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Documents\SERVICOM\Performance Scorecard\2025\3rd Qtr\"/>
    </mc:Choice>
  </mc:AlternateContent>
  <xr:revisionPtr revIDLastSave="0" documentId="8_{128A1129-F877-497C-AABD-20DDE30D0814}" xr6:coauthVersionLast="47" xr6:coauthVersionMax="47" xr10:uidLastSave="{00000000-0000-0000-0000-000000000000}"/>
  <bookViews>
    <workbookView xWindow="-120" yWindow="-120" windowWidth="20730" windowHeight="11040" tabRatio="900" xr2:uid="{A14564A9-0B11-462B-B904-9A2D27EBC26A}"/>
  </bookViews>
  <sheets>
    <sheet name="DOCUMENTATION" sheetId="5" r:id="rId1"/>
    <sheet name="SCORECARD" sheetId="7" r:id="rId2"/>
    <sheet name="KEY TERMINOLOGIES" sheetId="4" r:id="rId3"/>
    <sheet name="Sensitization" sheetId="14" r:id="rId4"/>
    <sheet name="Q1 Customer Survey" sheetId="10" r:id="rId5"/>
    <sheet name="Q2 Customer Feedback" sheetId="15" r:id="rId6"/>
    <sheet name="1st Quiz" sheetId="12" r:id="rId7"/>
    <sheet name="Service Charter Performance" sheetId="9" r:id="rId8"/>
    <sheet name="FOI" sheetId="13" r:id="rId9"/>
    <sheet name="Q2 Customer Survey" sheetId="11" r:id="rId10"/>
    <sheet name="Service Improvement 2024" sheetId="16" r:id="rId11"/>
    <sheet name="ISO 9001 Certification" sheetId="17"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Admin.1" localSheetId="1">'[1]Prog Link'!$P$4:INDEX('[1]Prog Link'!$P$4:$P$500,COUNTIF('[1]Prog Link'!$P$4:$P$500,"?*"))</definedName>
    <definedName name="Admin.1">'[2]Prog Link'!$P$4:INDEX('[2]Prog Link'!$P$4:$P$500,COUNTIF('[2]Prog Link'!$P$4:$P$500,"?*"))</definedName>
    <definedName name="allData" localSheetId="2">OFFSET(#REF!,0,0,MAX(1,COUNTA(#REF!)-1),121)</definedName>
    <definedName name="allData" localSheetId="1">OFFSET(#REF!,0,0,MAX(1,COUNTA(#REF!)-1),121)</definedName>
    <definedName name="allData">OFFSET(#REF!,0,0,MAX(1,COUNTA(#REF!)-1),121)</definedName>
    <definedName name="Ben.1" localSheetId="1">'[1]Prog Link'!$Q$4:INDEX('[1]Prog Link'!$Q$4:$Q$500,COUNTIF('[1]Prog Link'!$Q$4:$Q$500,"?*"))</definedName>
    <definedName name="Ben.1">'[2]Prog Link'!$Q$4:INDEX('[2]Prog Link'!$Q$4:$Q$500,COUNTIF('[2]Prog Link'!$Q$4:$Q$500,"?*"))</definedName>
    <definedName name="cEBU" localSheetId="2">OFFSET([3]HelperSheet!$R$2,0,0,MAX(1,COUNTA([3]HelperSheet!$R:$R)-1),1)</definedName>
    <definedName name="cEBU">OFFSET([4]HelperSheet!$R$2,0,0,MAX(1,COUNTA([4]HelperSheet!$R:$R)-1),1)</definedName>
    <definedName name="cFBU" localSheetId="2">OFFSET([3]HelperSheet!$S$2,0,0,MAX(1,COUNTA([3]HelperSheet!$S:$S)-1),1)</definedName>
    <definedName name="cFBU">OFFSET([4]HelperSheet!$S$2,0,0,MAX(1,COUNTA([4]HelperSheet!$S:$S)-1),1)</definedName>
    <definedName name="cFin" localSheetId="2">OFFSET([3]HelperSheet!$X$2,0,0,MAX(1,COUNTA([3]HelperSheet!$X:$X)-1),1)</definedName>
    <definedName name="cFin">OFFSET([4]HelperSheet!$X$2,0,0,MAX(1,COUNTA([4]HelperSheet!$X:$X)-1),1)</definedName>
    <definedName name="cGH" localSheetId="2">OFFSET([3]HelperSheet!$V$2,0,0,MAX(1,COUNTA([3]HelperSheet!$V:$V)-1),1)</definedName>
    <definedName name="cGH">OFFSET([4]HelperSheet!$V$2,0,0,MAX(1,COUNTA([4]HelperSheet!$V:$V)-1),1)</definedName>
    <definedName name="cHR" localSheetId="2">OFFSET([3]HelperSheet!$W$2,0,0,MAX(1,COUNTA([3]HelperSheet!$W:$W)-1),1)</definedName>
    <definedName name="cHR">OFFSET([4]HelperSheet!$W$2,0,0,MAX(1,COUNTA([4]HelperSheet!$W:$W)-1),1)</definedName>
    <definedName name="cIBU_I" localSheetId="2">OFFSET([3]HelperSheet!$T$2,0,0,MAX(1,COUNTA([3]HelperSheet!$T:$T)-1),1)</definedName>
    <definedName name="cIBU_I">OFFSET([4]HelperSheet!$T$2,0,0,MAX(1,COUNTA([4]HelperSheet!$T:$T)-1),1)</definedName>
    <definedName name="cIBU_V" localSheetId="2">OFFSET([3]HelperSheet!$U$2,0,0,MAX(1,COUNTA([3]HelperSheet!$U:$U)-1),1)</definedName>
    <definedName name="cIBU_V">OFFSET([4]HelperSheet!$U$2,0,0,MAX(1,COUNTA([4]HelperSheet!$U:$U)-1),1)</definedName>
    <definedName name="cMD" localSheetId="2">OFFSET([3]HelperSheet!$Q$2,0,0,MAX(1,COUNTA([3]HelperSheet!$Q:$Q)-1),1)</definedName>
    <definedName name="cMD">OFFSET([4]HelperSheet!$Q$2,0,0,MAX(1,COUNTA([4]HelperSheet!$Q:$Q)-1),1)</definedName>
    <definedName name="CObj." localSheetId="1">'[1]NPFPL Objective'!$C$20:$C$25</definedName>
    <definedName name="CObj.">'[2]NPFPL Objective'!$C$20:$C$25</definedName>
    <definedName name="Data_Values" localSheetId="2">'[5]Single Measure Analysis'!$B$29:$M$30</definedName>
    <definedName name="Data_Values">'[6]Single Measure Analysis'!$B$29:$M$30</definedName>
    <definedName name="Dept.1" localSheetId="1">'[1]NPFPL Structure'!$C$6:$C$17</definedName>
    <definedName name="Dept.1">'[2]NPFPL Structure'!$C$6:$C$17</definedName>
    <definedName name="Dept.Prog.1" localSheetId="1">'[7]Performance Appraisal'!#REF!</definedName>
    <definedName name="Dept.Prog.1">'[8]Performance Appraisal'!#REF!</definedName>
    <definedName name="dMeasures" localSheetId="2">OFFSET(#REF!,0,0,COUNTA(#REF!)-1,1)</definedName>
    <definedName name="dMeasures" localSheetId="1">OFFSET(#REF!,0,0,COUNTA(#REF!)-1,1)</definedName>
    <definedName name="dMeasures">OFFSET(#REF!,0,0,COUNTA(#REF!)-1,1)</definedName>
    <definedName name="dMetric" localSheetId="2">OFFSET(#REF!,0,0,COUNTA(#REF!)-1,1)</definedName>
    <definedName name="dMetric" localSheetId="1">OFFSET(#REF!,0,0,COUNTA(#REF!)-1,1)</definedName>
    <definedName name="dMetric">OFFSET(#REF!,0,0,COUNTA(#REF!)-1,1)</definedName>
    <definedName name="dScorecard" localSheetId="2">OFFSET(#REF!,0,0,COUNTA(#REF!)-1,1)</definedName>
    <definedName name="dScorecard" localSheetId="1">OFFSET(#REF!,0,0,COUNTA(#REF!)-1,1)</definedName>
    <definedName name="dScorecard">OFFSET(#REF!,0,0,COUNTA(#REF!)-1,1)</definedName>
    <definedName name="eEBU" localSheetId="2">OFFSET([3]HelperSheet!$AB$2,0,0,MAX(1,COUNTA([3]HelperSheet!$AB:$AB)-1),1)</definedName>
    <definedName name="eEBU">OFFSET([4]HelperSheet!$AB$2,0,0,MAX(1,COUNTA([4]HelperSheet!$AB:$AB)-1),1)</definedName>
    <definedName name="eFBU" localSheetId="2">OFFSET([3]HelperSheet!$AC$2,0,0,MAX(1,COUNTA([3]HelperSheet!$AC:$AC)-1),1)</definedName>
    <definedName name="eFBU">OFFSET([4]HelperSheet!$AC$2,0,0,MAX(1,COUNTA([4]HelperSheet!$AC:$AC)-1),1)</definedName>
    <definedName name="eFin" localSheetId="2">OFFSET([3]HelperSheet!$AH$2,0,0,MAX(1,COUNTA([3]HelperSheet!$AH:$AH)-1),1)</definedName>
    <definedName name="eFin">OFFSET([4]HelperSheet!$AH$2,0,0,MAX(1,COUNTA([4]HelperSheet!$AH:$AH)-1),1)</definedName>
    <definedName name="eGH" localSheetId="2">OFFSET([3]HelperSheet!$AF$2,0,0,MAX(1,COUNTA([3]HelperSheet!$AF:$AF)-1),1)</definedName>
    <definedName name="eGH">OFFSET([4]HelperSheet!$AF$2,0,0,MAX(1,COUNTA([4]HelperSheet!$AF:$AF)-1),1)</definedName>
    <definedName name="eHR" localSheetId="2">OFFSET([3]HelperSheet!$AG$2,0,0,MAX(1,COUNTA([3]HelperSheet!$AG:$AG)-1),1)</definedName>
    <definedName name="eHR">OFFSET([4]HelperSheet!$AG$2,0,0,MAX(1,COUNTA([4]HelperSheet!$AG:$AG)-1),1)</definedName>
    <definedName name="eIBU_I" localSheetId="2">OFFSET([3]HelperSheet!$AD$2,0,0,MAX(1,COUNTA([3]HelperSheet!$AD:$AD)-1),1)</definedName>
    <definedName name="eIBU_I">OFFSET([4]HelperSheet!$AD$2,0,0,MAX(1,COUNTA([4]HelperSheet!$AD:$AD)-1),1)</definedName>
    <definedName name="eIBU_V" localSheetId="2">OFFSET([3]HelperSheet!$AE$2,0,0,MAX(1,COUNTA([3]HelperSheet!$AE:$AE)-1),1)</definedName>
    <definedName name="eIBU_V">OFFSET([4]HelperSheet!$AE$2,0,0,MAX(1,COUNTA([4]HelperSheet!$AE:$AE)-1),1)</definedName>
    <definedName name="eMD" localSheetId="2">OFFSET([3]HelperSheet!$AA$2,0,0,MAX(1,COUNTA([3]HelperSheet!$AA:$AA)-1),1)</definedName>
    <definedName name="eMD">OFFSET([4]HelperSheet!$AA$2,0,0,MAX(1,COUNTA([4]HelperSheet!$AA:$AA)-1),1)</definedName>
    <definedName name="header" localSheetId="2">#REF!</definedName>
    <definedName name="header" localSheetId="1">#REF!</definedName>
    <definedName name="header">#REF!</definedName>
    <definedName name="iAdmin" localSheetId="2">OFFSET([3]HelperSheet!$M$2,0,0,COUNTA([3]HelperSheet!$M:$M)-1,1)</definedName>
    <definedName name="iAdmin">OFFSET([4]HelperSheet!$M$2,0,0,COUNTA([4]HelperSheet!$M:$M)-1,1)</definedName>
    <definedName name="iEBU" localSheetId="2">OFFSET([3]HelperSheet!$I$2,0,0,MAX(1,COUNTA([3]HelperSheet!$I:$I)-1),1)</definedName>
    <definedName name="iEBU">OFFSET([4]HelperSheet!$I$2,0,0,MAX(1,COUNTA([4]HelperSheet!$I:$I)-1),1)</definedName>
    <definedName name="iFBU" localSheetId="2">OFFSET([3]HelperSheet!$J$2,0,0,MAX(1,COUNTA([3]HelperSheet!$J:$J)-1),1)</definedName>
    <definedName name="iFBU">OFFSET([4]HelperSheet!$J$2,0,0,MAX(1,COUNTA([4]HelperSheet!$J:$J)-1),1)</definedName>
    <definedName name="iFin" localSheetId="2">OFFSET([3]HelperSheet!$O$2,0,0,MAX(1,COUNTA([3]HelperSheet!$O:$O)-1),1)</definedName>
    <definedName name="iFin">OFFSET([4]HelperSheet!$O$2,0,0,MAX(1,COUNTA([4]HelperSheet!$O:$O)-1),1)</definedName>
    <definedName name="iHR" localSheetId="2">OFFSET([3]HelperSheet!$N$2,0,0,MAX(1,COUNTA([3]HelperSheet!$N:$N)-1),1)</definedName>
    <definedName name="iHR">OFFSET([4]HelperSheet!$N$2,0,0,MAX(1,COUNTA([4]HelperSheet!$N:$N)-1),1)</definedName>
    <definedName name="iIBU_I" localSheetId="2">OFFSET([3]HelperSheet!$K$2,0,0,MAX(1,COUNTA([3]HelperSheet!$K:$K)-1),1)</definedName>
    <definedName name="iIBU_I">OFFSET([4]HelperSheet!$K$2,0,0,MAX(1,COUNTA([4]HelperSheet!$K:$K)-1),1)</definedName>
    <definedName name="iIBU_V" localSheetId="2">OFFSET([3]HelperSheet!$L$2,0,0,MAX(1,COUNTA([3]HelperSheet!$L:$L)-1),1)</definedName>
    <definedName name="iIBU_V">OFFSET([4]HelperSheet!$L$2,0,0,MAX(1,COUNTA([4]HelperSheet!$L:$L)-1),1)</definedName>
    <definedName name="iMD" localSheetId="2">OFFSET([3]HelperSheet!$H$2,0,0,MAX(1,COUNTA([3]HelperSheet!$H:$H)-1),1)</definedName>
    <definedName name="iMD">OFFSET([4]HelperSheet!$H$2,0,0,MAX(1,COUNTA([4]HelperSheet!$H:$H)-1),1)</definedName>
    <definedName name="MeasureListbox" localSheetId="2">[9]!MeasureList</definedName>
    <definedName name="MeasureListbox">[10]!MeasureList</definedName>
    <definedName name="Measures" localSheetId="2">OFFSET([3]HelperSheet!$A$2,0,0,COUNTA([3]HelperSheet!$A:$A)-1,1)</definedName>
    <definedName name="Measures">OFFSET([4]HelperSheet!$A$2,0,0,COUNTA([4]HelperSheet!$A:$A)-1,1)</definedName>
    <definedName name="Months.1" localSheetId="1">'[1]Prog Link'!$AD$4:$AD$15</definedName>
    <definedName name="Months.1">'[2]Prog Link'!$AD$4:$AD$15</definedName>
    <definedName name="Occ.1" localSheetId="1">'[1]Prog Link'!$AJ$4:$AJ$8</definedName>
    <definedName name="Occ.1">'[2]Prog Link'!$AJ$4:$AJ$8</definedName>
    <definedName name="PeriodListbox" localSheetId="2">[9]!PeriodList</definedName>
    <definedName name="PeriodListbox">[10]!PeriodList</definedName>
    <definedName name="Rating.1" localSheetId="1">'[1]Prog Link'!$AH$4:$AH$9</definedName>
    <definedName name="Rating.1">'[2]Prog Link'!$AH$4:$AH$9</definedName>
    <definedName name="scorecardIndex" localSheetId="2">[3]HelperSheet!$D$2</definedName>
    <definedName name="scorecardIndex">[4]HelperSheet!$D$2</definedName>
    <definedName name="Scorecards" localSheetId="2">OFFSET([3]HelperSheet!$C$2,0,0,COUNTA([3]HelperSheet!$C:$C)-1,1)</definedName>
    <definedName name="Scorecards">OFFSET([4]HelperSheet!$C$2,0,0,COUNTA([4]HelperSheet!$C:$C)-1,1)</definedName>
    <definedName name="Staff.1" localSheetId="1">'[1]NPFPL Staff Records'!$L$6:INDEX('[1]NPFPL Staff Records'!$L$6:$L$501,COUNTIF('[1]NPFPL Staff Records'!$L$6:$L$501,"?*"))</definedName>
    <definedName name="Staff.1">'[2]NPFPL Staff Records'!$L$6:INDEX('[2]NPFPL Staff Records'!$L$6:$L$501,COUNTIF('[2]NPFPL Staff Records'!$L$6:$L$501,"?*"))</definedName>
    <definedName name="Tech.1" localSheetId="1">'[1]Prog Link'!$AK$4:$AK$10</definedName>
    <definedName name="Tech.1">'[2]Prog Link'!$AK$4:$AK$10</definedName>
    <definedName name="Unit_Of_Measure" localSheetId="2">'[5]Single Measure Analysis'!$P$22</definedName>
    <definedName name="Unit_Of_Measure">'[6]Single Measure Analysis'!$P$22</definedName>
    <definedName name="Year" localSheetId="2">OFFSET([3]HelperSheet!$E$2,0,0,COUNTA([3]HelperSheet!$E:$E)-1,1)</definedName>
    <definedName name="Year">OFFSET([4]HelperSheet!$E$2,0,0,COUNTA([4]HelperSheet!$E:$E)-1,1)</definedName>
    <definedName name="yearIndex" localSheetId="2">[3]HelperSheet!$F$2</definedName>
    <definedName name="yearIndex">[4]HelperSheet!$F$2</definedName>
    <definedName name="Years.1" localSheetId="1">'[1]Prog Link'!$AE$4:$AE$8</definedName>
    <definedName name="Years.1">'[2]Prog Link'!$AE$4:$AE$8</definedName>
    <definedName name="ytd" localSheetId="2">[3]HelperSheet!$AM$1</definedName>
    <definedName name="ytd">[4]HelperSheet!$AM$1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 i="7" l="1"/>
  <c r="J39" i="15"/>
  <c r="L39" i="15"/>
  <c r="N39" i="15"/>
  <c r="H39" i="15"/>
  <c r="G46" i="15"/>
  <c r="G42" i="15"/>
  <c r="J38" i="15"/>
  <c r="L38" i="15"/>
  <c r="N38" i="15"/>
  <c r="H38" i="15"/>
  <c r="G45" i="15" s="1"/>
  <c r="G47" i="15" s="1"/>
  <c r="K90" i="10"/>
  <c r="L94" i="10"/>
  <c r="J95" i="10"/>
  <c r="J94" i="10"/>
  <c r="K91" i="10"/>
  <c r="O87" i="10"/>
  <c r="Q87" i="10"/>
  <c r="U87" i="10"/>
  <c r="W87" i="10"/>
  <c r="AD87" i="10"/>
  <c r="M87" i="10"/>
  <c r="F134" i="12"/>
  <c r="G131" i="12"/>
  <c r="F133" i="12" s="1"/>
  <c r="H133" i="12" s="1"/>
  <c r="J204" i="11"/>
  <c r="J203" i="11"/>
  <c r="J202" i="11"/>
  <c r="I205" i="11"/>
  <c r="L203" i="11"/>
  <c r="L202" i="11"/>
  <c r="L204" i="11" s="1"/>
  <c r="AE11" i="5" a="1"/>
  <c r="AE11" i="5" s="1"/>
  <c r="V47" i="7" s="1"/>
  <c r="AE18" i="5" a="1"/>
  <c r="AE18" i="5" s="1"/>
  <c r="V43" i="7" s="1"/>
  <c r="AA43" i="7"/>
  <c r="Z43" i="7"/>
  <c r="U43" i="7"/>
  <c r="P43" i="7"/>
  <c r="K43" i="7"/>
  <c r="G43" i="7"/>
  <c r="F43" i="7"/>
  <c r="D43" i="7"/>
  <c r="C43" i="7"/>
  <c r="B43" i="7"/>
  <c r="B42" i="7"/>
  <c r="AA47" i="7"/>
  <c r="Z47" i="7"/>
  <c r="U47" i="7"/>
  <c r="P47" i="7"/>
  <c r="K47" i="7"/>
  <c r="F47" i="7"/>
  <c r="D47" i="7"/>
  <c r="C47" i="7"/>
  <c r="B47" i="7"/>
  <c r="Z18" i="5" a="1"/>
  <c r="Z18" i="5" s="1"/>
  <c r="Q43" i="7" s="1"/>
  <c r="L43" i="7"/>
  <c r="Q47" i="7"/>
  <c r="L47" i="7"/>
  <c r="G47" i="7"/>
  <c r="AB43" i="7" l="1"/>
  <c r="W47" i="7" a="1"/>
  <c r="W47" i="7" s="1"/>
  <c r="X47" i="7" s="1" a="1"/>
  <c r="X47" i="7" s="1"/>
  <c r="R43" i="7" a="1"/>
  <c r="R43" i="7" s="1"/>
  <c r="S43" i="7" s="1" a="1"/>
  <c r="S43" i="7" s="1"/>
  <c r="AC43" i="7"/>
  <c r="AD43" i="7" s="1" a="1"/>
  <c r="AD43" i="7" s="1"/>
  <c r="W43" i="7" a="1"/>
  <c r="W43" i="7" s="1"/>
  <c r="X43" i="7" s="1" a="1"/>
  <c r="X43" i="7" s="1"/>
  <c r="M43" i="7" a="1"/>
  <c r="M43" i="7" s="1"/>
  <c r="N43" i="7" s="1" a="1"/>
  <c r="N43" i="7" s="1"/>
  <c r="AB47" i="7"/>
  <c r="AC47" i="7" s="1"/>
  <c r="AD47" i="7" s="1" a="1"/>
  <c r="AD47" i="7" s="1"/>
  <c r="H43" i="7" a="1"/>
  <c r="H43" i="7" s="1"/>
  <c r="I43" i="7" s="1" a="1"/>
  <c r="I43" i="7" s="1"/>
  <c r="R47" i="7" a="1"/>
  <c r="R47" i="7" s="1"/>
  <c r="S47" i="7" s="1" a="1"/>
  <c r="S47" i="7" s="1"/>
  <c r="M47" i="7" a="1"/>
  <c r="M47" i="7" s="1"/>
  <c r="N47" i="7" s="1" a="1"/>
  <c r="N47" i="7" s="1"/>
  <c r="H47" i="7" a="1"/>
  <c r="H47" i="7" s="1"/>
  <c r="I47" i="7" s="1" a="1"/>
  <c r="I47" i="7" s="1"/>
  <c r="Z13" i="5" a="1"/>
  <c r="Z13" i="5" s="1"/>
  <c r="AE13" i="5" a="1"/>
  <c r="AE13" i="5" s="1"/>
  <c r="AE10" i="5" a="1"/>
  <c r="AE10" i="5" s="1"/>
  <c r="AE19" i="5" a="1"/>
  <c r="AE19" i="5" s="1"/>
  <c r="AE17" i="5" a="1"/>
  <c r="AE17" i="5" s="1"/>
  <c r="AE16" i="5" a="1"/>
  <c r="AE16" i="5" s="1"/>
  <c r="AE9" i="5" a="1"/>
  <c r="AE9" i="5" s="1"/>
  <c r="AE15" i="5" a="1"/>
  <c r="AE15" i="5" s="1"/>
  <c r="AE14" i="5" a="1"/>
  <c r="AE14" i="5" s="1"/>
  <c r="AE12" i="5" a="1"/>
  <c r="AE12" i="5" s="1"/>
  <c r="AE8" i="5" a="1"/>
  <c r="AE8" i="5" s="1"/>
  <c r="AE7" i="5" a="1"/>
  <c r="AE7" i="5" s="1"/>
  <c r="AE6" i="5" a="1"/>
  <c r="AE6" i="5" s="1"/>
  <c r="Z10" i="5" a="1"/>
  <c r="Z10" i="5" s="1"/>
  <c r="Z19" i="5" a="1"/>
  <c r="Z19" i="5" s="1"/>
  <c r="Z17" i="5" a="1"/>
  <c r="Z17" i="5" s="1"/>
  <c r="Z16" i="5" a="1"/>
  <c r="Z16" i="5" s="1"/>
  <c r="Z9" i="5" a="1"/>
  <c r="Z9" i="5" s="1"/>
  <c r="Z15" i="5" a="1"/>
  <c r="Z15" i="5" s="1"/>
  <c r="Z14" i="5" a="1"/>
  <c r="Z14" i="5" s="1"/>
  <c r="Z7" i="5" a="1"/>
  <c r="Z7" i="5" s="1"/>
  <c r="Z6" i="5" a="1"/>
  <c r="Z6" i="5" s="1"/>
  <c r="U10" i="5" a="1"/>
  <c r="U10" i="5" s="1"/>
  <c r="U9" i="5" a="1"/>
  <c r="U9" i="5" s="1"/>
  <c r="U8" i="5" a="1"/>
  <c r="U8" i="5" s="1"/>
  <c r="U7" i="5" a="1"/>
  <c r="U7" i="5" s="1"/>
  <c r="U6" i="5" a="1"/>
  <c r="U6" i="5" s="1"/>
  <c r="U5" i="5" a="1"/>
  <c r="U5" i="5" s="1"/>
  <c r="P10" i="5" a="1"/>
  <c r="P10" i="5" s="1"/>
  <c r="P9" i="5" a="1"/>
  <c r="P9" i="5" s="1"/>
  <c r="P7" i="5" a="1"/>
  <c r="P7" i="5" s="1"/>
  <c r="P8" i="5" a="1"/>
  <c r="P8" i="5" s="1"/>
  <c r="P5" i="5" a="1"/>
  <c r="P5" i="5" s="1"/>
  <c r="D17" i="7"/>
  <c r="AA46" i="7" l="1"/>
  <c r="Z46" i="7"/>
  <c r="U46" i="7"/>
  <c r="P46" i="7"/>
  <c r="K46" i="7"/>
  <c r="F46" i="7"/>
  <c r="D46" i="7"/>
  <c r="C46" i="7"/>
  <c r="B46" i="7"/>
  <c r="B45" i="7"/>
  <c r="AA40" i="7"/>
  <c r="Z40" i="7"/>
  <c r="U40" i="7"/>
  <c r="P40" i="7"/>
  <c r="K40" i="7"/>
  <c r="F40" i="7"/>
  <c r="D40" i="7"/>
  <c r="C40" i="7"/>
  <c r="B40" i="7"/>
  <c r="B39" i="7"/>
  <c r="AA37" i="7"/>
  <c r="Z37" i="7"/>
  <c r="V37" i="7"/>
  <c r="U37" i="7"/>
  <c r="P37" i="7"/>
  <c r="K37" i="7"/>
  <c r="F37" i="7"/>
  <c r="D37" i="7"/>
  <c r="C37" i="7"/>
  <c r="B37" i="7"/>
  <c r="B36" i="7"/>
  <c r="AA34" i="7"/>
  <c r="Z34" i="7"/>
  <c r="U34" i="7"/>
  <c r="P34" i="7"/>
  <c r="L34" i="7"/>
  <c r="K34" i="7"/>
  <c r="F34" i="7"/>
  <c r="D34" i="7"/>
  <c r="C34" i="7"/>
  <c r="B34" i="7"/>
  <c r="B33" i="7"/>
  <c r="AA31" i="7"/>
  <c r="Z31" i="7"/>
  <c r="U31" i="7"/>
  <c r="P31" i="7"/>
  <c r="K31" i="7"/>
  <c r="F31" i="7"/>
  <c r="D31" i="7"/>
  <c r="C31" i="7"/>
  <c r="B31" i="7"/>
  <c r="B30" i="7"/>
  <c r="AA28" i="7"/>
  <c r="Z28" i="7"/>
  <c r="U28" i="7"/>
  <c r="P28" i="7"/>
  <c r="K28" i="7"/>
  <c r="F28" i="7"/>
  <c r="D28" i="7"/>
  <c r="C28" i="7"/>
  <c r="B28" i="7"/>
  <c r="B27" i="7"/>
  <c r="AA25" i="7"/>
  <c r="Z25" i="7"/>
  <c r="U25" i="7"/>
  <c r="P25" i="7"/>
  <c r="K25" i="7"/>
  <c r="G25" i="7"/>
  <c r="F25" i="7"/>
  <c r="D25" i="7"/>
  <c r="C25" i="7"/>
  <c r="B25" i="7"/>
  <c r="B24" i="7"/>
  <c r="AA22" i="7"/>
  <c r="Z22" i="7"/>
  <c r="V22" i="7"/>
  <c r="U22" i="7"/>
  <c r="P22" i="7"/>
  <c r="K22" i="7"/>
  <c r="F22" i="7"/>
  <c r="D22" i="7"/>
  <c r="C22" i="7"/>
  <c r="B22" i="7"/>
  <c r="AA21" i="7"/>
  <c r="Z21" i="7"/>
  <c r="U21" i="7"/>
  <c r="P21" i="7"/>
  <c r="K21" i="7"/>
  <c r="F21" i="7"/>
  <c r="D21" i="7"/>
  <c r="C21" i="7"/>
  <c r="B21" i="7"/>
  <c r="B20" i="7"/>
  <c r="AA18" i="7"/>
  <c r="Z18" i="7"/>
  <c r="U18" i="7"/>
  <c r="P18" i="7"/>
  <c r="K18" i="7"/>
  <c r="F18" i="7"/>
  <c r="D18" i="7"/>
  <c r="C18" i="7"/>
  <c r="B18" i="7"/>
  <c r="AA17" i="7"/>
  <c r="Z17" i="7"/>
  <c r="V17" i="7"/>
  <c r="U17" i="7"/>
  <c r="P17" i="7"/>
  <c r="K17" i="7"/>
  <c r="F17" i="7"/>
  <c r="C17" i="7"/>
  <c r="B17" i="7"/>
  <c r="B16" i="7"/>
  <c r="AA14" i="7"/>
  <c r="Z14" i="7"/>
  <c r="U14" i="7"/>
  <c r="P14" i="7"/>
  <c r="K14" i="7"/>
  <c r="F14" i="7"/>
  <c r="D14" i="7"/>
  <c r="C14" i="7"/>
  <c r="B14" i="7"/>
  <c r="V46" i="7"/>
  <c r="Q46" i="7"/>
  <c r="L46" i="7"/>
  <c r="G46" i="7"/>
  <c r="V40" i="7"/>
  <c r="Q40" i="7"/>
  <c r="L40" i="7"/>
  <c r="G40" i="7"/>
  <c r="Q37" i="7"/>
  <c r="L37" i="7"/>
  <c r="G37" i="7"/>
  <c r="V34" i="7"/>
  <c r="Q34" i="7"/>
  <c r="G34" i="7"/>
  <c r="V31" i="7"/>
  <c r="Q31" i="7"/>
  <c r="L31" i="7"/>
  <c r="G31" i="7"/>
  <c r="V28" i="7"/>
  <c r="Q28" i="7"/>
  <c r="L28" i="7"/>
  <c r="G28" i="7"/>
  <c r="V25" i="7"/>
  <c r="Q25" i="7"/>
  <c r="L25" i="7"/>
  <c r="Q22" i="7"/>
  <c r="L22" i="7"/>
  <c r="G22" i="7"/>
  <c r="V21" i="7"/>
  <c r="Q21" i="7"/>
  <c r="L21" i="7"/>
  <c r="G21" i="7"/>
  <c r="V18" i="7"/>
  <c r="Q18" i="7"/>
  <c r="L18" i="7"/>
  <c r="G18" i="7"/>
  <c r="V14" i="7"/>
  <c r="Q14" i="7"/>
  <c r="L14" i="7"/>
  <c r="G14" i="7"/>
  <c r="Q17" i="7"/>
  <c r="L17" i="7"/>
  <c r="G17" i="7"/>
  <c r="V13" i="7"/>
  <c r="L13" i="7"/>
  <c r="G13" i="7"/>
  <c r="F13" i="7"/>
  <c r="W34" i="7" l="1" a="1"/>
  <c r="W34" i="7" s="1"/>
  <c r="X34" i="7" s="1" a="1"/>
  <c r="X34" i="7" s="1"/>
  <c r="R37" i="7" a="1"/>
  <c r="R37" i="7" s="1"/>
  <c r="S37" i="7" s="1" a="1"/>
  <c r="S37" i="7" s="1"/>
  <c r="H46" i="7" a="1"/>
  <c r="H46" i="7" s="1"/>
  <c r="I46" i="7" s="1" a="1"/>
  <c r="I46" i="7" s="1"/>
  <c r="M46" i="7" a="1"/>
  <c r="M46" i="7" s="1"/>
  <c r="N46" i="7" s="1" a="1"/>
  <c r="N46" i="7" s="1"/>
  <c r="H31" i="7" a="1"/>
  <c r="H31" i="7" s="1"/>
  <c r="I31" i="7" s="1" a="1"/>
  <c r="I31" i="7" s="1"/>
  <c r="R25" i="7" a="1"/>
  <c r="R25" i="7" s="1"/>
  <c r="S25" i="7" s="1" a="1"/>
  <c r="S25" i="7" s="1"/>
  <c r="M40" i="7" a="1"/>
  <c r="M40" i="7" s="1"/>
  <c r="N40" i="7" s="1" a="1"/>
  <c r="N40" i="7" s="1"/>
  <c r="R46" i="7" a="1"/>
  <c r="R46" i="7" s="1"/>
  <c r="S46" i="7" s="1" a="1"/>
  <c r="S46" i="7" s="1"/>
  <c r="M31" i="7" a="1"/>
  <c r="M31" i="7" s="1"/>
  <c r="N31" i="7" s="1" a="1"/>
  <c r="N31" i="7" s="1"/>
  <c r="R14" i="7" a="1"/>
  <c r="R14" i="7" s="1"/>
  <c r="H34" i="7" a="1"/>
  <c r="H34" i="7" s="1"/>
  <c r="I34" i="7" s="1" a="1"/>
  <c r="I34" i="7" s="1"/>
  <c r="R40" i="7" a="1"/>
  <c r="R40" i="7" s="1"/>
  <c r="S40" i="7" s="1" a="1"/>
  <c r="S40" i="7" s="1"/>
  <c r="R34" i="7" a="1"/>
  <c r="R34" i="7" s="1"/>
  <c r="S34" i="7" s="1" a="1"/>
  <c r="S34" i="7" s="1"/>
  <c r="R22" i="7" a="1"/>
  <c r="R22" i="7" s="1"/>
  <c r="S22" i="7" s="1" a="1"/>
  <c r="S22" i="7" s="1"/>
  <c r="R17" i="7" a="1"/>
  <c r="R17" i="7" s="1"/>
  <c r="S17" i="7" s="1" a="1"/>
  <c r="S17" i="7" s="1"/>
  <c r="W46" i="7" a="1"/>
  <c r="W46" i="7" s="1"/>
  <c r="X46" i="7" s="1" a="1"/>
  <c r="X46" i="7" s="1"/>
  <c r="W18" i="7" a="1"/>
  <c r="W18" i="7" s="1"/>
  <c r="X18" i="7" s="1" a="1"/>
  <c r="X18" i="7" s="1"/>
  <c r="R21" i="7" a="1"/>
  <c r="R21" i="7" s="1"/>
  <c r="S21" i="7" s="1" a="1"/>
  <c r="S21" i="7" s="1"/>
  <c r="R28" i="7" a="1"/>
  <c r="R28" i="7" s="1"/>
  <c r="S28" i="7" s="1" a="1"/>
  <c r="S28" i="7" s="1"/>
  <c r="R18" i="7" a="1"/>
  <c r="R18" i="7" s="1"/>
  <c r="S18" i="7" s="1" a="1"/>
  <c r="S18" i="7" s="1"/>
  <c r="M34" i="7" a="1"/>
  <c r="M34" i="7" s="1"/>
  <c r="N34" i="7" s="1" a="1"/>
  <c r="N34" i="7" s="1"/>
  <c r="M18" i="7" a="1"/>
  <c r="M18" i="7" s="1"/>
  <c r="N18" i="7" s="1" a="1"/>
  <c r="N18" i="7" s="1"/>
  <c r="H18" i="7" a="1"/>
  <c r="H18" i="7" s="1"/>
  <c r="I18" i="7" s="1" a="1"/>
  <c r="I18" i="7" s="1"/>
  <c r="W14" i="7" a="1"/>
  <c r="W14" i="7" s="1"/>
  <c r="X14" i="7" s="1" a="1"/>
  <c r="X14" i="7" s="1"/>
  <c r="AB17" i="7"/>
  <c r="AC17" i="7" s="1"/>
  <c r="AB13" i="7"/>
  <c r="AB14" i="7"/>
  <c r="AC14" i="7" s="1"/>
  <c r="AB18" i="7"/>
  <c r="AC18" i="7" s="1"/>
  <c r="H37" i="7" a="1"/>
  <c r="H37" i="7" s="1"/>
  <c r="I37" i="7" s="1" a="1"/>
  <c r="I37" i="7" s="1"/>
  <c r="M22" i="7" a="1"/>
  <c r="M22" i="7" s="1"/>
  <c r="N22" i="7" s="1" a="1"/>
  <c r="N22" i="7" s="1"/>
  <c r="H14" i="7" a="1"/>
  <c r="H14" i="7" s="1"/>
  <c r="I14" i="7" s="1" a="1"/>
  <c r="I14" i="7" s="1"/>
  <c r="M17" i="7" a="1"/>
  <c r="M17" i="7" s="1"/>
  <c r="N17" i="7" s="1" a="1"/>
  <c r="N17" i="7" s="1"/>
  <c r="H21" i="7" a="1"/>
  <c r="H21" i="7" s="1"/>
  <c r="I21" i="7" s="1" a="1"/>
  <c r="I21" i="7" s="1"/>
  <c r="W40" i="7" a="1"/>
  <c r="W40" i="7" s="1"/>
  <c r="X40" i="7" s="1" a="1"/>
  <c r="X40" i="7" s="1"/>
  <c r="W17" i="7" a="1"/>
  <c r="W17" i="7" s="1"/>
  <c r="X17" i="7" s="1" a="1"/>
  <c r="X17" i="7" s="1"/>
  <c r="W28" i="7" a="1"/>
  <c r="W28" i="7" s="1"/>
  <c r="X28" i="7" s="1" a="1"/>
  <c r="X28" i="7" s="1"/>
  <c r="M21" i="7" a="1"/>
  <c r="M21" i="7" s="1"/>
  <c r="N21" i="7" s="1" a="1"/>
  <c r="N21" i="7" s="1"/>
  <c r="W21" i="7" a="1"/>
  <c r="W21" i="7" s="1"/>
  <c r="X21" i="7" s="1" a="1"/>
  <c r="X21" i="7" s="1"/>
  <c r="AB31" i="7"/>
  <c r="AC31" i="7" s="1"/>
  <c r="AB21" i="7"/>
  <c r="AC21" i="7" s="1"/>
  <c r="M14" i="7" a="1"/>
  <c r="M14" i="7" s="1"/>
  <c r="N14" i="7" s="1" a="1"/>
  <c r="N14" i="7" s="1"/>
  <c r="AB28" i="7"/>
  <c r="AC28" i="7" s="1"/>
  <c r="H17" i="7" a="1"/>
  <c r="H17" i="7" s="1"/>
  <c r="I17" i="7" s="1" a="1"/>
  <c r="I17" i="7" s="1"/>
  <c r="W22" i="7" a="1"/>
  <c r="W22" i="7" s="1"/>
  <c r="X22" i="7" s="1" a="1"/>
  <c r="X22" i="7" s="1"/>
  <c r="H25" i="7" a="1"/>
  <c r="H25" i="7" s="1"/>
  <c r="I25" i="7" s="1" a="1"/>
  <c r="I25" i="7" s="1"/>
  <c r="M28" i="7" a="1"/>
  <c r="M28" i="7" s="1"/>
  <c r="N28" i="7" s="1" a="1"/>
  <c r="N28" i="7" s="1"/>
  <c r="R31" i="7" a="1"/>
  <c r="R31" i="7" s="1"/>
  <c r="S31" i="7" s="1" a="1"/>
  <c r="S31" i="7" s="1"/>
  <c r="AB25" i="7"/>
  <c r="AC25" i="7" s="1"/>
  <c r="M25" i="7" a="1"/>
  <c r="M25" i="7" s="1"/>
  <c r="N25" i="7" s="1" a="1"/>
  <c r="N25" i="7" s="1"/>
  <c r="M37" i="7" a="1"/>
  <c r="M37" i="7" s="1"/>
  <c r="N37" i="7" s="1" a="1"/>
  <c r="N37" i="7" s="1"/>
  <c r="AB22" i="7"/>
  <c r="AC22" i="7" s="1"/>
  <c r="AB34" i="7"/>
  <c r="AC34" i="7" s="1"/>
  <c r="AB37" i="7"/>
  <c r="AC37" i="7" s="1"/>
  <c r="AB40" i="7"/>
  <c r="AC40" i="7" s="1"/>
  <c r="AB46" i="7"/>
  <c r="AC46" i="7" s="1"/>
  <c r="W25" i="7" a="1"/>
  <c r="W25" i="7" s="1"/>
  <c r="X25" i="7" s="1" a="1"/>
  <c r="X25" i="7" s="1"/>
  <c r="H28" i="7" a="1"/>
  <c r="H28" i="7" s="1"/>
  <c r="I28" i="7" s="1" a="1"/>
  <c r="I28" i="7" s="1"/>
  <c r="W37" i="7" a="1"/>
  <c r="W37" i="7" s="1"/>
  <c r="X37" i="7" s="1" a="1"/>
  <c r="X37" i="7" s="1"/>
  <c r="H22" i="7" a="1"/>
  <c r="H22" i="7" s="1"/>
  <c r="I22" i="7" s="1" a="1"/>
  <c r="I22" i="7" s="1"/>
  <c r="H40" i="7" a="1"/>
  <c r="H40" i="7" s="1"/>
  <c r="I40" i="7" s="1" a="1"/>
  <c r="I40" i="7" s="1"/>
  <c r="W31" i="7" a="1"/>
  <c r="W31" i="7" s="1"/>
  <c r="X31" i="7" s="1" a="1"/>
  <c r="X31" i="7" s="1"/>
  <c r="D13" i="7"/>
  <c r="H13" i="7" s="1" a="1"/>
  <c r="H13" i="7" s="1"/>
  <c r="I13" i="7" s="1" a="1"/>
  <c r="I13" i="7" s="1"/>
  <c r="C13" i="7"/>
  <c r="P13" i="7"/>
  <c r="AA13" i="7"/>
  <c r="U13" i="7"/>
  <c r="R13" i="7" l="1" a="1"/>
  <c r="R13" i="7" s="1"/>
  <c r="R48" i="7" s="1"/>
  <c r="S48" i="7" s="1" a="1"/>
  <c r="S48" i="7" s="1"/>
  <c r="H48" i="7"/>
  <c r="I48" i="7" s="1" a="1"/>
  <c r="I48" i="7" s="1"/>
  <c r="AD40" i="7" a="1"/>
  <c r="AD40" i="7" s="1"/>
  <c r="AD31" i="7" a="1"/>
  <c r="AD31" i="7" s="1"/>
  <c r="AD22" i="7" a="1"/>
  <c r="AD22" i="7" s="1"/>
  <c r="AD21" i="7" a="1"/>
  <c r="AD21" i="7" s="1"/>
  <c r="S14" i="7" a="1"/>
  <c r="S14" i="7" s="1"/>
  <c r="W13" i="7" a="1"/>
  <c r="W13" i="7" s="1"/>
  <c r="X13" i="7" s="1" a="1"/>
  <c r="X13" i="7" s="1"/>
  <c r="AD46" i="7" a="1"/>
  <c r="AD46" i="7" s="1"/>
  <c r="AD34" i="7" a="1"/>
  <c r="AD34" i="7" s="1"/>
  <c r="AD28" i="7" a="1"/>
  <c r="AD28" i="7" s="1"/>
  <c r="AD37" i="7" a="1"/>
  <c r="AD37" i="7" s="1"/>
  <c r="AD18" i="7" a="1"/>
  <c r="AD18" i="7" s="1"/>
  <c r="AD25" i="7" a="1"/>
  <c r="AD25" i="7" s="1"/>
  <c r="AD17" i="7" a="1"/>
  <c r="AD17" i="7" s="1"/>
  <c r="K13" i="7"/>
  <c r="M13" i="7" s="1" a="1"/>
  <c r="M13" i="7" s="1"/>
  <c r="M48" i="7" s="1"/>
  <c r="N48" i="7" s="1" a="1"/>
  <c r="N48" i="7" s="1"/>
  <c r="Z13" i="7"/>
  <c r="AC13" i="7" s="1"/>
  <c r="AC48" i="7" s="1"/>
  <c r="B13" i="7"/>
  <c r="B12" i="7"/>
  <c r="W48" i="7" l="1"/>
  <c r="X48" i="7" s="1" a="1"/>
  <c r="X48" i="7" s="1"/>
  <c r="AD48" i="7" a="1"/>
  <c r="AD48" i="7" s="1"/>
  <c r="S13" i="7" a="1"/>
  <c r="S13" i="7" s="1"/>
  <c r="N13" i="7" a="1"/>
  <c r="N13" i="7" s="1"/>
  <c r="AD14" i="7" l="1" a="1"/>
  <c r="AD14" i="7" s="1"/>
  <c r="AD13" i="7" l="1" a="1"/>
  <c r="AD13"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<sst xmlns="http://schemas.openxmlformats.org/spreadsheetml/2006/main" count="7424" uniqueCount="1292">
  <si>
    <t>S/N</t>
  </si>
  <si>
    <t>SRAP INITIATIVE</t>
  </si>
  <si>
    <t>OBJECTIVE</t>
  </si>
  <si>
    <t>KPI</t>
  </si>
  <si>
    <t>TARGET</t>
  </si>
  <si>
    <t>Planned Measurement</t>
  </si>
  <si>
    <t>TIMELINE</t>
  </si>
  <si>
    <t>REPORTING FREQUENCY</t>
  </si>
  <si>
    <t>ACTUAL PERFORMANCE</t>
  </si>
  <si>
    <t>KPI DEFINITION</t>
  </si>
  <si>
    <t>KPI PURPOSE</t>
  </si>
  <si>
    <t>TREND</t>
  </si>
  <si>
    <t>FORMULA</t>
  </si>
  <si>
    <t>SUBMETRICS</t>
  </si>
  <si>
    <t>DATA SOURCE</t>
  </si>
  <si>
    <t>Q1</t>
  </si>
  <si>
    <t>Q2</t>
  </si>
  <si>
    <t>Q3</t>
  </si>
  <si>
    <t>Q4</t>
  </si>
  <si>
    <t>January</t>
  </si>
  <si>
    <t>February</t>
  </si>
  <si>
    <t>March</t>
  </si>
  <si>
    <t>Total</t>
  </si>
  <si>
    <t>Activity completion rate (%)</t>
  </si>
  <si>
    <t>April</t>
  </si>
  <si>
    <t>May</t>
  </si>
  <si>
    <t>June</t>
  </si>
  <si>
    <t>July</t>
  </si>
  <si>
    <t>August</t>
  </si>
  <si>
    <t>September</t>
  </si>
  <si>
    <t>October</t>
  </si>
  <si>
    <t>November</t>
  </si>
  <si>
    <t>December</t>
  </si>
  <si>
    <t>BEHAVIOURAL MINDSET AND CULTURAL REORIENTATION: Achieve cultural transformation by 2025 to establish a psychologically safe organisation, enhancing collaboration, creativity, and effectiveness</t>
  </si>
  <si>
    <t>Develop and circulate Service delivery &amp; psychological safety sensitization material to staff</t>
  </si>
  <si>
    <t># Service delivery &amp; psychological safety sensitization material developed and circulated to staff</t>
  </si>
  <si>
    <t>materials</t>
  </si>
  <si>
    <t>By Q4</t>
  </si>
  <si>
    <t>Monthly</t>
  </si>
  <si>
    <t>Measures the number of Service delivery &amp; psychological safety sensitization material developed and circulated to staff</t>
  </si>
  <si>
    <t>This KPI tracks the development and circulation of materials designed to inform employees about the importance of high-quality service delivery and the promotion of a psychologically safe environment where all employees feel supported, valued, and able to express themselves without fear of judgment or retaliation.</t>
  </si>
  <si>
    <t>Increasing</t>
  </si>
  <si>
    <t>A</t>
  </si>
  <si>
    <t>A = Number of Service delivery &amp; psychological safety sensitization material developed and circulated to staff</t>
  </si>
  <si>
    <t>Monthly sensitization emailed sent to all staff and recorded in Sheet 'Sensitization</t>
  </si>
  <si>
    <t>% Staff average pass score in sensitization quiz</t>
  </si>
  <si>
    <t>No target</t>
  </si>
  <si>
    <t>No Target</t>
  </si>
  <si>
    <t>Quiz</t>
  </si>
  <si>
    <t>End of the year</t>
  </si>
  <si>
    <t>Bi-annual</t>
  </si>
  <si>
    <t>No Result</t>
  </si>
  <si>
    <t xml:space="preserve">
</t>
  </si>
  <si>
    <t>Ongoing</t>
  </si>
  <si>
    <t>No result</t>
  </si>
  <si>
    <t>Measures the number of average score in sensitization quiz from the total  number of score</t>
  </si>
  <si>
    <t>This KPI tracks the average score achieved by staff members on a quiz designed to assess their understanding and retention of the key concepts presented in the sensitization materials.</t>
  </si>
  <si>
    <t>A/B*100</t>
  </si>
  <si>
    <t>A = Number of average score in sensitization quiz
B = Total number of score in sensitization quiz</t>
  </si>
  <si>
    <t>See Sheet '1st Quiz</t>
  </si>
  <si>
    <t>Conduct customer satisfaction surveys on  service delivery &amp; psychological safety</t>
  </si>
  <si>
    <t>% Average customer satisfaction rate</t>
  </si>
  <si>
    <t>percent</t>
  </si>
  <si>
    <t>Quarterly</t>
  </si>
  <si>
    <t>ongoning</t>
  </si>
  <si>
    <t>ongoing</t>
  </si>
  <si>
    <t>Measures the number of satisfied customer from the total number of customer surveyed</t>
  </si>
  <si>
    <t>This KPI tracks customer feedback, typically gathered through surveys, reviews, or direct responses, to assess how well the organization is meeting or exceeding customer expectations.</t>
  </si>
  <si>
    <t>A = Number of customer satisfied
B = Total number of customer surveyed</t>
  </si>
  <si>
    <t>See Sheet 'Q1 Customer Survey and Q2 Customer Feedback</t>
  </si>
  <si>
    <t># Customer satisfaction survey conducted</t>
  </si>
  <si>
    <t>surveys</t>
  </si>
  <si>
    <t>Measures the number of customer satisfaction survey conducted</t>
  </si>
  <si>
    <t>This KPI tracks whether and how frequently the organization conducts surveys to gauge customer satisfaction, ensuring it gathers insights to improve its offerings.</t>
  </si>
  <si>
    <t>A = Number of customer satisfaction survey conducted</t>
  </si>
  <si>
    <t>PERFORMANCE AND PRODUCTIVITY ENHANCEMENT: Aim to improve NITDA's performance and productivity by 2027, through continuous improvement in the Performance Management System.</t>
  </si>
  <si>
    <t>Respond to FOI requests within stipulated timeline (7days)</t>
  </si>
  <si>
    <t>% FOI requests responded within stipulated timeline (7days)</t>
  </si>
  <si>
    <t>Measures the number of requests responded within stipulated timeline from the total number of requests responded</t>
  </si>
  <si>
    <t>This KPI tracks the percentage or number of requests that are handled in accordance with the established response timelines, ensuring that the organization meets its service level agreements (SLAs) or operational standards.</t>
  </si>
  <si>
    <t>A = Level of requests responded within stipulated timeline
B = Total level of requests responded</t>
  </si>
  <si>
    <t>See Sheet 'FOI'</t>
  </si>
  <si>
    <t>Grant service request within the agreed timeline as agreed in Service Charter</t>
  </si>
  <si>
    <t>% service request granted within agreed timeline</t>
  </si>
  <si>
    <t>Measures the number of service request granted within agreed timeline from the total number of service request granted</t>
  </si>
  <si>
    <t>This KPI tracks the percentage of service requests that are successfully processed and granted within the agreed timeline, reflecting the organization’s ability to meet its service level agreements (SLAs) or operational commitments.</t>
  </si>
  <si>
    <t>A = Number of service request granted within agreed timeline 
B =  Total number of service request granted</t>
  </si>
  <si>
    <t>See Sheet 'Service Charter Performance'</t>
  </si>
  <si>
    <t xml:space="preserve">Improve complaint resolution  process </t>
  </si>
  <si>
    <t>%  Reduction in customer complaints in comparision to previous year</t>
  </si>
  <si>
    <t>Annually</t>
  </si>
  <si>
    <t>Measures the percentage difference between customer complaints in previous year and current year</t>
  </si>
  <si>
    <t>This KPI tracks the organisation's ability to meet and exceed customer expectations through impeccable services year on year</t>
  </si>
  <si>
    <t>A-B/A*100</t>
  </si>
  <si>
    <t>A = Previous year number of complaints
B = Current year number of complaints</t>
  </si>
  <si>
    <t>Conduct Quality Service Delivery Compliance Exercise at all NITDA locations</t>
  </si>
  <si>
    <t># NITDA locations visited</t>
  </si>
  <si>
    <t>locations</t>
  </si>
  <si>
    <t>By Q3</t>
  </si>
  <si>
    <t>Measures the number of NITDA locations visited</t>
  </si>
  <si>
    <t>This KPI measures the organization's engagement with NITDA across different locations, ensuring that it stays connected and involved with key initiatives in the country's IT development.</t>
  </si>
  <si>
    <t>A = Number of NITDA locations visited</t>
  </si>
  <si>
    <t>% preceding year service gaps closed</t>
  </si>
  <si>
    <t>Measures the number of preceding year service gaps closed from the preceding year service recommendations</t>
  </si>
  <si>
    <t>This KPI tracks the actions taken to close those gaps, whether they were related to service delivery, customer satisfaction, operational processes, or any other areas where performance could be improved.</t>
  </si>
  <si>
    <t>A = Number of preceding year service gaps closed
B = Total Number of preceding year service recommendations</t>
  </si>
  <si>
    <t>See Sheet 'Service Improvement 2024</t>
  </si>
  <si>
    <t>LEARNING CULTURE PROMOTION: Foster a culture of continuous learning and skill development, keeping the workforce adaptable and well-equipped for technological advancements. </t>
  </si>
  <si>
    <t>Ensure each focal officers attend Forum</t>
  </si>
  <si>
    <t># forums attended by focal officers</t>
  </si>
  <si>
    <t>forum</t>
  </si>
  <si>
    <t>Measures the number of forums attended by focal officers</t>
  </si>
  <si>
    <t>This KPI measures the number of forums attended by focal officers to ensure they stay informed, network, and engage in discussions related to the organization's goals, industry trends, best practices, and stakeholder collaborations.</t>
  </si>
  <si>
    <t>Decreasing</t>
  </si>
  <si>
    <t>A = Number of forums attended by focal officers</t>
  </si>
  <si>
    <t>Organise Sensitization campaign</t>
  </si>
  <si>
    <t># sensitization campaign organised</t>
  </si>
  <si>
    <t>campaign</t>
  </si>
  <si>
    <t>Measures the number of sensitization campaign organised</t>
  </si>
  <si>
    <t>This KPI tracks the number of sensitization campaigns that have been organized, focusing on their reach, effectiveness, and impact on the target audience.</t>
  </si>
  <si>
    <t>A = Number of sensitization campaign organised</t>
  </si>
  <si>
    <t>ADOPTION OF GLOBAL BEST PRACTICES: Align NITDA’s operations with international standards for optimal service delivery, ensuring the Agency remains competitive and relevant.</t>
  </si>
  <si>
    <t>Obtain ISO 9001:2015 certification by Q3 2025</t>
  </si>
  <si>
    <t># ISO 9001:2015 certification obtained</t>
  </si>
  <si>
    <t>Certification</t>
  </si>
  <si>
    <t>Measures the number of  ISO 9001:2015 certification obtained</t>
  </si>
  <si>
    <t>This KPI reflects the organization's commitment to continuous improvement, quality assurance, and adherence to international standards in delivering high-quality products or services.</t>
  </si>
  <si>
    <t>A = Number of  ISO 9001:2015 certification obtained</t>
  </si>
  <si>
    <t>See Sheet ÍSO 9001 Certification</t>
  </si>
  <si>
    <t>Organise FOI Day</t>
  </si>
  <si>
    <t># FOI day organised</t>
  </si>
  <si>
    <t>day</t>
  </si>
  <si>
    <t>Measures the number of FOI day organised</t>
  </si>
  <si>
    <t>This KPI reflects the organization’s dedication to enhancing public awareness, ensuring that transparency and the right to information are integral parts of its culture and operations.</t>
  </si>
  <si>
    <t>A = Number of FOI day organised</t>
  </si>
  <si>
    <t xml:space="preserve">Increase operational efficiency using AI Technology in Knowledge Management System and Document Processing system </t>
  </si>
  <si>
    <t xml:space="preserve"># Key process reforms </t>
  </si>
  <si>
    <t>Process</t>
  </si>
  <si>
    <t>Measures the number key processes reformed</t>
  </si>
  <si>
    <t>This KPI measures the organisation's ability to leverage technology to optimise its processes in order improve overall service level</t>
  </si>
  <si>
    <t>A = Number key processes reformed</t>
  </si>
  <si>
    <t>Organise customer service week (CSW) Celebration events</t>
  </si>
  <si>
    <t xml:space="preserve"># customer service week (CSW) Celebration events </t>
  </si>
  <si>
    <t>event</t>
  </si>
  <si>
    <t>Measures the number of customer service week (CSW) Celebration events organised</t>
  </si>
  <si>
    <t>This KPI tracks the number and scope of events held during CSW to engage staff, honor customer service teams, and promote a customer-focused culture within the organization.</t>
  </si>
  <si>
    <t>A = Number of customer service week (CSW) Celebration events organised</t>
  </si>
  <si>
    <t>PERFORMANCE THRESHOLD</t>
  </si>
  <si>
    <t>Department: RCSIU</t>
  </si>
  <si>
    <t xml:space="preserve">Exceptional Performance </t>
  </si>
  <si>
    <t>A+</t>
  </si>
  <si>
    <t>90% - 100%</t>
  </si>
  <si>
    <t>LEGEND</t>
  </si>
  <si>
    <t>Issue date: March 2025    Version number: 01     Issue Number: 01</t>
  </si>
  <si>
    <t xml:space="preserve">Highly Efficient Performance </t>
  </si>
  <si>
    <t>80% - &lt;90%</t>
  </si>
  <si>
    <t>OBJECTIVES</t>
  </si>
  <si>
    <t>Document Number: NITDA QMSFM0602</t>
  </si>
  <si>
    <t xml:space="preserve">Efficient Performance </t>
  </si>
  <si>
    <t>B</t>
  </si>
  <si>
    <t>70% - &lt;80%</t>
  </si>
  <si>
    <t>KPIs</t>
  </si>
  <si>
    <t>Period: 2025</t>
  </si>
  <si>
    <t>Average Performance</t>
  </si>
  <si>
    <t>C</t>
  </si>
  <si>
    <t>60% - &lt;70%</t>
  </si>
  <si>
    <t>Fair Performance</t>
  </si>
  <si>
    <t>D</t>
  </si>
  <si>
    <t>50 - &lt;60%</t>
  </si>
  <si>
    <t>Unsatisfactory Performance</t>
  </si>
  <si>
    <t>E</t>
  </si>
  <si>
    <t>0 - &lt;50%</t>
  </si>
  <si>
    <t>PERSPECTIVE/OBJECTIVES/KPIS</t>
  </si>
  <si>
    <t>COMMENTS</t>
  </si>
  <si>
    <t>ACTIVITY PERFORMANCE</t>
  </si>
  <si>
    <t>RESULT</t>
  </si>
  <si>
    <t>% TARGET COMPLETION</t>
  </si>
  <si>
    <t>THRESHOLD</t>
  </si>
  <si>
    <t>2025 TARGET</t>
  </si>
  <si>
    <t>UNIT</t>
  </si>
  <si>
    <t>2025 RESULT</t>
  </si>
  <si>
    <t>% OVERALL TARGET COMPLETION</t>
  </si>
  <si>
    <t>iuhiu</t>
  </si>
  <si>
    <t>Q1 PERFORMANCE EVALUATION</t>
  </si>
  <si>
    <t>Q2 PERFORMANCE EVALUATION</t>
  </si>
  <si>
    <t>Q3 PERFORMANCE EVALUATION</t>
  </si>
  <si>
    <t>Q4 PERFORMANCE EVALUATION</t>
  </si>
  <si>
    <t>Overall Performance Evaluation</t>
  </si>
  <si>
    <t>GENERAL ASSESSMENT</t>
  </si>
  <si>
    <t>Comments, Signature &amp; Date</t>
  </si>
  <si>
    <t>KEY TERMINOLOGIES EXPLAINED</t>
  </si>
  <si>
    <t>An objective is a defined measurable action to achieve an overall goal. It begins with an action verb.</t>
  </si>
  <si>
    <t>KEY PERFORMANCE INDICATOR (KPI)</t>
  </si>
  <si>
    <r>
      <t xml:space="preserve">A key performance indicator (KPI) is a measurable value that demonstrates how effectively a entity is achieving its objectives.
KPIs are statements that starts with
</t>
    </r>
    <r>
      <rPr>
        <b/>
        <sz val="12"/>
        <color theme="1"/>
        <rFont val="Candara"/>
        <family val="2"/>
      </rPr>
      <t>$ = Value of
# = Number of
% = Percentage of</t>
    </r>
  </si>
  <si>
    <t>Targets are FIGURES that reflects what is to be achieved in relation to a KPI</t>
  </si>
  <si>
    <t>This indicates the number of times to report on each KPIs within a given period. The reporting frequency is unique to each KPI</t>
  </si>
  <si>
    <t>KPI Definition gives the in-depth details of each KPI. It provides clarity, understanding and answers the "what" question about KPIs.</t>
  </si>
  <si>
    <t>KPI Purpose helps to understand the resultant effect of measuring a KPI. It answers the "why" question about KPIs.</t>
  </si>
  <si>
    <t>This is an indication of the origin of information to track the KPIs that have been selected.</t>
  </si>
  <si>
    <t>Exceeds Expectation (5)     
&gt;=95%</t>
  </si>
  <si>
    <t>• Achieved and/or surpassed all set goals
• Skills and competencies demonstrated exceeded requirement
• Exceeded the required proficiency levels for all defined skills competencies</t>
  </si>
  <si>
    <t>Meets Expectation (4)            80% - =&lt;95%</t>
  </si>
  <si>
    <t>• Substantial number of goals were met
• Demonstrated defined skills and competencies at all times
• Met the required proficiency levels for all defined skills and competencies</t>
  </si>
  <si>
    <t>Good Performance (3)       
65% - &lt;80%</t>
  </si>
  <si>
    <t>• Substantial number of goals were met
• Demonstrated defined skills and competencies at all times
• Met the required proficiency levels for all defined skills and competencies	• Some performance targets were met
• Demonstrated defined skills and competencies some times
• Met  the required proficiency levels for most of the defined skills and competencies</t>
  </si>
  <si>
    <t>Needs Improvement (2)         
 50% - &lt;65%</t>
  </si>
  <si>
    <t>• A few performance goals were met
• Minimal demonstration of defined skills and competencies
• Minimal demonstration of the required level of proficiencies for most of the defined skills and competencies</t>
  </si>
  <si>
    <t xml:space="preserve">Unsatisfactory Performance (1) 
Below 50% </t>
  </si>
  <si>
    <t>• Performance falls significantly below the expected standards, most goals were not achieved
• Demonstration of skills/attributes does not meet required proficiency levels for most of the defined competencies</t>
  </si>
  <si>
    <t>iSERVE CAMPAIGN: AWARENESS ON EXECELLENCE SERVICE DELIVERY SCHEDULE 2025</t>
  </si>
  <si>
    <t>SN</t>
  </si>
  <si>
    <t>Month</t>
  </si>
  <si>
    <t>Awareness Title</t>
  </si>
  <si>
    <t>Date of 1st Draft</t>
  </si>
  <si>
    <t>Date Draft to HOU</t>
  </si>
  <si>
    <t xml:space="preserve">Date Awareness Designed &amp; Final Copy </t>
  </si>
  <si>
    <t>Date of Distrubution to all staff</t>
  </si>
  <si>
    <t>Officer Responsible</t>
  </si>
  <si>
    <t>Status</t>
  </si>
  <si>
    <t>Happy New Year Greeting</t>
  </si>
  <si>
    <t>Ebi</t>
  </si>
  <si>
    <t>Completed</t>
  </si>
  <si>
    <t xml:space="preserve">Announcing the Resumption of ISO 9001:2015 Certification Project </t>
  </si>
  <si>
    <t>One Team! One Goal! ExcellenceE!!!</t>
  </si>
  <si>
    <t>NITDA Quality Policy Statement</t>
  </si>
  <si>
    <t>28/02/2025</t>
  </si>
  <si>
    <t>You are our Internal Customers</t>
  </si>
  <si>
    <t>24/03/2025</t>
  </si>
  <si>
    <t>Eid-Mubarak Greeting</t>
  </si>
  <si>
    <t>30/03/2025</t>
  </si>
  <si>
    <t>Quality Policy Statement</t>
  </si>
  <si>
    <t>14/04/2025</t>
  </si>
  <si>
    <t>Easter Greetings</t>
  </si>
  <si>
    <t>17/04/2025</t>
  </si>
  <si>
    <t>20/04/2025</t>
  </si>
  <si>
    <t>Workers Day Celebration</t>
  </si>
  <si>
    <t>30/04/2025</t>
  </si>
  <si>
    <t>Fostering a Psychological safe  work environment</t>
  </si>
  <si>
    <t>15/05/2025</t>
  </si>
  <si>
    <t>26/05/2025</t>
  </si>
  <si>
    <t>Prioritizing Consultation: Essential for Enhanced Service Delivery</t>
  </si>
  <si>
    <t>25/06/2025</t>
  </si>
  <si>
    <t>30/06/2025</t>
  </si>
  <si>
    <t>NITDA Quality Policy Statement on ISO 9001:2015</t>
  </si>
  <si>
    <t>Commitment to Accountability</t>
  </si>
  <si>
    <t>The Power of Professional Courtesy: Upholding Our Service Commitment</t>
  </si>
  <si>
    <t>16/09/2025</t>
  </si>
  <si>
    <t> </t>
  </si>
  <si>
    <t>22/09/2025</t>
  </si>
  <si>
    <t>Pending</t>
  </si>
  <si>
    <t>Customer Service Week Celebration</t>
  </si>
  <si>
    <t xml:space="preserve">Get the Right Information, Get the Right Service! </t>
  </si>
  <si>
    <t>18/11/2025</t>
  </si>
  <si>
    <t>24/11/2025</t>
  </si>
  <si>
    <t>Our Collective Responsibility: On Psychological safe  work environment</t>
  </si>
  <si>
    <t>16/12/2025</t>
  </si>
  <si>
    <t>22/12/2025</t>
  </si>
  <si>
    <t>Happy Chrismas Geetings</t>
  </si>
  <si>
    <t>23/12/2025</t>
  </si>
  <si>
    <t>25/12/2025</t>
  </si>
  <si>
    <t>ANALYSIS ON 1ST QUARTER STAFF SURVEY ON INTERNAL COMMUNICATION FROM 10th - 14th March 2025 BY REFORMS COORDINATION AND SERVICE IMPROVEMENT UNIT; 250 STAFF REACHED, 82 RESPONDED = 33%</t>
  </si>
  <si>
    <t>ID</t>
  </si>
  <si>
    <t>Start time</t>
  </si>
  <si>
    <t>Completion time</t>
  </si>
  <si>
    <t>Email</t>
  </si>
  <si>
    <t>Name</t>
  </si>
  <si>
    <t>Last modified time</t>
  </si>
  <si>
    <t xml:space="preserve">What is your Department/Unit/Subsidiary? </t>
  </si>
  <si>
    <t>How long have you been working with the NITDA?</t>
  </si>
  <si>
    <t>What is your role level?</t>
  </si>
  <si>
    <t>How do you primarily receive internal communication? (Select all that apply)</t>
  </si>
  <si>
    <t>How often do you receive updates about NITDA memos, policies, changes, and important news?</t>
  </si>
  <si>
    <t>How clear and effective do you find the internal communication in the Agency</t>
  </si>
  <si>
    <t>Score</t>
  </si>
  <si>
    <t>How often do you check your NITDA emails?</t>
  </si>
  <si>
    <t>Score2</t>
  </si>
  <si>
    <t>How frequently do you read emails related to internal agency updates (e.g., events, programs, policies, memos)?</t>
  </si>
  <si>
    <t>Score3</t>
  </si>
  <si>
    <t>If you don’t always read NITDA emails, what are the main reasons? (Select all that apply)</t>
  </si>
  <si>
    <t>What are the biggest challenges you face with internal communication? (Select all that apply)</t>
  </si>
  <si>
    <t>Do you feel that leadership communicates effectively with employees?</t>
  </si>
  <si>
    <t>Score4</t>
  </si>
  <si>
    <t>Do you feel comfortable sharing feedback or raising concerns about communication?</t>
  </si>
  <si>
    <t>Score5</t>
  </si>
  <si>
    <t>What would encourage you to read internal emails more often? (Select all that apply)</t>
  </si>
  <si>
    <t>What methods of communication do you prefer for NITDA internal updates on events, programs, notifications, policies, etc? (Select all that apply)</t>
  </si>
  <si>
    <t>Would you be open to an alternative email notification system (e.g., Artificial Intelligence      Email Assistant)?</t>
  </si>
  <si>
    <t xml:space="preserve">Are you aware of NITDA’s Email Policy and the Communication Procedure as documented in our ISMS and QMS? </t>
  </si>
  <si>
    <t>What improvements would you suggest to enhance internal communication?</t>
  </si>
  <si>
    <t>How would you rate the overall internal communication in NITDA?</t>
  </si>
  <si>
    <t>Score6</t>
  </si>
  <si>
    <t>Do you have any additional feedback regarding internal emails?</t>
  </si>
  <si>
    <t>anonymous</t>
  </si>
  <si>
    <t>Reforms Coordination &amp; Service Improvement (RCSI) Unit</t>
  </si>
  <si>
    <t>More than 6 years</t>
  </si>
  <si>
    <t>CONITSAS 13 - 15</t>
  </si>
  <si>
    <t>Emails;Department/Unit meetings; Monthly NITDA Newsletters;E-Notice boards (WhatsApp: NITDA Notice Board);</t>
  </si>
  <si>
    <t>Weekly</t>
  </si>
  <si>
    <t>Very clear and effective</t>
  </si>
  <si>
    <t>Multiple times a day</t>
  </si>
  <si>
    <t>Always</t>
  </si>
  <si>
    <t>Other (please specify): ___________;</t>
  </si>
  <si>
    <t> Delayed or untimely communication; Lack of feedback opportunities;</t>
  </si>
  <si>
    <t>Yes, always</t>
  </si>
  <si>
    <t>Shorter, more concise emails;</t>
  </si>
  <si>
    <t xml:space="preserve"> Emails;Instant messaging (WhatsApp: NITDA Notice Board);</t>
  </si>
  <si>
    <t>Yes</t>
  </si>
  <si>
    <t>Conduct periodic awareness on our communication policy</t>
  </si>
  <si>
    <t>Good</t>
  </si>
  <si>
    <t>There should be penalty for failure to read work emails</t>
  </si>
  <si>
    <t>Emails;Department/Unit meetings; Monthly NITDA Newsletters;NITDA Intranet portal (https://supercloud.nitda.gov.ng/);E-Notice boards (WhatsApp: NITDA Notice Board);</t>
  </si>
  <si>
    <t> Delayed or untimely communication;</t>
  </si>
  <si>
    <t>More engaging subject lines;A summary at the beginning of long emails;Less frequent but more important emails;</t>
  </si>
  <si>
    <t>Periodic awareness on internal communication</t>
  </si>
  <si>
    <t>Periodic awareness on the Email Policy</t>
  </si>
  <si>
    <t>Human Resource &amp; Administration (HRA) Department</t>
  </si>
  <si>
    <t>CONITSAS 10 - 12</t>
  </si>
  <si>
    <t>Emails; Monthly NITDA Newsletters;E-Notice boards (WhatsApp: NITDA Notice Board);Social media (X, Instagram, Facebook);Department/Unit meetings;</t>
  </si>
  <si>
    <t> Often</t>
  </si>
  <si>
    <t> Lack of feedback opportunities;</t>
  </si>
  <si>
    <t> Sometimes</t>
  </si>
  <si>
    <t>Sometimes</t>
  </si>
  <si>
    <t>A summary at the beginning of long emails;</t>
  </si>
  <si>
    <t>No</t>
  </si>
  <si>
    <t>FEEDBACK CHANNELS</t>
  </si>
  <si>
    <t>Excellent</t>
  </si>
  <si>
    <t>NO</t>
  </si>
  <si>
    <t>Office of the Director General (ODG)</t>
  </si>
  <si>
    <t>1 to 3 years</t>
  </si>
  <si>
    <t>CONITSAS 7 - 9</t>
  </si>
  <si>
    <t>Emails; Monthly NITDA Newsletters;E-Notice boards (WhatsApp: NITDA Notice Board);Social media (X, Instagram, Facebook);</t>
  </si>
  <si>
    <t>Daily</t>
  </si>
  <si>
    <t>Somewhat clear and effective</t>
  </si>
  <si>
    <t> Emails are too long or not engaging; Subject lines don’t grab my attention;</t>
  </si>
  <si>
    <t> Lack of engagement from employees;Too many communication platforms;</t>
  </si>
  <si>
    <t>Rarely</t>
  </si>
  <si>
    <t>No, never</t>
  </si>
  <si>
    <t>More engaging subject lines;Visual content (e.g., images, info graphics, videos);Personalized or department-specific emails;A summary at the beginning of long emails;</t>
  </si>
  <si>
    <t>Instant messaging (WhatsApp: NITDA Notice Board);Video messages from leadership;</t>
  </si>
  <si>
    <t>Better internet connectivity to be able to view the messages on time and not a day later</t>
  </si>
  <si>
    <t>nil</t>
  </si>
  <si>
    <t>4 to 6 years</t>
  </si>
  <si>
    <t>Emails;Department/Unit meetings;E-Notice boards (WhatsApp: NITDA Notice Board); Monthly NITDA Newsletters;</t>
  </si>
  <si>
    <t>As occasion requires</t>
  </si>
  <si>
    <t> Lack of feedback opportunities; Lack of engagement from employees;</t>
  </si>
  <si>
    <t>More engaging subject lines;Visual content (e.g., images, info graphics, videos);Personalized or department-specific emails;</t>
  </si>
  <si>
    <t>Instant messaging (WhatsApp: NITDA Notice Board);</t>
  </si>
  <si>
    <t>DASH</t>
  </si>
  <si>
    <t>Zonal Directorate and Zonal Offices</t>
  </si>
  <si>
    <t>Emails;Social media (X, Instagram, Facebook);</t>
  </si>
  <si>
    <t> Neutral</t>
  </si>
  <si>
    <t> Emails are too long or not engaging;</t>
  </si>
  <si>
    <t>Communicate with us in time.</t>
  </si>
  <si>
    <t>Corporate Communications &amp; Media Relations (CCMR) Department</t>
  </si>
  <si>
    <t>Emails;E-Notice boards (WhatsApp: NITDA Notice Board);Other (please specify): ___________;</t>
  </si>
  <si>
    <t>Somewhat unclear and ineffective</t>
  </si>
  <si>
    <t xml:space="preserve">Immediate and timely communication </t>
  </si>
  <si>
    <t>Emails; Monthly NITDA Newsletters;Department/Unit meetings;</t>
  </si>
  <si>
    <t>Visual content (e.g., images, info graphics, videos);</t>
  </si>
  <si>
    <t>Maybe</t>
  </si>
  <si>
    <t>More use of info graphics</t>
  </si>
  <si>
    <t>e-Government &amp; Digital Economy Development (e-GDED) Department</t>
  </si>
  <si>
    <t>Below CONITSAS 7</t>
  </si>
  <si>
    <t>More engaging subject lines;</t>
  </si>
  <si>
    <t xml:space="preserve"> Emails;</t>
  </si>
  <si>
    <t>Adequate training to staff regarding how to handle internal and external memo</t>
  </si>
  <si>
    <t>Not yet</t>
  </si>
  <si>
    <t>Procurement Unit (PU)</t>
  </si>
  <si>
    <t>Emails; Monthly NITDA Newsletters;</t>
  </si>
  <si>
    <t>A few times a week</t>
  </si>
  <si>
    <t>Too many emails, making it hard to keep up; Subject lines don’t grab my attention;</t>
  </si>
  <si>
    <t>Information overload (too many messages); Lack of feedback opportunities;</t>
  </si>
  <si>
    <t>a better internet services</t>
  </si>
  <si>
    <t>Corporate Planning &amp; Strategy (CPS) Department</t>
  </si>
  <si>
    <t>Emails;Department/Unit meetings; Monthly NITDA Newsletters;NITDA Intranet portal (https://supercloud.nitda.gov.ng/);E-Notice boards (WhatsApp: NITDA Notice Board);Social media (X, Instagram, Facebook);Instant messaging (Microsoft Teams);</t>
  </si>
  <si>
    <t xml:space="preserve"> Emails;Meetings (in-person/virtual;</t>
  </si>
  <si>
    <t>Consistent Meeting Schedule</t>
  </si>
  <si>
    <t>Emails;E-Notice boards (WhatsApp: NITDA Notice Board);</t>
  </si>
  <si>
    <t>Too many emails, making it hard to keep up;</t>
  </si>
  <si>
    <t>Information overload (too many messages); Lack of engagement from employees; Lack of feedback opportunities;</t>
  </si>
  <si>
    <t>More engaging subject lines;Shorter, more concise emails;Less frequent but more important emails;</t>
  </si>
  <si>
    <t>Timely information dissemination. Information should be concise and not over crowded</t>
  </si>
  <si>
    <t>Stakeholders Management &amp; Partnership (SMP) Department</t>
  </si>
  <si>
    <t>Emails;Department/Unit meetings;E-Notice boards (WhatsApp: NITDA Notice Board);</t>
  </si>
  <si>
    <t> I prefer other communication methods (e.g., meetings, WhatsApp chat, calls);</t>
  </si>
  <si>
    <t>Instant messaging (WhatsApp: NITDA Notice Board); Emails;</t>
  </si>
  <si>
    <t xml:space="preserve">Network connectivity </t>
  </si>
  <si>
    <t>ONDI</t>
  </si>
  <si>
    <t>Emails;Department/Unit meetings;Social media (X, Instagram, Facebook);</t>
  </si>
  <si>
    <t>Shorter, more concise emails;More engaging subject lines;</t>
  </si>
  <si>
    <t xml:space="preserve"> Emails;Meetings (in-person/virtual;Instant messaging (WhatsApp: NITDA Notice Board);Social media (X, Instagram, Facebook);</t>
  </si>
  <si>
    <t>communicate on time please</t>
  </si>
  <si>
    <t>communicate on time</t>
  </si>
  <si>
    <t>Digital Literacy &amp; Capacity Building (DLCB) Department</t>
  </si>
  <si>
    <t>Information overload (too many messages);</t>
  </si>
  <si>
    <t>Shorter, more concise emails;Visual content (e.g., images, info graphics, videos);Less frequent but more important emails;</t>
  </si>
  <si>
    <t xml:space="preserve"> Emails;Instant messaging (WhatsApp: NITDA Notice Board);Meetings (in-person/virtual;</t>
  </si>
  <si>
    <t>The Instant Massaging platform should be maximally utilized because we can easily access the information via our phones</t>
  </si>
  <si>
    <t>No thank you.</t>
  </si>
  <si>
    <t>Legal Unit (LU)</t>
  </si>
  <si>
    <t>Emails;Department/Unit meetings; Monthly NITDA Newsletters;NITDA Intranet portal (https://supercloud.nitda.gov.ng/);Instant messaging (Microsoft Teams);E-Notice boards (WhatsApp: NITDA Notice Board);Social media (X, Instagram, Facebook);</t>
  </si>
  <si>
    <t>Shorter, more concise emails;More engaging subject lines;Personalized or department-specific emails;</t>
  </si>
  <si>
    <t>Employees should be motivated in executing information</t>
  </si>
  <si>
    <t>The management should creat synergy for inter departmental operations and communication.</t>
  </si>
  <si>
    <t>Finance Management &amp; Control (FMC) Department</t>
  </si>
  <si>
    <t>Emails;Department/Unit meetings; Monthly NITDA Newsletters;NITDA Intranet portal (https://supercloud.nitda.gov.ng/);Instant messaging (Microsoft Teams);E-Notice boards (WhatsApp: NITDA Notice Board);Social media (X, Instagram, Facebook);Other (please specify): ___________;</t>
  </si>
  <si>
    <t>Too many emails, making it hard to keep up; Emails are too long or not engaging; Subject lines don’t grab my attention; The information doesn’t seem relevant to my role; I prefer other communication methods (e.g., meetings, WhatsApp chat, calls);Emails are sent at inconvenient times;Other (please specify): ___________;</t>
  </si>
  <si>
    <t>Information overload (too many messages); Lack of clarity in messages; Delayed or untimely communication; Lack of feedback opportunities;Difficulty accessing important information;Too many communication platforms; Lack of engagement from employees;Other (please specify): ___________;</t>
  </si>
  <si>
    <t>Shorter, more concise emails;More engaging subject lines;Visual content (e.g., images, info graphics, videos);Personalized or department-specific emails;A summary at the beginning of long emails;Less frequent but more important emails;Other (please specify): ___________;</t>
  </si>
  <si>
    <t>Meetings (in-person/virtual; Emails;Instant messaging (WhatsApp: NITDA Notice Board);Internal newsletters (monthly NITDA Newsletter);Intranet (Supercloud/NITDA Website);Social media (X, Instagram, Facebook);Video messages from leadership;Other (please specify): ___________;</t>
  </si>
  <si>
    <t xml:space="preserve">Effective network </t>
  </si>
  <si>
    <t> Delayed or untimely communication; Lack of engagement from employees;</t>
  </si>
  <si>
    <t>Shorter, more concise emails;Visual content (e.g., images, info graphics, videos);Personalized or department-specific emails;A summary at the beginning of long emails;Less frequent but more important emails;More engaging subject lines;</t>
  </si>
  <si>
    <t xml:space="preserve"> Emails;Instant messaging (WhatsApp: NITDA Notice Board);Video messages from leadership;</t>
  </si>
  <si>
    <t>To be timely</t>
  </si>
  <si>
    <t xml:space="preserve"> Emails;Meetings (in-person/virtual;Instant messaging (WhatsApp: NITDA Notice Board);Internal newsletters (monthly NITDA Newsletter);Intranet (Supercloud/NITDA Website);Social media (X, Instagram, Facebook);Video messages from leadership;</t>
  </si>
  <si>
    <t>email feedback should be increased</t>
  </si>
  <si>
    <t>Nil</t>
  </si>
  <si>
    <t>Emails;</t>
  </si>
  <si>
    <t> The information doesn’t seem relevant to my role;</t>
  </si>
  <si>
    <t>Email should be shorter and coincide to allow individual response to more mails.</t>
  </si>
  <si>
    <t>Am satisfied with the level of communication so far.</t>
  </si>
  <si>
    <t>Emails;Department/Unit meetings; Monthly NITDA Newsletters;E-Notice boards (WhatsApp: NITDA Notice Board);Social media (X, Instagram, Facebook);Instant messaging (Microsoft Teams);</t>
  </si>
  <si>
    <t> Subject lines don’t grab my attention;</t>
  </si>
  <si>
    <t>Difficulty accessing important information;</t>
  </si>
  <si>
    <t>Less frequent but more important emails;A summary at the beginning of long emails;Personalized or department-specific emails;More engaging subject lines;Shorter, more concise emails;Visual content (e.g., images, info graphics, videos);</t>
  </si>
  <si>
    <t xml:space="preserve"> Emails;Instant messaging (WhatsApp: NITDA Notice Board);Internal newsletters (monthly NITDA Newsletter);Meetings (in-person/virtual;</t>
  </si>
  <si>
    <t xml:space="preserve">I suggest that sometimes to have some demonstration on some new policies and programs and also orientation so that to have more advantages since we're in digital mode </t>
  </si>
  <si>
    <t xml:space="preserve">Yes , is to encourage the teams to keep the good work 👏 and gesture so that the agency would achieved it goals and objectives and the country in general </t>
  </si>
  <si>
    <t>Regulations &amp; Compliance (RC) Department</t>
  </si>
  <si>
    <t>Emails;Department/Unit meetings;E-Notice boards (WhatsApp: NITDA Notice Board);Social media (X, Instagram, Facebook);Instant messaging (Microsoft Teams);</t>
  </si>
  <si>
    <t>Shorter, more concise emails;Visual content (e.g., images, info graphics, videos);More engaging subject lines;</t>
  </si>
  <si>
    <t>None</t>
  </si>
  <si>
    <t>Information Technology &amp; Infrastructure Solutions (ITIS) Department</t>
  </si>
  <si>
    <t>Emails;Department/Unit meetings; Monthly NITDA Newsletters;E-Notice boards (WhatsApp: NITDA Notice Board);Instant messaging (Microsoft Teams);</t>
  </si>
  <si>
    <t> Lack of clarity in messages; Delayed or untimely communication; Lack of feedback opportunities; Lack of engagement from employees;</t>
  </si>
  <si>
    <t>Shorter, more concise emails;More engaging subject lines;Less frequent but more important emails;</t>
  </si>
  <si>
    <t>Any important message should be communicated in time not when the due date is closer</t>
  </si>
  <si>
    <t xml:space="preserve">It should brief and precise </t>
  </si>
  <si>
    <t>Research &amp; Development (RD) Department</t>
  </si>
  <si>
    <t>Emails; Monthly NITDA Newsletters;E-Notice boards (WhatsApp: NITDA Notice Board);</t>
  </si>
  <si>
    <t>Once a day</t>
  </si>
  <si>
    <t> I prefer other communication methods (e.g., meetings, WhatsApp chat, calls);Emails are sent at inconvenient times;</t>
  </si>
  <si>
    <t>Information overload (too many messages); Delayed or untimely communication; Lack of engagement from employees;</t>
  </si>
  <si>
    <t xml:space="preserve">In respect to meetings or directives, there should be minimum of 24 hours notice </t>
  </si>
  <si>
    <t>Concise and brief</t>
  </si>
  <si>
    <t>Emails;Department/Unit meetings; Monthly NITDA Newsletters;NITDA Intranet portal (https://supercloud.nitda.gov.ng/);Instant messaging (Microsoft Teams);E-Notice boards (WhatsApp: NITDA Notice Board);</t>
  </si>
  <si>
    <t>Shorter, more concise emails;More engaging subject lines;Visual content (e.g., images, info graphics, videos);Personalized or department-specific emails;Less frequent but more important emails;</t>
  </si>
  <si>
    <t xml:space="preserve"> Emails;Meetings (in-person/virtual;Instant messaging (WhatsApp: NITDA Notice Board);Internal newsletters (monthly NITDA Newsletter);Intranet (Supercloud/NITDA Website);Social media (X, Instagram, Facebook);Video messages from leadership;Other (please specify): ___________;</t>
  </si>
  <si>
    <t xml:space="preserve">
Add video </t>
  </si>
  <si>
    <t> Monthly NITDA Newsletters;Department/Unit meetings;Emails;E-Notice boards (WhatsApp: NITDA Notice Board);Instant messaging (Microsoft Teams);</t>
  </si>
  <si>
    <t> Rarely</t>
  </si>
  <si>
    <t>Shorter, more concise emails;Visual content (e.g., images, info graphics, videos);</t>
  </si>
  <si>
    <t xml:space="preserve"> Emails;Instant messaging (WhatsApp: NITDA Notice Board);Meetings (in-person/virtual;Social media (X, Instagram, Facebook);</t>
  </si>
  <si>
    <t xml:space="preserve">To enhance internal communication I would suggest we put television screens at strategic locations within the office displaying vital information. E.g like the Television screen at the entrance of the office. </t>
  </si>
  <si>
    <t xml:space="preserve">I would like to advise that we learn to check up our mails more often and give the necessary response.
Thank you. </t>
  </si>
  <si>
    <t>Feedback options especially on policies that affect staff</t>
  </si>
  <si>
    <t>Emails;Department/Unit meetings; Monthly NITDA Newsletters;E-Notice boards (WhatsApp: NITDA Notice Board);Social media (X, Instagram, Facebook);</t>
  </si>
  <si>
    <t>Visual content (e.g., images, info graphics, videos);Personalized or department-specific emails;Less frequent but more important emails;</t>
  </si>
  <si>
    <t>N/A</t>
  </si>
  <si>
    <t xml:space="preserve">Is already enhanced </t>
  </si>
  <si>
    <t>Shorter, more concise emails;More engaging subject lines;Personalized or department-specific emails;A summary at the beginning of long emails;</t>
  </si>
  <si>
    <t xml:space="preserve"> Emails;Meetings (in-person/virtual;Instant messaging (WhatsApp: NITDA Notice Board);</t>
  </si>
  <si>
    <t xml:space="preserve">Employees has to be enlighten to check their communication platforms more often. </t>
  </si>
  <si>
    <t>No.</t>
  </si>
  <si>
    <t>Less frequent but more important emails;</t>
  </si>
  <si>
    <t xml:space="preserve">Precise and clarity of statements </t>
  </si>
  <si>
    <t>Emails;Department/Unit meetings;E-Notice boards (WhatsApp: NITDA Notice Board);Social media (X, Instagram, Facebook);</t>
  </si>
  <si>
    <t>Shorter, more concise emails;More engaging subject lines;Visual content (e.g., images, info graphics, videos);Personalized or department-specific emails;A summary at the beginning of long emails;Less frequent but more important emails;</t>
  </si>
  <si>
    <t>Instant messaging (WhatsApp: NITDA Notice Board); Emails;Social media (X, Instagram, Facebook);Video messages from leadership;</t>
  </si>
  <si>
    <t>Summaries of documents.</t>
  </si>
  <si>
    <t>Utilisation of Microsoft 0365</t>
  </si>
  <si>
    <t>Emails;NITDA Intranet portal (https://supercloud.nitda.gov.ng/);Department/Unit meetings;E-Notice boards (WhatsApp: NITDA Notice Board);</t>
  </si>
  <si>
    <t xml:space="preserve"> Emails;Meetings (in-person/virtual;Instant messaging (WhatsApp: NITDA Notice Board);Internal newsletters (monthly NITDA Newsletter);Intranet (Supercloud/NITDA Website);</t>
  </si>
  <si>
    <t xml:space="preserve">Training on how to communicate effectively </t>
  </si>
  <si>
    <t>Emails;E-Notice boards (WhatsApp: NITDA Notice Board);Social media (X, Instagram, Facebook); Monthly NITDA Newsletters;Department/Unit meetings;</t>
  </si>
  <si>
    <t> Lack of clarity in messages;</t>
  </si>
  <si>
    <t>Shorter, more concise emails;A summary at the beginning of long emails;</t>
  </si>
  <si>
    <t>Clear and consice mails</t>
  </si>
  <si>
    <t>Instant messaging (Microsoft Teams);Emails;E-Notice boards (WhatsApp: NITDA Notice Board);Other (please specify): ___________;</t>
  </si>
  <si>
    <t>Other (please specify): ___________;Intranet (Supercloud/NITDA Website);</t>
  </si>
  <si>
    <t>A document management system strictly dedicated to internal communication</t>
  </si>
  <si>
    <t>Neutral</t>
  </si>
  <si>
    <t>It should have a way to track implementation.</t>
  </si>
  <si>
    <t>A summary at the beginning of long emails;Less frequent but more important emails;Visual content (e.g., images, info graphics, videos);</t>
  </si>
  <si>
    <t xml:space="preserve"> Emails;Instant messaging (WhatsApp: NITDA Notice Board);Internal newsletters (monthly NITDA Newsletter);</t>
  </si>
  <si>
    <t>Information should be passed through documented and stipulated channel of communication rather that verbally. Furthermore, we should be seen to be committed to information communicated</t>
  </si>
  <si>
    <t>Meetings (in-person/virtual;</t>
  </si>
  <si>
    <t xml:space="preserve">Cross -functional  teams, Training and development </t>
  </si>
  <si>
    <t>Includes call-to-action</t>
  </si>
  <si>
    <t xml:space="preserve">More effort </t>
  </si>
  <si>
    <t xml:space="preserve">The internet is neutral </t>
  </si>
  <si>
    <t xml:space="preserve">Improved synergy between departments </t>
  </si>
  <si>
    <t>Emails;Department/Unit meetings;NITDA Intranet portal (https://supercloud.nitda.gov.ng/);E-Notice boards (WhatsApp: NITDA Notice Board); Monthly NITDA Newsletters;</t>
  </si>
  <si>
    <t>Shorter, more concise emails;More engaging subject lines;A summary at the beginning of long emails;</t>
  </si>
  <si>
    <t>Instant messaging (WhatsApp: NITDA Notice Board); Emails;Social media (X, Instagram, Facebook);</t>
  </si>
  <si>
    <t>Communications should be concise and summarized at the beginning of the mail</t>
  </si>
  <si>
    <t>Mails should be well summarized with the basic information</t>
  </si>
  <si>
    <t>Cybersecurity (CS) Department</t>
  </si>
  <si>
    <t>More communication to be made to staff on the agency programs</t>
  </si>
  <si>
    <t>More emphasis should be made to staff on the need for and use of the email communication for official purposes.</t>
  </si>
  <si>
    <t>Less frequent but more important emails;A summary at the beginning of long emails;</t>
  </si>
  <si>
    <t>top management should be more involved in sending these message and videos should be included.
Newsletters are boring.</t>
  </si>
  <si>
    <t>keep them short and simple</t>
  </si>
  <si>
    <t>Emails; Monthly NITDA Newsletters;Instant messaging (Microsoft Teams);E-Notice boards (WhatsApp: NITDA Notice Board);</t>
  </si>
  <si>
    <t>Personalized or department-specific emails;A summary at the beginning of long emails;Less frequent but more important emails;More engaging subject lines;Visual content (e.g., images, info graphics, videos);</t>
  </si>
  <si>
    <t xml:space="preserve"> Emails;Instant messaging (WhatsApp: NITDA Notice Board);Meetings (in-person/virtual;Intranet (Supercloud/NITDA Website);</t>
  </si>
  <si>
    <t xml:space="preserve">The people in charge should put more effort. </t>
  </si>
  <si>
    <t xml:space="preserve">All is well. </t>
  </si>
  <si>
    <t>Emails;Department/Unit meetings; Monthly NITDA Newsletters;Instant messaging (Microsoft Teams);Social media (X, Instagram, Facebook);</t>
  </si>
  <si>
    <t>Emails are sent at inconvenient times;</t>
  </si>
  <si>
    <t> Lack of engagement from employees;</t>
  </si>
  <si>
    <t>Meetings (in-person/virtual; Emails;Instant messaging (WhatsApp: NITDA Notice Board);Video messages from leadership;</t>
  </si>
  <si>
    <t>Captivating subjects</t>
  </si>
  <si>
    <t>So far, there has been significant improvement in the Agency's internal email processes.</t>
  </si>
  <si>
    <t xml:space="preserve">No suggestions </t>
  </si>
  <si>
    <t>No feedback</t>
  </si>
  <si>
    <t>Emails;Department/Unit meetings; Monthly NITDA Newsletters;Instant messaging (Microsoft Teams);E-Notice boards (WhatsApp: NITDA Notice Board);</t>
  </si>
  <si>
    <t>Shorter, more concise emails;More engaging subject lines;Visual content (e.g., images, info graphics, videos);Less frequent but more important emails;</t>
  </si>
  <si>
    <t xml:space="preserve"> Emails;Meetings (in-person/virtual;Instant messaging (WhatsApp: NITDA Notice Board);Video messages from leadership;</t>
  </si>
  <si>
    <t>Communication should be brief about the topic of discussion.</t>
  </si>
  <si>
    <t>Emails;Department/Unit meetings; Monthly NITDA Newsletters;E-Notice boards (WhatsApp: NITDA Notice Board);Social media (X, Instagram, Facebook);Other (please specify): ___________;</t>
  </si>
  <si>
    <t xml:space="preserve"> Emails;Instant messaging (WhatsApp: NITDA Notice Board);Social media (X, Instagram, Facebook);</t>
  </si>
  <si>
    <t>Too many emails, making it hard to keep up; Emails are too long or not engaging; Subject lines don’t grab my attention;</t>
  </si>
  <si>
    <t> Lack of clarity in messages;Information overload (too many messages); Lack of feedback opportunities;Difficulty accessing important information;</t>
  </si>
  <si>
    <t>Shorter, more concise emails;More engaging subject lines;Visual content (e.g., images, info graphics, videos);</t>
  </si>
  <si>
    <t>Meetings (in-person/virtual;Internal newsletters (monthly NITDA Newsletter);Instant messaging (WhatsApp: NITDA Notice Board);</t>
  </si>
  <si>
    <t>Time for communicating information should be during working hours not late at night, because most time you end up not seeing the information.</t>
  </si>
  <si>
    <t>Information overload (too many messages); Lack of clarity in messages;</t>
  </si>
  <si>
    <t>Shorter, more concise emails;Less frequent but more important emails;</t>
  </si>
  <si>
    <t xml:space="preserve">Only information that are relevant and concise are shared </t>
  </si>
  <si>
    <t xml:space="preserve">The Agency has been witnessing gradual improvement in the whole process </t>
  </si>
  <si>
    <t>Instant messaging (WhatsApp: NITDA Notice Board); Emails;Meetings (in-person/virtual;</t>
  </si>
  <si>
    <t>Inhouse Training atleast twice per year</t>
  </si>
  <si>
    <t xml:space="preserve">Statistical tools should be use to check mails response </t>
  </si>
  <si>
    <t>A summary at the beginning of long emails;Less frequent but more important emails;Shorter, more concise emails;</t>
  </si>
  <si>
    <t>NA</t>
  </si>
  <si>
    <t>Emails;E-Notice boards (WhatsApp: NITDA Notice Board); Monthly NITDA Newsletters;Department/Unit meetings;NITDA Intranet portal (https://supercloud.nitda.gov.ng/);</t>
  </si>
  <si>
    <t>Shorter, more concise emails;More engaging subject lines;A summary at the beginning of long emails;Personalized or department-specific emails;</t>
  </si>
  <si>
    <t xml:space="preserve"> Emails;Internal newsletters (monthly NITDA Newsletter);Instant messaging (WhatsApp: NITDA Notice Board);Meetings (in-person/virtual;</t>
  </si>
  <si>
    <t xml:space="preserve">Having frequent departmental meetings </t>
  </si>
  <si>
    <t xml:space="preserve">Audit &amp; Internal Control (AIC) Department </t>
  </si>
  <si>
    <t>Emails;Department/Unit meetings; Monthly NITDA Newsletters;</t>
  </si>
  <si>
    <t xml:space="preserve"> Emails;Instant messaging (WhatsApp: NITDA Notice Board);Meetings (in-person/virtual;Other (please specify): ___________;</t>
  </si>
  <si>
    <t>Use Multiple Communication Channels.</t>
  </si>
  <si>
    <t>I will advise colleagues who write emails or memos to always remember to include their titles when writing their names. For example, Mr. Jibril Muhammad, Mrs. Angalabiri Christopher Pere-ebimi .This is because some names may not clearly indicate whether the person is male or female. Thank you.</t>
  </si>
  <si>
    <t>Emails to come in accordance with WBS; that's,  mails are to go relevant quarters for immediate actions.</t>
  </si>
  <si>
    <t xml:space="preserve">No, not yet </t>
  </si>
  <si>
    <t>NONE</t>
  </si>
  <si>
    <t>E-Notice boards (WhatsApp: NITDA Notice Board);Emails;Department/Unit meetings;</t>
  </si>
  <si>
    <t xml:space="preserve">To improve internal communication there should be a clear and good network </t>
  </si>
  <si>
    <t>I will add that internal emails should continue be in used for more effective communication.</t>
  </si>
  <si>
    <t>our internet should be more reliable</t>
  </si>
  <si>
    <t>no for now</t>
  </si>
  <si>
    <t>E-Notice boards (WhatsApp: NITDA Notice Board);</t>
  </si>
  <si>
    <t>Go straight to the main point.</t>
  </si>
  <si>
    <t>Send a reminder message regularly.</t>
  </si>
  <si>
    <t>Emails;E-Notice boards (WhatsApp: NITDA Notice Board);Department/Unit meetings;</t>
  </si>
  <si>
    <t>none</t>
  </si>
  <si>
    <t>no</t>
  </si>
  <si>
    <t xml:space="preserve">Email or WhatsApp </t>
  </si>
  <si>
    <t xml:space="preserve">Sometimes has issue </t>
  </si>
  <si>
    <t>E-Notice boards (WhatsApp: NITDA Notice Board);Department/Unit meetings;Emails; Monthly NITDA Newsletters;Instant messaging (Microsoft Teams);</t>
  </si>
  <si>
    <t>Less frequent but more important emails;More engaging subject lines;Shorter, more concise emails;</t>
  </si>
  <si>
    <t>Internal newsletters (monthly NITDA Newsletter); Emails;Meetings (in-person/virtual;Instant messaging (WhatsApp: NITDA Notice Board);</t>
  </si>
  <si>
    <t>Assign specific platforms for specific types of information for easy go-to when seeking specific information. Also, Information on events should be sent at least a week before the date of the event to allow ample time for preparation and planning.</t>
  </si>
  <si>
    <t>I suggest we reduce the number of platforms used to prevent communication overload.</t>
  </si>
  <si>
    <t>More engaging subject lines;Shorter, more concise emails;</t>
  </si>
  <si>
    <t>Create an interractive and engaging platform for feedback as well as unanimous messaging for whistle blowing</t>
  </si>
  <si>
    <t>E-Notice boards (WhatsApp: NITDA Notice Board);Emails;</t>
  </si>
  <si>
    <t> Lack of engagement from employees; Lack of feedback opportunities;</t>
  </si>
  <si>
    <t>A summary at the beginning of long emails;Less frequent but more important emails;Personalized or department-specific emails;Shorter, more concise emails;</t>
  </si>
  <si>
    <t>Emails;Department/Unit meetings;</t>
  </si>
  <si>
    <t>Visual content (e.g., images, info graphics, videos);More engaging subject lines;A summary at the beginning of long emails;</t>
  </si>
  <si>
    <t>Intranet (Supercloud/NITDA Website);Meetings (in-person/virtual;Video messages from leadership;</t>
  </si>
  <si>
    <t>With visual images and videos, people are more likely to stop and engage rather than just glance over them.</t>
  </si>
  <si>
    <t>Introduce anonymous suggestion boxes (physical or digital) and regular pulse surveys to capture employees' perspectives on internal processes and communication.</t>
  </si>
  <si>
    <t>Use of Subject Tags:
Introduce subject line tags like:
[ACTION REQUIRED] – For urgent tasks.
[INFO] – For general updates.
[DECISION NEEDED] – When input or approval is required.</t>
  </si>
  <si>
    <t>Emails;Department/Unit meetings; Monthly NITDA Newsletters;NITDA Intranet portal (https://supercloud.nitda.gov.ng/);E-Notice boards (WhatsApp: NITDA Notice Board);Instant messaging (Microsoft Teams);Social media (X, Instagram, Facebook);</t>
  </si>
  <si>
    <t>Shorter, more concise emails;Personalized or department-specific emails;</t>
  </si>
  <si>
    <t>I will suggest that internal emails should not be abrupt.</t>
  </si>
  <si>
    <t xml:space="preserve">Internal communication with feedback opportunities </t>
  </si>
  <si>
    <t>Emails;Department/Unit meetings;E-Notice boards (WhatsApp: NITDA Notice Board);Instant messaging (Microsoft Teams);</t>
  </si>
  <si>
    <t> Delayed or untimely communication; Lack of feedback opportunities; Lack of engagement from employees;</t>
  </si>
  <si>
    <t>More engaging subject lines;Less frequent but more important emails;</t>
  </si>
  <si>
    <t>Quick response or feedbacks from emails</t>
  </si>
  <si>
    <t>Emails;Department/Unit meetings;E-Notice boards (WhatsApp: NITDA Notice Board);Other (please specify): ___________;</t>
  </si>
  <si>
    <t xml:space="preserve"> Emails;Instant messaging (WhatsApp: NITDA Notice Board);Internal newsletters (monthly NITDA Newsletter);Intranet (Supercloud/NITDA Website);Social media (X, Instagram, Facebook);</t>
  </si>
  <si>
    <t xml:space="preserve">de-centralized means of disseminating information </t>
  </si>
  <si>
    <t>Poor</t>
  </si>
  <si>
    <t xml:space="preserve"> Ensure that internal communications are clear, concise, and free of jargon to avoid confusion and misinterpretation.</t>
  </si>
  <si>
    <t>1.  Avoid using slang, humor, or sarcasm, which can be misinterpreted or offend recipients.
2. Ensure emails are free of spelling, grammar, and punctuation errors.
3. Use headings, bullet points, and white space to make emails easy to read and understand.
4. Use standard font sizes and avoid using all caps, which can come across as shouting.
5. Use a professional email signature that includes your name, title, and contact information.</t>
  </si>
  <si>
    <t>Emails; Monthly NITDA Newsletters;Social media (X, Instagram, Facebook);</t>
  </si>
  <si>
    <t> Lack of feedback opportunities;Difficulty accessing important information; Lack of engagement from employees;</t>
  </si>
  <si>
    <t>More engaging subject lines;Visual content (e.g., images, info graphics, videos);Personalized or department-specific emails;A summary at the beginning of long emails;Less frequent but more important emails;</t>
  </si>
  <si>
    <t>Social media (X, Instagram, Facebook);Video messages from leadership;Meetings (in-person/virtual; Emails;Instant messaging (WhatsApp: NITDA Notice Board);</t>
  </si>
  <si>
    <t xml:space="preserve">
We at the zonal sometimes we are been asked by the public on program happening in our zone that we don't even know about or don't know it's happening.
We need to be carried along and engaged more on everything happening within our zones</t>
  </si>
  <si>
    <t>Emails;Social media (X, Instagram, Facebook); Monthly NITDA Newsletters;Department/Unit meetings;E-Notice boards (WhatsApp: NITDA Notice Board);</t>
  </si>
  <si>
    <t xml:space="preserve"> Emails;Instant messaging (WhatsApp: NITDA Notice Board);Internal newsletters (monthly NITDA Newsletter);Social media (X, Instagram, Facebook);</t>
  </si>
  <si>
    <t>Make it short and concise messages</t>
  </si>
  <si>
    <t xml:space="preserve">To communicate internally is by email </t>
  </si>
  <si>
    <t>Emails are sent at inconvenient times; Emails are too long or not engaging;</t>
  </si>
  <si>
    <t>Information overload (too many messages); Delayed or untimely communication; Lack of clarity in messages;Difficulty accessing important information;</t>
  </si>
  <si>
    <t>Shorter, more concise emails;More engaging subject lines;Visual content (e.g., images, info graphics, videos);Personalized or department-specific emails;A summary at the beginning of long emails;</t>
  </si>
  <si>
    <t>The HQ should give the SWZO enough notice before sending us for Events.</t>
  </si>
  <si>
    <t>None for now.</t>
  </si>
  <si>
    <t>Too many communication platforms;</t>
  </si>
  <si>
    <t>Shorter, more concise emails;More engaging subject lines;Personalized or department-specific emails;A summary at the beginning of long emails;Less frequent but more important emails;</t>
  </si>
  <si>
    <t>Encourage an open door policy, by actively seeking feedback.</t>
  </si>
  <si>
    <t xml:space="preserve">No, it is satisfactory </t>
  </si>
  <si>
    <t>Emails;Department/Unit meetings; Monthly NITDA Newsletters;E-Notice boards (WhatsApp: NITDA Notice Board);NITDA Intranet portal (https://supercloud.nitda.gov.ng/);Instant messaging (Microsoft Teams);</t>
  </si>
  <si>
    <t> Lack of feedback opportunities; Lack of clarity in messages;</t>
  </si>
  <si>
    <t xml:space="preserve">Often sending email reminder </t>
  </si>
  <si>
    <t xml:space="preserve">Just to send email earlier before the event </t>
  </si>
  <si>
    <t>Less frequent but more important emails;Shorter, more concise emails;</t>
  </si>
  <si>
    <t xml:space="preserve">None </t>
  </si>
  <si>
    <t>None none</t>
  </si>
  <si>
    <t> Monthly NITDA Newsletters;E-Notice boards (WhatsApp: NITDA Notice Board);Department/Unit meetings;Emails;</t>
  </si>
  <si>
    <t>Intranet (Supercloud/NITDA Website);</t>
  </si>
  <si>
    <t>To enhance internal communication, I would suggest these key improvements:
Establish regular, structured communication channels like team meetings, department updates, and cross-functional gatherings to ensure information flows consistently
Create a centralized information repository (intranet, shared drive, or collaboration platform) where important documents, announcements, and resources are easily accessible
Implement a clear escalation path for issues and decisions, so employees know exactly who to contact for different matters
Encourage transparent communication about company goals, challenges, and changes to build trust and keep everyone aligned
Provide communication training for managers to improve their skills in delivering feedback, leading meetings, and sharing information effectively
Collect regular feedback on communication effectiveness through surveys, focus groups, or anonymous suggestion channels
Set clear expectations about communication response times and preferred channels (when to use email vs. messaging vs. meetings)
Recognize and accommodate different communication styles and preferences among team members</t>
  </si>
  <si>
    <t>Consider implementing email best practices such as:
Clear and specific subject lines that help recipients prioritize messages
Standardized formatting for important announcements or action items
Guidelines on appropriate use of CC, BCC, and Reply All functions
Email templates for recurring communications to ensure consistency
Agreed-upon response time expectations (e.g., 24-48 hours for non-urgent matters)
A thoughtful approach to email scheduling to avoid overwhelming staff at certain times</t>
  </si>
  <si>
    <t>Total Customer Reached</t>
  </si>
  <si>
    <t>Total Respondents</t>
  </si>
  <si>
    <t>% Participation</t>
  </si>
  <si>
    <t>Actual Respondent s Scores</t>
  </si>
  <si>
    <t xml:space="preserve">Customer Satisfaction (%) </t>
  </si>
  <si>
    <t>Actual Respondents Score</t>
  </si>
  <si>
    <t>=</t>
  </si>
  <si>
    <r>
      <rPr>
        <b/>
        <sz val="11"/>
        <color rgb="FF000000"/>
        <rFont val="Aptos Narrow"/>
      </rPr>
      <t xml:space="preserve">Remark: </t>
    </r>
    <r>
      <rPr>
        <sz val="11"/>
        <color rgb="FF000000"/>
        <rFont val="Aptos Narrow"/>
      </rPr>
      <t>Target of 90% achieved BUT 33% respondents is not an adequate sample to reflect  customer satisfaction</t>
    </r>
  </si>
  <si>
    <t xml:space="preserve"> = Total Score Obtainable</t>
  </si>
  <si>
    <t>Q2 CUSTOMER FEEDBACK ON IT PROJECT CLEARANCE (ITPC) SERVICE FROM JANUARY TO JUNE 2025</t>
  </si>
  <si>
    <t>What is the name of your MDA?</t>
  </si>
  <si>
    <t xml:space="preserve">kindly rate how satisfied you are with the IT Project Clearance process
 </t>
  </si>
  <si>
    <t>Scores</t>
  </si>
  <si>
    <t xml:space="preserve">After your submission of all required documents, was your request granted within the expected 21 days?
 </t>
  </si>
  <si>
    <t>Scores2</t>
  </si>
  <si>
    <t>How would you rate the clarity and effectiveness of communication from NITDA regarding your IT Project Clearance request?</t>
  </si>
  <si>
    <t>Scores3</t>
  </si>
  <si>
    <t>How would you rate the ease of use and support provided via NITDA's portal during the IT Project Clearance process?</t>
  </si>
  <si>
    <t>Scores4</t>
  </si>
  <si>
    <t>What aspects of the process should be improved for efficiency and effectiveness in the issuance of IT Project Clearance?</t>
  </si>
  <si>
    <t>mailto:info@policeaffairs.gov.ng</t>
  </si>
  <si>
    <t>Mr Charles</t>
  </si>
  <si>
    <t>Federal Ministry of Police Affairs (FMoPA)</t>
  </si>
  <si>
    <t>Somewhat Satisfied</t>
  </si>
  <si>
    <t>Very Easy and Supportive</t>
  </si>
  <si>
    <t>automate the system</t>
  </si>
  <si>
    <t>26/06/2025</t>
  </si>
  <si>
    <t>mailto:info@nuprc.gov.ng</t>
  </si>
  <si>
    <t>Patience</t>
  </si>
  <si>
    <t>Nigerian Upstream Petroleum Regulatory Commission (NUPRC)</t>
  </si>
  <si>
    <t>Easy and Supportive</t>
  </si>
  <si>
    <t>Include the feedback module in the procedure for the IT Project Clearance</t>
  </si>
  <si>
    <t>27/06/2025</t>
  </si>
  <si>
    <t>Abba Mukhtar</t>
  </si>
  <si>
    <t>Very Satisfied</t>
  </si>
  <si>
    <t>It is OK</t>
  </si>
  <si>
    <t>info@fgnpowerco.ng</t>
  </si>
  <si>
    <t>Mr Omineokuma</t>
  </si>
  <si>
    <t>Federal Government of Nigeria Power Company (FGNPC)</t>
  </si>
  <si>
    <t>info@rea.gov.ng</t>
  </si>
  <si>
    <t>Peter John</t>
  </si>
  <si>
    <t xml:space="preserve">Rural Electrification Agency (REA) </t>
  </si>
  <si>
    <t>Communication of process of request in a step by step model</t>
  </si>
  <si>
    <t>neximabj@neximbank.com.ng</t>
  </si>
  <si>
    <t>Noma Lambert</t>
  </si>
  <si>
    <t>Nigerian Export-Import (NEXIM) Bank</t>
  </si>
  <si>
    <t>Make the process easier.</t>
  </si>
  <si>
    <t>info@education.gov.ng</t>
  </si>
  <si>
    <t>Mr Sunusi</t>
  </si>
  <si>
    <t>Federal Ministry of Education (FMoE)</t>
  </si>
  <si>
    <t>Communication channel should be improved</t>
  </si>
  <si>
    <t>info@smedan.gov.ng</t>
  </si>
  <si>
    <t>Mary John</t>
  </si>
  <si>
    <t>Small and Medium Enterprises Development Agency of Nigeria (SMEDAN)</t>
  </si>
  <si>
    <t>MDA'S should submit complete documents early for efficiency.</t>
  </si>
  <si>
    <t>cpr@ndphc.net</t>
  </si>
  <si>
    <t>Mrs Dauda</t>
  </si>
  <si>
    <t>Niger Delta Power Holding Company Limited (NDPHC)</t>
  </si>
  <si>
    <t xml:space="preserve">Effective communication of the process to MDA'S </t>
  </si>
  <si>
    <t>Andrew Mustapha</t>
  </si>
  <si>
    <t xml:space="preserve">Process is effective </t>
  </si>
  <si>
    <t>info@nhia.gov.ng</t>
  </si>
  <si>
    <t>Mr Danladi Maidugu</t>
  </si>
  <si>
    <t>National Health Insurance Authority (NHIA)</t>
  </si>
  <si>
    <t>info@ist.gov.ng</t>
  </si>
  <si>
    <t>Jonathan</t>
  </si>
  <si>
    <t>Investment and Securities Tribunal (IST)</t>
  </si>
  <si>
    <t xml:space="preserve">Tochukwu Chibuzo </t>
  </si>
  <si>
    <t>info@nis.gov.ng</t>
  </si>
  <si>
    <t>Mr Akindele</t>
  </si>
  <si>
    <t>National Institute for Sports (NIS)</t>
  </si>
  <si>
    <t>Very satisfied</t>
  </si>
  <si>
    <t>Very Difficult and Unsupportive</t>
  </si>
  <si>
    <t>The feedback should be on the portal</t>
  </si>
  <si>
    <t>Mr Johnson Ogorry</t>
  </si>
  <si>
    <t xml:space="preserve">They should make the process seamless </t>
  </si>
  <si>
    <t>Mrs Fatima Haruna</t>
  </si>
  <si>
    <t>Forestry Research Institute of Nigeria (FRIN)</t>
  </si>
  <si>
    <t>The request should be granted in less than 21days</t>
  </si>
  <si>
    <t>info@nerc.gov.ng</t>
  </si>
  <si>
    <t>Miss Ngozi</t>
  </si>
  <si>
    <t>Nigerian Electricity Regulatory Commission (NERC)</t>
  </si>
  <si>
    <t>Neither Satisfied Nor Dissatisfied</t>
  </si>
  <si>
    <t>Average</t>
  </si>
  <si>
    <t>Number of days for request should be reduced</t>
  </si>
  <si>
    <t>info@oagf.gov.ng</t>
  </si>
  <si>
    <t>Mr Phillip</t>
  </si>
  <si>
    <t>Office of the Accountant General of the Federation (OAGF</t>
  </si>
  <si>
    <t>Less than 14 days more issuance.</t>
  </si>
  <si>
    <t>info@nhrc.gov.ng</t>
  </si>
  <si>
    <t>Umar Jidda</t>
  </si>
  <si>
    <t>National Human Rights Commission (NHRC)</t>
  </si>
  <si>
    <t>The feedback form should be uploaded on the same portal.</t>
  </si>
  <si>
    <t>info@ptad.gov.ng</t>
  </si>
  <si>
    <t>Mrs Aisha</t>
  </si>
  <si>
    <t>Pension Transional Arrangement Directorate (PTAD)</t>
  </si>
  <si>
    <t>fever days in approving the certificate</t>
  </si>
  <si>
    <t>ncc@ncc.gov.ng</t>
  </si>
  <si>
    <t>Docas</t>
  </si>
  <si>
    <t>Nigerian Communications Commission (NCC)</t>
  </si>
  <si>
    <t>Provide a step by step process dashboard for each user</t>
  </si>
  <si>
    <t>contact@fccpc.gov.ng</t>
  </si>
  <si>
    <t>Amina Fulani</t>
  </si>
  <si>
    <t>Federal Competition and Consumer Protection Commission (FCCPC)</t>
  </si>
  <si>
    <t>Nothing, the system works well.</t>
  </si>
  <si>
    <t>Mr Wale</t>
  </si>
  <si>
    <t>Time for collection needs to reviewed</t>
  </si>
  <si>
    <t>nafdac@nafdac.gov.ng</t>
  </si>
  <si>
    <t>Mr Bayo</t>
  </si>
  <si>
    <t>National Agency for Food and Drug Administration and Control (NAFDAC)</t>
  </si>
  <si>
    <t>Having the feedback form alongside the issuance process.</t>
  </si>
  <si>
    <t>mailto:info@nitda.gov.ng</t>
  </si>
  <si>
    <t>Mrs Amoniatu</t>
  </si>
  <si>
    <t>National Information Technology Development Agency (NITDA)</t>
  </si>
  <si>
    <t>info@nuprc.gov.ng</t>
  </si>
  <si>
    <t>D. Kauna</t>
  </si>
  <si>
    <t>Time needs be  improved</t>
  </si>
  <si>
    <t>info@icpc.gov.ng</t>
  </si>
  <si>
    <t>Ishaya</t>
  </si>
  <si>
    <t>Independent Corrupt Practices and Other Related Offences Commission (ICPC)</t>
  </si>
  <si>
    <t>The phone lines are not always reachable</t>
  </si>
  <si>
    <t>info@bcda.gov.ng</t>
  </si>
  <si>
    <t>Idoko John</t>
  </si>
  <si>
    <t>Border Communities Development Agency (BCDA)</t>
  </si>
  <si>
    <t>info@fcegm.edu.ng</t>
  </si>
  <si>
    <t>Aminu I.</t>
  </si>
  <si>
    <t>Federal College of Education Gidan Madi, Sokoto</t>
  </si>
  <si>
    <t xml:space="preserve">Full automation of the process </t>
  </si>
  <si>
    <t xml:space="preserve">info@mofi.com.ng </t>
  </si>
  <si>
    <t>Rosemarry</t>
  </si>
  <si>
    <t>Ministry of Finance Incorporated (MOFI)</t>
  </si>
  <si>
    <t xml:space="preserve">Process is good </t>
  </si>
  <si>
    <t>Mr Ike</t>
  </si>
  <si>
    <t>Very ok</t>
  </si>
  <si>
    <t>info@ncat.gov.ng</t>
  </si>
  <si>
    <t>Doris Yakubu</t>
  </si>
  <si>
    <t>Nigerian College of Aviation Technology (NCAT), Zaria</t>
  </si>
  <si>
    <t>It is user friendly</t>
  </si>
  <si>
    <t>Ibrahim Yusuf</t>
  </si>
  <si>
    <t>Feedback form should be sent with certificate</t>
  </si>
  <si>
    <t>Nothing</t>
  </si>
  <si>
    <t>TOTAL</t>
  </si>
  <si>
    <t>Score (%)</t>
  </si>
  <si>
    <t xml:space="preserve">Total Customers Reached = </t>
  </si>
  <si>
    <t xml:space="preserve">Total Respondent s= </t>
  </si>
  <si>
    <r>
      <rPr>
        <sz val="11"/>
        <color rgb="FF000000"/>
        <rFont val="Calibri"/>
      </rPr>
      <t xml:space="preserve"> Respondent Rate % =  </t>
    </r>
    <r>
      <rPr>
        <u/>
        <sz val="11"/>
        <color rgb="FF000000"/>
        <rFont val="Calibri"/>
      </rPr>
      <t>Total Respondents  =</t>
    </r>
  </si>
  <si>
    <r>
      <rPr>
        <b/>
        <sz val="11"/>
        <color rgb="FF000000"/>
        <rFont val="Calibri"/>
      </rPr>
      <t>Remark: T</t>
    </r>
    <r>
      <rPr>
        <sz val="11"/>
        <color rgb="FF000000"/>
        <rFont val="Calibri"/>
      </rPr>
      <t>arget Respondent % of 70% has been obtained.</t>
    </r>
  </si>
  <si>
    <t xml:space="preserve">Total Customer Reached </t>
  </si>
  <si>
    <t>Total Respondent sScore =</t>
  </si>
  <si>
    <t>Total Obtainable Score = Number of Respondent*Number of Questions*Mark= 33*4*5 =</t>
  </si>
  <si>
    <r>
      <rPr>
        <sz val="11"/>
        <color rgb="FF000000"/>
        <rFont val="Calibri"/>
      </rPr>
      <t xml:space="preserve">Customer Satisfaction (%) = </t>
    </r>
    <r>
      <rPr>
        <u/>
        <sz val="11"/>
        <color rgb="FF000000"/>
        <rFont val="Calibri"/>
      </rPr>
      <t>Total Respondent Score</t>
    </r>
  </si>
  <si>
    <r>
      <rPr>
        <b/>
        <sz val="11"/>
        <color rgb="FF000000"/>
        <rFont val="Calibri"/>
      </rPr>
      <t>Remark:</t>
    </r>
    <r>
      <rPr>
        <sz val="11"/>
        <color rgb="FF000000"/>
        <rFont val="Calibri"/>
      </rPr>
      <t xml:space="preserve"> Target Customer Satisfaction of  90% has been achieved.</t>
    </r>
  </si>
  <si>
    <t>Total Obtainable Score</t>
  </si>
  <si>
    <t>Document Number : NITDA/HQ/RCSIU/SM</t>
  </si>
  <si>
    <t>Customer Service Awareness 1st Bi-Annual Quiz Record - June 2025</t>
  </si>
  <si>
    <t>Total points</t>
  </si>
  <si>
    <t>Quiz feedback</t>
  </si>
  <si>
    <t>Psychological safety encourages employees to</t>
  </si>
  <si>
    <t>Points - Psychological safety encourages employees to</t>
  </si>
  <si>
    <t>Feedback - Psychological safety encourages employees to</t>
  </si>
  <si>
    <t>In a psychologically safe workplace, mistakes are seen as</t>
  </si>
  <si>
    <t>Points - In a psychologically safe workplace, mistakes are seen as</t>
  </si>
  <si>
    <t>Feedback - In a psychologically safe workplace, mistakes are seen as</t>
  </si>
  <si>
    <t>A team committed to excellence will</t>
  </si>
  <si>
    <t>Points - A team committed to excellence will</t>
  </si>
  <si>
    <t>Feedback - A team committed to excellence will</t>
  </si>
  <si>
    <t xml:space="preserve">What does 'timely service delivery' primarily support?
 </t>
  </si>
  <si>
    <t xml:space="preserve">Points - What does 'timely service delivery' primarily support?
 </t>
  </si>
  <si>
    <t xml:space="preserve">Feedback - What does 'timely service delivery' primarily support?
 </t>
  </si>
  <si>
    <t>Internal customers in NITDA are best described as</t>
  </si>
  <si>
    <t>Points - Internal customers in NITDA are best described as</t>
  </si>
  <si>
    <t>Feedback - Internal customers in NITDA are best described as</t>
  </si>
  <si>
    <t>Internal service delivery affects</t>
  </si>
  <si>
    <t>Points - Internal service delivery affects</t>
  </si>
  <si>
    <t>Feedback - Internal service delivery affects</t>
  </si>
  <si>
    <t>A team that embraces 'One Team, One Goal' will likely</t>
  </si>
  <si>
    <t>Points - A team that embraces 'One Team, One Goal' will likely</t>
  </si>
  <si>
    <t>Feedback - A team that embraces 'One Team, One Goal' will likely</t>
  </si>
  <si>
    <t xml:space="preserve">What does “One Team, One Goal, Excellence” emphasize?
 </t>
  </si>
  <si>
    <t xml:space="preserve">Points - What does “One Team, One Goal, Excellence” emphasize?
 </t>
  </si>
  <si>
    <t xml:space="preserve">Feedback - What does “One Team, One Goal, Excellence” emphasize?
 </t>
  </si>
  <si>
    <t xml:space="preserve">ISO 9001:2015 is the global standard for the establishment of what system?
 </t>
  </si>
  <si>
    <t xml:space="preserve">Feedback - ISO 9001:2015 is the global standard for the establishment of what system?
 </t>
  </si>
  <si>
    <t xml:space="preserve">Points - ISO 9001:2015 is the global standard for the establishment of what system?
 </t>
  </si>
  <si>
    <t>One of the key benefits of implementing ISO 9001:2015 is</t>
  </si>
  <si>
    <t>Feedback - One of the key benefits of implementing ISO 9001:2015 is</t>
  </si>
  <si>
    <t>Points - One of the key benefits of implementing ISO 9001:2015 is</t>
  </si>
  <si>
    <t>hliman@nitda.gov.ng</t>
  </si>
  <si>
    <t>Halima Liman</t>
  </si>
  <si>
    <t>Share ideas and concerns freely</t>
  </si>
  <si>
    <t>Opportunities for learning</t>
  </si>
  <si>
    <t>Take ownership and deliver promptly</t>
  </si>
  <si>
    <t>Excellence and efficiency</t>
  </si>
  <si>
    <t>Colleagues within NITDA</t>
  </si>
  <si>
    <t>Organizational culture and external service</t>
  </si>
  <si>
    <t>Succeed more consistently</t>
  </si>
  <si>
    <t>Unity, shared objectives, and high standards</t>
  </si>
  <si>
    <t>Quality Management System (QMS)</t>
  </si>
  <si>
    <t>Consistent quality service and continual service improvement</t>
  </si>
  <si>
    <t>silogbaka@nitda.gov.ng</t>
  </si>
  <si>
    <t>Sheila Ilogbaka</t>
  </si>
  <si>
    <t>sukeh@nitda.gov.ng</t>
  </si>
  <si>
    <t>Ewor Egbe Ukeh</t>
  </si>
  <si>
    <t>maliyu@nitda.gov.ng</t>
  </si>
  <si>
    <t>Mohammed Aliyu</t>
  </si>
  <si>
    <t>abello@nitda.gov.ng</t>
  </si>
  <si>
    <t>Abdulmalik Bello</t>
  </si>
  <si>
    <t>uumar@nitda.gov.ng</t>
  </si>
  <si>
    <t>Umar Umar</t>
  </si>
  <si>
    <t>Focus only on their individual tasks</t>
  </si>
  <si>
    <t>ailiyasu@nitda.gov.ng</t>
  </si>
  <si>
    <t>Aminu Isa Iliyasu</t>
  </si>
  <si>
    <t>ayumar@nitda.gov.ng</t>
  </si>
  <si>
    <t>Aishatu Yahaya Umar</t>
  </si>
  <si>
    <t>Aolubunmi@nitda.gov.ng</t>
  </si>
  <si>
    <t>Afolabi A. Olubunmi</t>
  </si>
  <si>
    <t>Work independently at all times</t>
  </si>
  <si>
    <t>ayusuf@nitda.gov.ng</t>
  </si>
  <si>
    <t>Ahmed Shehu</t>
  </si>
  <si>
    <t>Vendors and partners</t>
  </si>
  <si>
    <t>hmbashir@nitda.gov.ng</t>
  </si>
  <si>
    <t>Haruna Muhammed</t>
  </si>
  <si>
    <t>iismaila@nitda.gov.ng</t>
  </si>
  <si>
    <t>Ismaila Ibrahim</t>
  </si>
  <si>
    <t>Avoid risks</t>
  </si>
  <si>
    <t>humar@nitda.gov.ng</t>
  </si>
  <si>
    <t>Hadiza Umar</t>
  </si>
  <si>
    <t>dojochenemi@nitda.gov.ng</t>
  </si>
  <si>
    <t>Blessing Ojochenemi</t>
  </si>
  <si>
    <t>sagev@nitda.gov.ng</t>
  </si>
  <si>
    <t>Sewuese Agev</t>
  </si>
  <si>
    <t>Aisiaka@nitda.gov.ng</t>
  </si>
  <si>
    <t>Ahmed Isiaka</t>
  </si>
  <si>
    <t>sabdulrazaq@nitda.gov.ng</t>
  </si>
  <si>
    <t>Salihu Abdulrazaq</t>
  </si>
  <si>
    <t>twilliams@nitda.gov.ng</t>
  </si>
  <si>
    <t>Tolulope Abayomi Williams</t>
  </si>
  <si>
    <t>abilal@nitda.gov.ng</t>
  </si>
  <si>
    <t>Amina Bilal</t>
  </si>
  <si>
    <t>ehassan@nitda.gov.ng</t>
  </si>
  <si>
    <t>Eleka Z. Hassan</t>
  </si>
  <si>
    <t>amuhammad@nitda.gov.ng</t>
  </si>
  <si>
    <t>Abdulkarim Muhammad</t>
  </si>
  <si>
    <t>Cost-saving</t>
  </si>
  <si>
    <t>zdahiru@nitda.gov.ng</t>
  </si>
  <si>
    <t>Zakariyya Adamu</t>
  </si>
  <si>
    <t>aeruenah@nitda.gov.ng</t>
  </si>
  <si>
    <t>Eruenah Akpeuwe oghene</t>
  </si>
  <si>
    <t>aetudaye@nitda.gov.ng</t>
  </si>
  <si>
    <t>Abdulraheem Muhammed Etudaye</t>
  </si>
  <si>
    <t>ohabeebat@nitda.gov.ng</t>
  </si>
  <si>
    <t>Ogungbade Habeebat</t>
  </si>
  <si>
    <t>ssoro@nitda.gov.ng</t>
  </si>
  <si>
    <t>Solomon Soro</t>
  </si>
  <si>
    <t>Citizens</t>
  </si>
  <si>
    <t>ayusufari@nitda.gov.ng</t>
  </si>
  <si>
    <t>Nana Aisha Yusufari</t>
  </si>
  <si>
    <t>akatagum@nitda.gov.ng</t>
  </si>
  <si>
    <t>Amina Bello</t>
  </si>
  <si>
    <t>imujaheed@nitda.gov.ng</t>
  </si>
  <si>
    <t>Ibrahim Mujaheed</t>
  </si>
  <si>
    <t>oolatunji@nitda.gov.ng</t>
  </si>
  <si>
    <t>Olalekan Olatunji</t>
  </si>
  <si>
    <t>skarofi@nitda.gov.ng</t>
  </si>
  <si>
    <t>Salahudeen Hamza</t>
  </si>
  <si>
    <t>haminu@nitda.gov.ng</t>
  </si>
  <si>
    <t>Hadiza Bello Aminu</t>
  </si>
  <si>
    <t>jowoicho@nitda.gov.ng</t>
  </si>
  <si>
    <t>Josephine Owoicho</t>
  </si>
  <si>
    <t>Reduced workload</t>
  </si>
  <si>
    <t>Environmental System</t>
  </si>
  <si>
    <t>kmuazu@nitda.gov.ng</t>
  </si>
  <si>
    <t>Khalifa Idris Muazu</t>
  </si>
  <si>
    <t>zabdurrahman@nitda.gov.ng</t>
  </si>
  <si>
    <t>Zarah Abdurrahman</t>
  </si>
  <si>
    <t>Rdabo@nitda.gov.ng</t>
  </si>
  <si>
    <t>Ruqayya Dabo</t>
  </si>
  <si>
    <t>isani@nitda.gov.ng</t>
  </si>
  <si>
    <t>Ibrahim Sani</t>
  </si>
  <si>
    <t>Climate Change System</t>
  </si>
  <si>
    <t>oagbokeye@nitda.gov.ng</t>
  </si>
  <si>
    <t>Olayinka Agbokeye</t>
  </si>
  <si>
    <t>amukhtar@nitda.gov.ng</t>
  </si>
  <si>
    <t>iape@nitda.gov.ng</t>
  </si>
  <si>
    <t>Iorver Ape</t>
  </si>
  <si>
    <t>dmuse@nitda.gov.ng</t>
  </si>
  <si>
    <t>Daniel Middle Musa</t>
  </si>
  <si>
    <t>iogbere@nitda.gov.ng</t>
  </si>
  <si>
    <t>Ibrahim Ogbere</t>
  </si>
  <si>
    <t>fdamisa@nitda.gov.ng</t>
  </si>
  <si>
    <t>Faith Damisa</t>
  </si>
  <si>
    <t>imusa@nitda.gov.ng</t>
  </si>
  <si>
    <t>Ismail Musa</t>
  </si>
  <si>
    <t>usuleiman@nitda.gov.ng</t>
  </si>
  <si>
    <t>Uwa Suleiman</t>
  </si>
  <si>
    <t>suwanamodo@nitda.gov.ng</t>
  </si>
  <si>
    <t>S Uwanamodo</t>
  </si>
  <si>
    <t>foribhabor@nitda.gov.ng</t>
  </si>
  <si>
    <t>Faith Oribhabor</t>
  </si>
  <si>
    <t>eokpoko@nitda.gov.ng</t>
  </si>
  <si>
    <t>Eveyln Okpoko</t>
  </si>
  <si>
    <t>Failures to punish</t>
  </si>
  <si>
    <t>Independent achievements</t>
  </si>
  <si>
    <t>iibrahim@nitda.gov.ng</t>
  </si>
  <si>
    <t>Ibrahim Idris</t>
  </si>
  <si>
    <t>ldirisu@nitda.gov.ng</t>
  </si>
  <si>
    <t>Lawrence Dirisu</t>
  </si>
  <si>
    <t>aapaokagi@nitda.gov.ng</t>
  </si>
  <si>
    <t>Abdulquadir Abiola Apaokagi</t>
  </si>
  <si>
    <t>sharuna@nitda.gov.ng</t>
  </si>
  <si>
    <t>Sagiru Haruna</t>
  </si>
  <si>
    <t>Deliver work only when asked</t>
  </si>
  <si>
    <t>Only HR functions</t>
  </si>
  <si>
    <t>Increased marketing budget</t>
  </si>
  <si>
    <t>zmustafa@nitda.gov.ng</t>
  </si>
  <si>
    <t>Zareefa Mustafa</t>
  </si>
  <si>
    <t>oalao@nitda.gov.ng</t>
  </si>
  <si>
    <t>Oluwole Alao</t>
  </si>
  <si>
    <t>csimon@nitda.gov.ng</t>
  </si>
  <si>
    <t>Christiana Simon</t>
  </si>
  <si>
    <t>forimogunje@nitda.gov.ng</t>
  </si>
  <si>
    <t>Orimogunje Fehnitolu</t>
  </si>
  <si>
    <t>cnnaji@nitda.gov.ng</t>
  </si>
  <si>
    <t>nnaji martin</t>
  </si>
  <si>
    <t>oahimie@nitda.gov.ng</t>
  </si>
  <si>
    <t>Omoikhefe Ahime</t>
  </si>
  <si>
    <t>nanosa@nitda.gov.ng</t>
  </si>
  <si>
    <t>Ngozika C. Anosa</t>
  </si>
  <si>
    <t>rquadri@nitda.gov.ng</t>
  </si>
  <si>
    <t>Rasaq Quadri</t>
  </si>
  <si>
    <t>gfagite@nitda.gov.ng</t>
  </si>
  <si>
    <t>Ganiyu Fagite</t>
  </si>
  <si>
    <t>loladokun@nitda.gov.ng</t>
  </si>
  <si>
    <t>Lukman O. Oladokun</t>
  </si>
  <si>
    <t>wdokubo@nitda.gov.ng</t>
  </si>
  <si>
    <t>Wariku G. Dokubo</t>
  </si>
  <si>
    <t>ekurokeyi@nitda.gov.ng</t>
  </si>
  <si>
    <t>Ebimobeore Kurokeyi</t>
  </si>
  <si>
    <t>gsalihu@nitda.gov.ng</t>
  </si>
  <si>
    <t>GAMBO A. SALIHU</t>
  </si>
  <si>
    <t>salatishe@nitda.gov.ng</t>
  </si>
  <si>
    <t>Sulaiman Adeyemi Alatishe</t>
  </si>
  <si>
    <t>aakikitan@nitda.gov.ng</t>
  </si>
  <si>
    <t>Adeola Akikitan</t>
  </si>
  <si>
    <t>Clients outside the agency</t>
  </si>
  <si>
    <t>asaad@nitda.gov.ng</t>
  </si>
  <si>
    <t>Ahmed Sa'ad</t>
  </si>
  <si>
    <t>Stay quiet in meetings</t>
  </si>
  <si>
    <t>Avoid innovation</t>
  </si>
  <si>
    <t>olateef@nitda.gov.ng</t>
  </si>
  <si>
    <t>Oluwabunmi Temitope</t>
  </si>
  <si>
    <t>syuguda@nitda.gov.ng</t>
  </si>
  <si>
    <t>Sadiq Saleh Yuguda</t>
  </si>
  <si>
    <t>nsani@nitda.gov.ng</t>
  </si>
  <si>
    <t>Nuratu Jumai Sani</t>
  </si>
  <si>
    <t>cnwankwo@nitda.gov.ng</t>
  </si>
  <si>
    <t>Chinyere Nwankwo</t>
  </si>
  <si>
    <t>ieze@nitda.gov.ng</t>
  </si>
  <si>
    <t>Eze K. Ikechukwu</t>
  </si>
  <si>
    <t>itukur@nitda.gov.ng</t>
  </si>
  <si>
    <t>Ibrahim Tukur</t>
  </si>
  <si>
    <t>gojo@nitda.gov.ng</t>
  </si>
  <si>
    <t>Ojo Victor Olugbenga</t>
  </si>
  <si>
    <t>iasomugha@nitda.gov.ng</t>
  </si>
  <si>
    <t>Ifunanya Asomugha</t>
  </si>
  <si>
    <t>nmustapha@nitda.gov.ng</t>
  </si>
  <si>
    <t>Nurul-Amin Mustapha</t>
  </si>
  <si>
    <t>bbaiyewu@nitda.gov.ng</t>
  </si>
  <si>
    <t>Bolawole O. Baiyewu</t>
  </si>
  <si>
    <t>ssalihu@nitda.gov.ng</t>
  </si>
  <si>
    <t>Sa'adatu S. Salihu</t>
  </si>
  <si>
    <t>mbabaari@nitda.gov.ng</t>
  </si>
  <si>
    <t>Muhammad Baba-Ari</t>
  </si>
  <si>
    <t>ncharles@nitda.gov.ng</t>
  </si>
  <si>
    <t>Nsidibe Charles</t>
  </si>
  <si>
    <t>Departmental rivalry</t>
  </si>
  <si>
    <t>mabubakar@nitda.gov.ng</t>
  </si>
  <si>
    <t>Abubakar Muhammad</t>
  </si>
  <si>
    <t>bajayi@nitda.gov.ng</t>
  </si>
  <si>
    <t>Babajide Ajayi</t>
  </si>
  <si>
    <t>uakaliro@nitda.gov.ng</t>
  </si>
  <si>
    <t>Uche Akaliro</t>
  </si>
  <si>
    <t>carinze@nitda.gov.ng</t>
  </si>
  <si>
    <t>Cecelia Arinze</t>
  </si>
  <si>
    <t>alamido@nitda.gov.ng</t>
  </si>
  <si>
    <t>Ahmed Haruna</t>
  </si>
  <si>
    <t>Departmental budgeting</t>
  </si>
  <si>
    <t>Have more conflicts</t>
  </si>
  <si>
    <t>bahmad@nitda.gov.ng</t>
  </si>
  <si>
    <t>Bala S. Ahmad</t>
  </si>
  <si>
    <t>bessien@nitda.gov.ng</t>
  </si>
  <si>
    <t>Brownson U. Essien</t>
  </si>
  <si>
    <t>mkabara@nitda.gov.ng</t>
  </si>
  <si>
    <t>Muhammad Kabara</t>
  </si>
  <si>
    <t>Ahelen@nitda.gov.ng</t>
  </si>
  <si>
    <t>Auta Helen</t>
  </si>
  <si>
    <t>gmathew@nitda.gov.ng</t>
  </si>
  <si>
    <t>Mathew Garba</t>
  </si>
  <si>
    <t>iabdulrahman@nitda.gov.ng</t>
  </si>
  <si>
    <t>Abdulrahaman Isah</t>
  </si>
  <si>
    <t>Uniform dress codes</t>
  </si>
  <si>
    <t>tolusanya@nitda.gov.ng</t>
  </si>
  <si>
    <t>Titilayo Y. Olusanya</t>
  </si>
  <si>
    <t>efasiku@nitda.gov.ng</t>
  </si>
  <si>
    <t>Eunice Fasiku</t>
  </si>
  <si>
    <t>aishaq@nitda.gov.ng</t>
  </si>
  <si>
    <t>Ahmed Ishaq</t>
  </si>
  <si>
    <t>Afran-johnson@nitda.gov.ng</t>
  </si>
  <si>
    <t>Agbo austin Frans-johnson</t>
  </si>
  <si>
    <t>marowosegbe@nitda.gov.ng</t>
  </si>
  <si>
    <t>Michael Arowowsegbe</t>
  </si>
  <si>
    <t>amustapha@nitda.gov.ng</t>
  </si>
  <si>
    <t>Ahmed Mustapha</t>
  </si>
  <si>
    <t>luwaya@nitda.gov.ng</t>
  </si>
  <si>
    <t>Loveth Uwaya</t>
  </si>
  <si>
    <t>hibrahim@nitda.gov.ng</t>
  </si>
  <si>
    <t>Hadiza Ibrahim</t>
  </si>
  <si>
    <t>ymusa@nitda.gov.ng</t>
  </si>
  <si>
    <t>Yakubu Musa</t>
  </si>
  <si>
    <t>hmicah@nitda.gov.ng</t>
  </si>
  <si>
    <t>Hosea Micah</t>
  </si>
  <si>
    <t>aabdulazeez@nitda.gov.ng</t>
  </si>
  <si>
    <t>Adigun Abdulazeez</t>
  </si>
  <si>
    <t>uribadu@nitda.gov.ng</t>
  </si>
  <si>
    <t>Usman Aminu</t>
  </si>
  <si>
    <t>euzodinma@nitda.gov.ng</t>
  </si>
  <si>
    <t>Emeka Uzodinma</t>
  </si>
  <si>
    <t>fumar@nitda.gov.ng</t>
  </si>
  <si>
    <t>Faruk Mustapha Umar</t>
  </si>
  <si>
    <t>krabiu@nitda.gov.ng</t>
  </si>
  <si>
    <t>Kabiru Rabiu</t>
  </si>
  <si>
    <t>asalau@nitda.gov.ng</t>
  </si>
  <si>
    <t>Aisha Salau</t>
  </si>
  <si>
    <t>tambi@nitda.gov.ng</t>
  </si>
  <si>
    <t>Tarila Ambi</t>
  </si>
  <si>
    <t>kowopetu@nitda.gov.ng</t>
  </si>
  <si>
    <t>Kehinde Owopetu</t>
  </si>
  <si>
    <t>mbabubakar@nitda.gov.ng</t>
  </si>
  <si>
    <t>Musa Bello</t>
  </si>
  <si>
    <t>omartha@nitda.gov.ng</t>
  </si>
  <si>
    <t>Martha Ocheiga</t>
  </si>
  <si>
    <t>suan@nitda.gov.ng</t>
  </si>
  <si>
    <t>Simon Uan</t>
  </si>
  <si>
    <t>aasaad@nitda.gov.ng</t>
  </si>
  <si>
    <t>Abdallah Sa'ad</t>
  </si>
  <si>
    <t>jadewunmi@nitda.gov.ng</t>
  </si>
  <si>
    <t>Jumoke Adewunmi</t>
  </si>
  <si>
    <t>aodiokwu@nitda.gov.ng</t>
  </si>
  <si>
    <t>Anthonia Odiokwu Ugo</t>
  </si>
  <si>
    <t>achibuke@nitda.gov.ng</t>
  </si>
  <si>
    <t>Agbagwa Anthoney Chibuke Agbagwa</t>
  </si>
  <si>
    <t>bemmanuel@nitda.gov.ng</t>
  </si>
  <si>
    <t>Bello Emmanuel Kayode</t>
  </si>
  <si>
    <t>sbello@nitda.gov.ng</t>
  </si>
  <si>
    <t>Yusuf Salisu Bello</t>
  </si>
  <si>
    <t>aoguntade@nitda.gov.ng</t>
  </si>
  <si>
    <t>Adeseye O. Oguntade</t>
  </si>
  <si>
    <t>Amaikano@nitda.gov.ng</t>
  </si>
  <si>
    <t>Maikano Abubakar Abdullahi</t>
  </si>
  <si>
    <t>mibrahim@nitda.gov.ng</t>
  </si>
  <si>
    <t>Mohammed Ibrahim</t>
  </si>
  <si>
    <t>tndoni@nitda.gov.ng</t>
  </si>
  <si>
    <t>Tariundu Ndoni</t>
  </si>
  <si>
    <t>uakakem@nitda.gov.ng</t>
  </si>
  <si>
    <t>Udoka mannie</t>
  </si>
  <si>
    <t>fbassey@nitda.gov.ng</t>
  </si>
  <si>
    <t>Foluke Bassey</t>
  </si>
  <si>
    <t>ahalilu@nitda.gov.ng</t>
  </si>
  <si>
    <t>Aminu Halilu</t>
  </si>
  <si>
    <t>adauda@nitda.gov.ng</t>
  </si>
  <si>
    <t>Alfred Dauda</t>
  </si>
  <si>
    <t>Total Staff Score</t>
  </si>
  <si>
    <t>%Target Staff Average is 70%</t>
  </si>
  <si>
    <t>Average Staff Score (%) =</t>
  </si>
  <si>
    <t>Total Score Obtained</t>
  </si>
  <si>
    <t>Total Staff Respondent</t>
  </si>
  <si>
    <t>Remark</t>
  </si>
  <si>
    <t>Excellent Score, above target average obtained</t>
  </si>
  <si>
    <t>Total Staff Number</t>
  </si>
  <si>
    <t>Staff Participation</t>
  </si>
  <si>
    <t>Target Participation (%)</t>
  </si>
  <si>
    <t>Charter Performance (Compliance with timelines)</t>
  </si>
  <si>
    <t xml:space="preserve">2025 Q1 Charter Performace Compliance with timeline </t>
  </si>
  <si>
    <t>Service Windows</t>
  </si>
  <si>
    <t xml:space="preserve">Total Request Received </t>
  </si>
  <si>
    <t>Total Request Delivered within timeline</t>
  </si>
  <si>
    <t>Total Request delivered after timeline</t>
  </si>
  <si>
    <t>Total Request Pending</t>
  </si>
  <si>
    <r>
      <t>Delivery Time</t>
    </r>
    <r>
      <rPr>
        <sz val="9"/>
        <color rgb="FF000000"/>
        <rFont val="Verdana"/>
        <family val="2"/>
      </rPr>
      <t>l</t>
    </r>
    <r>
      <rPr>
        <b/>
        <sz val="9"/>
        <color rgb="FF000000"/>
        <rFont val="Verdana"/>
        <family val="2"/>
      </rPr>
      <t>ine</t>
    </r>
  </si>
  <si>
    <t>Target (%)</t>
  </si>
  <si>
    <t>Actual (%)</t>
  </si>
  <si>
    <t xml:space="preserve"> IT Project Clearance </t>
  </si>
  <si>
    <t>21days</t>
  </si>
  <si>
    <t>IICP License</t>
  </si>
  <si>
    <t>3 days</t>
  </si>
  <si>
    <t xml:space="preserve">Domains Registration </t>
  </si>
  <si>
    <t>24 hours</t>
  </si>
  <si>
    <t xml:space="preserve">Total </t>
  </si>
  <si>
    <t xml:space="preserve">% of Service Timeliness </t>
  </si>
  <si>
    <t xml:space="preserve">% of Service Delivery </t>
  </si>
  <si>
    <t>183 +13= 196; 100%</t>
  </si>
  <si>
    <t xml:space="preserve">2025 Q2 Charter Performace Compliance with timeline </t>
  </si>
  <si>
    <t>Total No. of Backlog Resolved</t>
  </si>
  <si>
    <r>
      <t>Delivery Time</t>
    </r>
    <r>
      <rPr>
        <sz val="12"/>
        <color rgb="FF000000"/>
        <rFont val="Verdana"/>
        <family val="2"/>
      </rPr>
      <t>l</t>
    </r>
    <r>
      <rPr>
        <b/>
        <sz val="12"/>
        <color rgb="FF000000"/>
        <rFont val="Verdana"/>
        <family val="2"/>
      </rPr>
      <t>ine</t>
    </r>
  </si>
  <si>
    <t xml:space="preserve">Timeliness% </t>
  </si>
  <si>
    <t xml:space="preserve">Service Delivery Percentage </t>
  </si>
  <si>
    <t>WORK PLAN FOR FOI REQUEST MAPPING</t>
  </si>
  <si>
    <t>DATE RECEIVED  IN AGENCY</t>
  </si>
  <si>
    <t>DATE RECEIVED AND ACKNOWLEDGED BY RCSIU</t>
  </si>
  <si>
    <t xml:space="preserve"> HOD's REACHED</t>
  </si>
  <si>
    <t>DATE SENT TO DEPARTMENTS /UNITS FOR INPUT</t>
  </si>
  <si>
    <t>DATE INPUT RECEIVED FROM DEPARTMENTS /UNIT</t>
  </si>
  <si>
    <t>DATE OF RESPONSE DISPATCH TO APPLICANT</t>
  </si>
  <si>
    <t>NO. OF DAYS TO RESPONDE</t>
  </si>
  <si>
    <t xml:space="preserve">APPLICANT'S NAME, </t>
  </si>
  <si>
    <t>ADDRESS  /CONTACT</t>
  </si>
  <si>
    <t>DETAILS OF FOI REQUEST</t>
  </si>
  <si>
    <t>CUSTOMERS RESPONSE</t>
  </si>
  <si>
    <t>REMARKS BY HOU</t>
  </si>
  <si>
    <t>Mon 20/01/2025</t>
  </si>
  <si>
    <t>Legal Unit, Cybersecurity</t>
  </si>
  <si>
    <t>Tues
21/01/2025</t>
  </si>
  <si>
    <t>Thurs
23/01/2025</t>
  </si>
  <si>
    <t>4  working Days</t>
  </si>
  <si>
    <t>Equibridge Attorneys   Mrs. Maureen Itah Ndifreke</t>
  </si>
  <si>
    <t>No B3c Enoch's                  Corth 1, Jabi Abuja.   (08073252237, 08066259571)</t>
  </si>
  <si>
    <t xml:space="preserve"> Compliance .Status of Social Media and Technology Companies with Company Registration in Nigriia </t>
  </si>
  <si>
    <t>Customer sent a thank you note on 25/1/25</t>
  </si>
  <si>
    <t>Closed</t>
  </si>
  <si>
    <t>Fri
 14/02/2025</t>
  </si>
  <si>
    <t>Legal Unit,
SA-Policy</t>
  </si>
  <si>
    <t>Mon
24/02/2025</t>
  </si>
  <si>
    <t>7  working Days</t>
  </si>
  <si>
    <t>No B3c Enoch's                  Corth 1, Jabi Abuja.                 
( 08073252237, 08066259571)</t>
  </si>
  <si>
    <t>Re:Request for Information on the Compliance .Status of Social Media and Technology Companies with Company Registration in Nigriia</t>
  </si>
  <si>
    <t>Wed
19/03/2025</t>
  </si>
  <si>
    <t xml:space="preserve">Regulation Compliance </t>
  </si>
  <si>
    <t>Thurs
27/03/2025</t>
  </si>
  <si>
    <t>7 working Days</t>
  </si>
  <si>
    <t>No B3c Enoch's                  Corth 1, Jabi Abuja.                 
( 08073252237 08066259571)</t>
  </si>
  <si>
    <t>Re: Request for Information on the Compliance .Status of Social Media and Technology Companies with Company Registration in Nigriia</t>
  </si>
  <si>
    <t>Thurs
19/06/2025</t>
  </si>
  <si>
    <t>20/06/25</t>
  </si>
  <si>
    <t>FMC,Legal Unit, Procurement, Project Management</t>
  </si>
  <si>
    <t>23/06/25</t>
  </si>
  <si>
    <t xml:space="preserve">25/06/2025, </t>
  </si>
  <si>
    <t>Mon
30/06/2025</t>
  </si>
  <si>
    <t>Great Minds Initiative for Empowerment and Social Development</t>
  </si>
  <si>
    <t>B1 Lavender Estate, Limpopo street off Yedseram street, Matiama, Abuja.</t>
  </si>
  <si>
    <t>Informattion on National Information Technology Development Agency Projects under the 2024 budget cycle.</t>
  </si>
  <si>
    <t>ANALYSIS ON NITDA Staff Survey on Psychologically Safe Environment.FROM 26h May  - 3rd June  2025 BY REFORMS COORDINATION AND SERVICE IMPROVEMENT UNIT; 250 STAFF REACHED, 198 RESPONDENTS = 80%</t>
  </si>
  <si>
    <t>Choose Your Department/Unit</t>
  </si>
  <si>
    <t>I feel comfortable sharing my ideas and opinions at work.</t>
  </si>
  <si>
    <t>My contributions are valued and recognized by my team and supervisor.</t>
  </si>
  <si>
    <t>I feel safe discussing mistakes or errors without negative consequences.</t>
  </si>
  <si>
    <t>There are opportunities for open and honest communication in my team.</t>
  </si>
  <si>
    <t>I trust my colleagues and supervisor to support me.</t>
  </si>
  <si>
    <t>I can take risks and experiment without fear of punishment or criticism.</t>
  </si>
  <si>
    <t>I feel empowered to speak up if I see something that could improve the workplace.</t>
  </si>
  <si>
    <t>My well-being is prioritized by my organization.</t>
  </si>
  <si>
    <t>Conflicts or disagreements are addressed in a constructive and respectful manner.</t>
  </si>
  <si>
    <t>I feel like I can be myself at work without fear of judgment.</t>
  </si>
  <si>
    <t>Diverse perspectives and opinions are respected and valued in my team.</t>
  </si>
  <si>
    <t>There are mechanisms in place for anonymous feedback or reporting concerns.</t>
  </si>
  <si>
    <t>I feel comfortable sharing concerns or feedback with my team or supervisor.</t>
  </si>
  <si>
    <t>Overall, I feel psychologically safe at work.</t>
  </si>
  <si>
    <t>Corporate Planning and Strategy</t>
  </si>
  <si>
    <t>Agree</t>
  </si>
  <si>
    <t>Human Resources and Administration</t>
  </si>
  <si>
    <t>Reforms Coordination &amp; Service Improvement</t>
  </si>
  <si>
    <t>Disagree</t>
  </si>
  <si>
    <t>Zonal Office Coordination</t>
  </si>
  <si>
    <t>Strongly agree</t>
  </si>
  <si>
    <t>Strongly disagree</t>
  </si>
  <si>
    <t>DG's Office</t>
  </si>
  <si>
    <t>Procurement Unit</t>
  </si>
  <si>
    <t>e-Government and Digital Economy Development</t>
  </si>
  <si>
    <t>Corporate Communications and Media Relations</t>
  </si>
  <si>
    <t>Financial Management and Control</t>
  </si>
  <si>
    <t>Strongly Disagree</t>
  </si>
  <si>
    <t>ITIS</t>
  </si>
  <si>
    <t>Audit and Internal Control</t>
  </si>
  <si>
    <t>Regulation &amp; Compliance</t>
  </si>
  <si>
    <t>Research and Development</t>
  </si>
  <si>
    <t>Stakeholders Management and Partnership</t>
  </si>
  <si>
    <t>Project Management</t>
  </si>
  <si>
    <t>Cybersecurity</t>
  </si>
  <si>
    <t>Digital Literacy &amp; Capacity Building</t>
  </si>
  <si>
    <t>Legal</t>
  </si>
  <si>
    <t>Total Staff Reached</t>
  </si>
  <si>
    <t>Total Respondent</t>
  </si>
  <si>
    <t>Staff Participation (%)</t>
  </si>
  <si>
    <t>Target Respondent (%)</t>
  </si>
  <si>
    <t>Total Score Obtainable</t>
  </si>
  <si>
    <t>Total Respondents Score</t>
  </si>
  <si>
    <t>Customer Satisfaction (%)</t>
  </si>
  <si>
    <t>Document No: NITDA/HQ/RCSIU/CSQSR/01/2025</t>
  </si>
  <si>
    <t>2024 SERVICE IMPROVEMENT RECOMMENDATION FROM REPORT ON COMPLIANCE SURVEILLANCE FOR QUALITY SERVICE DELIVERY AT NITDA ZONAL OFFICES</t>
  </si>
  <si>
    <t>In line with NITDA’s commitment to maintaining its corporate image as a customer-centric agency and sustaining its position, the RCSI and SERVICOM Officers conducted a  compliance surveillance on quality service delivery at the zonal offices in August 2024.The exercise aimed to monitor the level of service compliance, identify gaps and challenges to provide actionable recommendations for management, targeting at least 70% resolution by Q3 2025 of identified issues, as detailed in the table below.</t>
  </si>
  <si>
    <t>Location</t>
  </si>
  <si>
    <t xml:space="preserve">Date of Exercise </t>
  </si>
  <si>
    <t>Gaps /Challenges Identified</t>
  </si>
  <si>
    <t>Recommendations</t>
  </si>
  <si>
    <t>Resolutions</t>
  </si>
  <si>
    <t>SSZO - Port Harcourt</t>
  </si>
  <si>
    <t>12th August  2024</t>
  </si>
  <si>
    <t>Delay in payment of operational cost</t>
  </si>
  <si>
    <t>There should be prompt payment of zonal operational fund</t>
  </si>
  <si>
    <t>The management has started paying operational funds early</t>
  </si>
  <si>
    <t>Non availability of signage and banner</t>
  </si>
  <si>
    <t>Signage and banners should provided for easy accessibility</t>
  </si>
  <si>
    <t>Signage has been provided</t>
  </si>
  <si>
    <t>Non communication and inclussion of zonal staff in the regions  activities</t>
  </si>
  <si>
    <t xml:space="preserve">The staff at the zones should be adequatly informed and included in activiies at the zones </t>
  </si>
  <si>
    <t>Staff are well informed and engaged in zonal events</t>
  </si>
  <si>
    <t>Irregular power suply at the zone</t>
  </si>
  <si>
    <t>Alternative power supply should be provided</t>
  </si>
  <si>
    <t>Solar panel and inverter installed</t>
  </si>
  <si>
    <t>Lack of operational driver  at the zone</t>
  </si>
  <si>
    <t>Driver should be provided for the zone</t>
  </si>
  <si>
    <t>Yet to appoint a new driver; the driver is now an admin staff still covers driving duties</t>
  </si>
  <si>
    <t>Open</t>
  </si>
  <si>
    <t>NWZO - Kano</t>
  </si>
  <si>
    <r>
      <t>27</t>
    </r>
    <r>
      <rPr>
        <vertAlign val="superscript"/>
        <sz val="11"/>
        <color rgb="FF000000"/>
        <rFont val="Verdana"/>
        <family val="2"/>
      </rPr>
      <t>th</t>
    </r>
    <r>
      <rPr>
        <sz val="11"/>
        <color rgb="FF000000"/>
        <rFont val="Verdana"/>
        <family val="2"/>
      </rPr>
      <t xml:space="preserve">  August 2024</t>
    </r>
  </si>
  <si>
    <t>There is no signage to identify different office space for easy direction within the building.</t>
  </si>
  <si>
    <t>Signage should be provided to label office spaces in the building.</t>
  </si>
  <si>
    <t xml:space="preserve">There are 40 damaged solar panels, </t>
  </si>
  <si>
    <t>The solar panel should be replaced to improve the power supply</t>
  </si>
  <si>
    <t>Covered in 2025 budget</t>
  </si>
  <si>
    <t>30 bad batteries, damaged electrical fence wire</t>
  </si>
  <si>
    <t>The batteries should be replaced</t>
  </si>
  <si>
    <t>Dead security light bulbs</t>
  </si>
  <si>
    <t>Fix all dead security bulbs</t>
  </si>
  <si>
    <t>Procured with operational funds</t>
  </si>
  <si>
    <t>Falling Mast</t>
  </si>
  <si>
    <t>Restore the fallen mast</t>
  </si>
  <si>
    <t xml:space="preserve">Stained toilet </t>
  </si>
  <si>
    <t>Toilet  should be neatly cleaned to make a friendly environment</t>
  </si>
  <si>
    <t>Fixed</t>
  </si>
  <si>
    <t xml:space="preserve">No visitor’s registry record book </t>
  </si>
  <si>
    <t>There should be a visitor register for proper record</t>
  </si>
  <si>
    <t>Bought from Operational funds</t>
  </si>
  <si>
    <t xml:space="preserve">Request and retire model currently use delays the prompt sustenance of operations. </t>
  </si>
  <si>
    <t xml:space="preserve">Establish a structure for monthly operational cost </t>
  </si>
  <si>
    <t>Monthly operational cost paid</t>
  </si>
  <si>
    <t>SWZO - Lagos</t>
  </si>
  <si>
    <t>28th August 2024</t>
  </si>
  <si>
    <t>There is no signage in the building occupied by NITDA in the complex of many MDAs.</t>
  </si>
  <si>
    <t>Signage should be provided the building occupied by NITDA for easy accessibility</t>
  </si>
  <si>
    <t>4 fire extinguishers need to be serviced because their service date expired on 23 October 2023</t>
  </si>
  <si>
    <t>Service all expired fire extinguishers for proper functionality</t>
  </si>
  <si>
    <t>Fire extinguishers serviced</t>
  </si>
  <si>
    <t>Leakages of some ceiling in the offices and passages</t>
  </si>
  <si>
    <t>Repair or replace leaking ceiling boards</t>
  </si>
  <si>
    <t>Repairs done</t>
  </si>
  <si>
    <t>No computer in the 20-seater IT Lab</t>
  </si>
  <si>
    <t>Provision of 20 computers for proper functioning of the IT Lab</t>
  </si>
  <si>
    <t>Bad water from the bore hole.</t>
  </si>
  <si>
    <t>Treatment of the bad water</t>
  </si>
  <si>
    <t>Water treatment done</t>
  </si>
  <si>
    <t>Delay in payment of operational fund</t>
  </si>
  <si>
    <t>Prompt payment of operational fund</t>
  </si>
  <si>
    <t>Paid promptly</t>
  </si>
  <si>
    <t>Lack of adequate information to represent the agency on zonal assignments</t>
  </si>
  <si>
    <t>Pre-information or content for agency representative assignments has improved</t>
  </si>
  <si>
    <t>Provision of a more befitting office for NITDA at the zone</t>
  </si>
  <si>
    <t>Acquisition of a new office complex of the SWZO, awaiting renovations.</t>
  </si>
  <si>
    <t>% Recommendation implemented =</t>
  </si>
  <si>
    <t>Total Issues Closed =</t>
  </si>
  <si>
    <t>Total Number of Issues</t>
  </si>
  <si>
    <t>Target of 70% recommendations immplemented achieved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</si>
</sst>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00_);_(* \(#,##0.00\);_(* &quot;-&quot;??_);_(@_)"/>
    <numFmt numFmtId="165" formatCode="_-&quot;₦&quot;* #,##0.00_-;\-&quot;₦&quot;* #,##0.00_-;_-&quot;₦&quot;* &quot;-&quot;??_-;_-@_-"/>
    <numFmt numFmtId="166" formatCode="0.0"/>
    <numFmt numFmtId="167" formatCode="_(* #,##0_);_(* \(#,##0\);_(* &quot;-&quot;??_);_(@_)"/>
    <numFmt numFmtId="168" formatCode="_(* #,##0.0_);_(* \(#,##0.0\);_(* &quot;-&quot;??_);_(@_)"/>
    <numFmt numFmtId="169" formatCode="&quot;₦&quot;#,##0.00"/>
  </numFmts>
  <fonts count="65">
    <font>
      <sz val="11"/>
      <color theme="1"/>
      <name val="Aptos Narrow"/>
      <family val="2"/>
      <scheme val="minor"/>
    </font>
    <font>
      <sz val="11"/>
      <color theme="1"/>
      <name val="Aptos Narrow"/>
      <family val="2"/>
      <scheme val="minor"/>
    </font>
    <font>
      <b/>
      <sz val="11"/>
      <color rgb="FF920000"/>
      <name val="Open Sans"/>
      <family val="2"/>
    </font>
    <font>
      <b/>
      <sz val="14"/>
      <color theme="1"/>
      <name val="Open Sans"/>
      <family val="2"/>
    </font>
    <font>
      <sz val="14"/>
      <color theme="1"/>
      <name val="Candara"/>
      <family val="2"/>
    </font>
    <font>
      <sz val="12"/>
      <color theme="1"/>
      <name val="Candara"/>
      <family val="2"/>
    </font>
    <font>
      <sz val="11"/>
      <color theme="1"/>
      <name val="Candara"/>
      <family val="2"/>
    </font>
    <font>
      <sz val="11"/>
      <color theme="1"/>
      <name val="Open Sans"/>
      <family val="2"/>
    </font>
    <font>
      <b/>
      <sz val="14"/>
      <color theme="1"/>
      <name val="Gotham"/>
    </font>
    <font>
      <sz val="14"/>
      <color theme="1"/>
      <name val="Gotham"/>
    </font>
    <font>
      <sz val="10"/>
      <name val="Arial"/>
      <family val="2"/>
    </font>
    <font>
      <b/>
      <sz val="14"/>
      <name val="Gotham"/>
    </font>
    <font>
      <b/>
      <sz val="14"/>
      <color theme="0"/>
      <name val="Gotham"/>
    </font>
    <font>
      <b/>
      <sz val="16"/>
      <color theme="0"/>
      <name val="Gotham"/>
    </font>
    <font>
      <b/>
      <sz val="16"/>
      <color theme="1"/>
      <name val="Gotham"/>
    </font>
    <font>
      <sz val="11"/>
      <color theme="1"/>
      <name val="Gotham"/>
    </font>
    <font>
      <b/>
      <sz val="18"/>
      <color theme="0"/>
      <name val="Candara"/>
      <family val="2"/>
    </font>
    <font>
      <b/>
      <sz val="12"/>
      <color theme="1"/>
      <name val="Candara"/>
      <family val="2"/>
    </font>
    <font>
      <sz val="12"/>
      <color theme="1"/>
      <name val="Gotham"/>
    </font>
    <font>
      <sz val="12"/>
      <color theme="1"/>
      <name val="Verdana"/>
      <family val="2"/>
    </font>
    <font>
      <b/>
      <sz val="14"/>
      <color theme="1"/>
      <name val="Candara"/>
      <family val="2"/>
    </font>
    <font>
      <u/>
      <sz val="11"/>
      <color theme="10"/>
      <name val="Aptos Narrow"/>
      <family val="2"/>
      <scheme val="minor"/>
    </font>
    <font>
      <b/>
      <sz val="12"/>
      <color theme="1"/>
      <name val="Gotham"/>
    </font>
    <font>
      <sz val="12"/>
      <name val="Gotham"/>
    </font>
    <font>
      <b/>
      <sz val="12"/>
      <name val="Gotham"/>
    </font>
    <font>
      <b/>
      <sz val="12"/>
      <color theme="0"/>
      <name val="Gotham"/>
    </font>
    <font>
      <b/>
      <sz val="18"/>
      <name val="Gotham"/>
    </font>
    <font>
      <b/>
      <sz val="12"/>
      <color indexed="8"/>
      <name val="Gotham"/>
    </font>
    <font>
      <b/>
      <sz val="18"/>
      <color theme="0"/>
      <name val="Gotham"/>
    </font>
    <font>
      <b/>
      <sz val="24"/>
      <color theme="0"/>
      <name val="Gotham"/>
    </font>
    <font>
      <sz val="12"/>
      <color theme="0"/>
      <name val="Candara"/>
      <family val="2"/>
    </font>
    <font>
      <sz val="8"/>
      <name val="Aptos Narrow"/>
      <family val="2"/>
      <scheme val="minor"/>
    </font>
    <font>
      <sz val="14"/>
      <name val="Candara"/>
      <family val="2"/>
    </font>
    <font>
      <b/>
      <sz val="11"/>
      <color rgb="FFFFFFFF"/>
      <name val="Aptos Narrow"/>
      <family val="2"/>
    </font>
    <font>
      <sz val="11"/>
      <color rgb="FF000000"/>
      <name val="Aptos Narrow"/>
      <family val="2"/>
    </font>
    <font>
      <b/>
      <sz val="11"/>
      <color rgb="FF000000"/>
      <name val="Aptos Narrow"/>
      <family val="2"/>
    </font>
    <font>
      <b/>
      <sz val="12"/>
      <color rgb="FF000000"/>
      <name val="Verdana"/>
      <family val="2"/>
    </font>
    <font>
      <sz val="12"/>
      <color rgb="FF000000"/>
      <name val="Verdana"/>
      <family val="2"/>
    </font>
    <font>
      <b/>
      <sz val="9"/>
      <color rgb="FF000000"/>
      <name val="Verdana"/>
      <family val="2"/>
    </font>
    <font>
      <sz val="9"/>
      <color rgb="FF000000"/>
      <name val="Verdana"/>
      <family val="2"/>
    </font>
    <font>
      <sz val="11"/>
      <color rgb="FF000000"/>
      <name val="Verdana"/>
      <family val="2"/>
    </font>
    <font>
      <b/>
      <sz val="11"/>
      <color rgb="FF000000"/>
      <name val="Verdana"/>
      <family val="2"/>
    </font>
    <font>
      <sz val="11"/>
      <color rgb="FF000000"/>
      <name val="Calibri"/>
      <family val="2"/>
    </font>
    <font>
      <b/>
      <sz val="12"/>
      <name val="Verdana"/>
      <family val="2"/>
    </font>
    <font>
      <b/>
      <sz val="12"/>
      <color rgb="FF000000"/>
      <name val="Aptos Narrow"/>
      <family val="2"/>
    </font>
    <font>
      <b/>
      <sz val="10"/>
      <color rgb="FF002060"/>
      <name val="Verdana"/>
      <family val="2"/>
    </font>
    <font>
      <b/>
      <sz val="10"/>
      <color rgb="FF7030A0"/>
      <name val="Calibri"/>
      <family val="2"/>
    </font>
    <font>
      <sz val="10"/>
      <color rgb="FF000000"/>
      <name val="Calibri"/>
      <family val="2"/>
    </font>
    <font>
      <sz val="10"/>
      <color rgb="FF000000"/>
      <name val="Verdana"/>
      <family val="2"/>
    </font>
    <font>
      <sz val="10"/>
      <name val="Verdana"/>
      <family val="2"/>
    </font>
    <font>
      <sz val="12"/>
      <color theme="1"/>
      <name val="Aptos Narrow"/>
      <family val="2"/>
      <scheme val="minor"/>
    </font>
    <font>
      <u/>
      <sz val="11"/>
      <color rgb="FF000000"/>
      <name val="Aptos Narrow"/>
      <family val="2"/>
    </font>
    <font>
      <b/>
      <sz val="11"/>
      <color rgb="FF000000"/>
      <name val="Aptos Narrow"/>
    </font>
    <font>
      <sz val="11"/>
      <color rgb="FF000000"/>
      <name val="Aptos Narrow"/>
    </font>
    <font>
      <b/>
      <sz val="16"/>
      <color rgb="FF000000"/>
      <name val="Calibri"/>
      <family val="2"/>
    </font>
    <font>
      <b/>
      <sz val="11"/>
      <color rgb="FFFFFFFF"/>
      <name val="Calibri"/>
      <family val="2"/>
    </font>
    <font>
      <b/>
      <sz val="11"/>
      <color rgb="FF000000"/>
      <name val="Calibri"/>
      <family val="2"/>
    </font>
    <font>
      <sz val="11"/>
      <color rgb="FF242424"/>
      <name val="Aptos Narrow"/>
      <charset val="1"/>
    </font>
    <font>
      <b/>
      <sz val="11"/>
      <color rgb="FF000000"/>
      <name val="Calibri"/>
    </font>
    <font>
      <sz val="11"/>
      <color rgb="FF000000"/>
      <name val="Calibri"/>
    </font>
    <font>
      <u/>
      <sz val="11"/>
      <color rgb="FF000000"/>
      <name val="Calibri"/>
    </font>
    <font>
      <sz val="12"/>
      <color rgb="FF000000"/>
      <name val="Candara"/>
      <family val="2"/>
    </font>
    <font>
      <vertAlign val="superscript"/>
      <sz val="11"/>
      <color rgb="FF000000"/>
      <name val="Verdana"/>
      <family val="2"/>
    </font>
    <font>
      <u/>
      <sz val="12"/>
      <color rgb="FF000000"/>
      <name val="Verdana"/>
      <family val="2"/>
    </font>
    <font>
      <sz val="12"/>
      <color rgb="FF000000"/>
      <name val="Aptos Narrow"/>
      <family val="2"/>
    </font>
  </fonts>
  <fills count="38">
    <fill>
      <patternFill patternType="none"/>
    </fill>
    <fill>
      <patternFill patternType="gray125"/>
    </fill>
    <fill>
      <patternFill patternType="solid">
        <fgColor theme="0"/>
        <bgColor indexed="64"/>
      </patternFill>
    </fill>
    <fill>
      <patternFill patternType="solid">
        <fgColor theme="2" tint="-0.249977111117893"/>
        <bgColor indexed="64"/>
      </patternFill>
    </fill>
    <fill>
      <patternFill patternType="solid">
        <fgColor rgb="FF7030A0"/>
        <bgColor indexed="64"/>
      </patternFill>
    </fill>
    <fill>
      <patternFill patternType="solid">
        <fgColor rgb="FF0070C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5" tint="-0.499984740745262"/>
        <bgColor indexed="64"/>
      </patternFill>
    </fill>
    <fill>
      <patternFill patternType="solid">
        <fgColor indexed="22"/>
        <bgColor indexed="64"/>
      </patternFill>
    </fill>
    <fill>
      <patternFill patternType="solid">
        <fgColor theme="9" tint="-0.499984740745262"/>
        <bgColor indexed="64"/>
      </patternFill>
    </fill>
    <fill>
      <patternFill patternType="solid">
        <fgColor theme="6" tint="-0.499984740745262"/>
        <bgColor indexed="64"/>
      </patternFill>
    </fill>
    <fill>
      <patternFill patternType="solid">
        <fgColor rgb="FFA9D08E"/>
        <bgColor indexed="64"/>
      </patternFill>
    </fill>
    <fill>
      <patternFill patternType="solid">
        <fgColor rgb="FFE2EFDA"/>
        <bgColor indexed="64"/>
      </patternFill>
    </fill>
    <fill>
      <patternFill patternType="solid">
        <fgColor theme="2" tint="-9.9978637043366805E-2"/>
        <bgColor indexed="64"/>
      </patternFill>
    </fill>
    <fill>
      <patternFill patternType="solid">
        <fgColor theme="2" tint="-0.749992370372631"/>
        <bgColor indexed="64"/>
      </patternFill>
    </fill>
    <fill>
      <patternFill patternType="solid">
        <fgColor theme="1" tint="0.499984740745262"/>
        <bgColor indexed="64"/>
      </patternFill>
    </fill>
    <fill>
      <patternFill patternType="solid">
        <fgColor theme="1"/>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1" tint="0.14999847407452621"/>
        <bgColor indexed="64"/>
      </patternFill>
    </fill>
    <fill>
      <patternFill patternType="solid">
        <fgColor theme="1" tint="0.34998626667073579"/>
        <bgColor indexed="64"/>
      </patternFill>
    </fill>
    <fill>
      <patternFill patternType="solid">
        <fgColor rgb="FF156082"/>
        <bgColor rgb="FF156082"/>
      </patternFill>
    </fill>
    <fill>
      <patternFill patternType="solid">
        <fgColor rgb="FFC0E6F5"/>
        <bgColor rgb="FFC0E6F5"/>
      </patternFill>
    </fill>
    <fill>
      <patternFill patternType="solid">
        <fgColor rgb="FF00B050"/>
        <bgColor rgb="FF000000"/>
      </patternFill>
    </fill>
    <fill>
      <patternFill patternType="solid">
        <fgColor rgb="FFEE0000"/>
        <bgColor rgb="FF000000"/>
      </patternFill>
    </fill>
    <fill>
      <patternFill patternType="solid">
        <fgColor rgb="FF5B9BD5"/>
        <bgColor rgb="FF5B9BD5"/>
      </patternFill>
    </fill>
    <fill>
      <patternFill patternType="solid">
        <fgColor rgb="FFDDEBF7"/>
        <bgColor rgb="FFDDEBF7"/>
      </patternFill>
    </fill>
    <fill>
      <patternFill patternType="solid">
        <fgColor theme="3" tint="0.89999084444715716"/>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FF0000"/>
        <bgColor rgb="FF000000"/>
      </patternFill>
    </fill>
  </fills>
  <borders count="63">
    <border>
      <left/>
      <right/>
      <top/>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auto="1"/>
      </right>
      <top style="thin">
        <color auto="1"/>
      </top>
      <bottom style="thin">
        <color auto="1"/>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theme="0"/>
      </right>
      <top style="thin">
        <color theme="0"/>
      </top>
      <bottom/>
      <diagonal/>
    </border>
    <border>
      <left/>
      <right style="thin">
        <color theme="0"/>
      </right>
      <top/>
      <bottom/>
      <diagonal/>
    </border>
    <border>
      <left/>
      <right style="thin">
        <color theme="0"/>
      </right>
      <top/>
      <bottom style="thin">
        <color theme="0"/>
      </bottom>
      <diagonal/>
    </border>
    <border>
      <left style="thin">
        <color indexed="64"/>
      </left>
      <right style="thin">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thin">
        <color indexed="64"/>
      </top>
      <bottom/>
      <diagonal/>
    </border>
    <border>
      <left/>
      <right style="medium">
        <color indexed="64"/>
      </right>
      <top style="thin">
        <color auto="1"/>
      </top>
      <bottom style="thin">
        <color auto="1"/>
      </bottom>
      <diagonal/>
    </border>
    <border>
      <left style="medium">
        <color indexed="64"/>
      </left>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rgb="FF44B3E1"/>
      </left>
      <right/>
      <top style="thin">
        <color rgb="FF44B3E1"/>
      </top>
      <bottom style="thin">
        <color rgb="FF44B3E1"/>
      </bottom>
      <diagonal/>
    </border>
    <border>
      <left/>
      <right/>
      <top style="thin">
        <color rgb="FF44B3E1"/>
      </top>
      <bottom style="thin">
        <color rgb="FF44B3E1"/>
      </bottom>
      <diagonal/>
    </border>
    <border>
      <left/>
      <right style="thin">
        <color rgb="FF44B3E1"/>
      </right>
      <top style="thin">
        <color rgb="FF44B3E1"/>
      </top>
      <bottom style="thin">
        <color rgb="FF44B3E1"/>
      </bottom>
      <diagonal/>
    </border>
    <border>
      <left style="thin">
        <color rgb="FF44B3E1"/>
      </left>
      <right/>
      <top style="double">
        <color rgb="FF156082"/>
      </top>
      <bottom style="thin">
        <color rgb="FF44B3E1"/>
      </bottom>
      <diagonal/>
    </border>
    <border>
      <left/>
      <right/>
      <top style="double">
        <color rgb="FF156082"/>
      </top>
      <bottom style="thin">
        <color rgb="FF44B3E1"/>
      </bottom>
      <diagonal/>
    </border>
    <border>
      <left/>
      <right style="thin">
        <color rgb="FF44B3E1"/>
      </right>
      <top style="double">
        <color rgb="FF156082"/>
      </top>
      <bottom style="thin">
        <color rgb="FF44B3E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rgb="FF000000"/>
      </right>
      <top style="medium">
        <color indexed="64"/>
      </top>
      <bottom style="medium">
        <color indexed="64"/>
      </bottom>
      <diagonal/>
    </border>
    <border>
      <left/>
      <right style="thin">
        <color rgb="FF000000"/>
      </right>
      <top style="thin">
        <color indexed="64"/>
      </top>
      <bottom style="thin">
        <color indexed="64"/>
      </bottom>
      <diagonal/>
    </border>
    <border>
      <left style="thin">
        <color indexed="64"/>
      </left>
      <right style="thin">
        <color indexed="64"/>
      </right>
      <top/>
      <bottom style="thin">
        <color rgb="FF000000"/>
      </bottom>
      <diagonal/>
    </border>
    <border>
      <left/>
      <right/>
      <top style="thin">
        <color rgb="FF44B3E1"/>
      </top>
      <bottom style="thin">
        <color rgb="FF000000"/>
      </bottom>
      <diagonal/>
    </border>
    <border>
      <left style="thin">
        <color rgb="FF9BC2E6"/>
      </left>
      <right/>
      <top style="thin">
        <color rgb="FF9BC2E6"/>
      </top>
      <bottom style="thin">
        <color rgb="FF9BC2E6"/>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8">
    <xf numFmtId="0" fontId="0" fillId="0" borderId="0"/>
    <xf numFmtId="0" fontId="10" fillId="0" borderId="0"/>
    <xf numFmtId="164" fontId="1" fillId="0" borderId="0" applyFont="0" applyFill="0" applyBorder="0" applyAlignment="0" applyProtection="0"/>
    <xf numFmtId="0" fontId="19" fillId="0" borderId="0"/>
    <xf numFmtId="0" fontId="1" fillId="0" borderId="0"/>
    <xf numFmtId="43" fontId="1" fillId="0" borderId="0" applyFont="0" applyFill="0" applyBorder="0" applyAlignment="0" applyProtection="0"/>
    <xf numFmtId="0" fontId="1" fillId="0" borderId="0"/>
    <xf numFmtId="0" fontId="21" fillId="0" borderId="0" applyNumberFormat="0" applyFill="0" applyBorder="0" applyAlignment="0" applyProtection="0"/>
  </cellStyleXfs>
  <cellXfs count="451">
    <xf numFmtId="0" fontId="0" fillId="0" borderId="0" xfId="0"/>
    <xf numFmtId="0" fontId="3" fillId="0" borderId="1" xfId="0" applyFont="1" applyBorder="1" applyAlignment="1">
      <alignment horizontal="center" wrapText="1"/>
    </xf>
    <xf numFmtId="0" fontId="7" fillId="0" borderId="0" xfId="0" applyFont="1" applyAlignment="1">
      <alignment vertical="center"/>
    </xf>
    <xf numFmtId="1" fontId="12" fillId="8" borderId="3" xfId="0" applyNumberFormat="1" applyFont="1" applyFill="1" applyBorder="1" applyAlignment="1">
      <alignment horizontal="center" vertical="center"/>
    </xf>
    <xf numFmtId="166" fontId="9" fillId="0" borderId="0" xfId="0" applyNumberFormat="1" applyFont="1" applyProtection="1">
      <protection locked="0"/>
    </xf>
    <xf numFmtId="0" fontId="15" fillId="0" borderId="0" xfId="0" applyFont="1"/>
    <xf numFmtId="0" fontId="14" fillId="0" borderId="0" xfId="0" applyFont="1" applyAlignment="1">
      <alignment horizontal="center"/>
    </xf>
    <xf numFmtId="0" fontId="14" fillId="0" borderId="7" xfId="0" applyFont="1" applyBorder="1" applyAlignment="1">
      <alignment horizontal="center"/>
    </xf>
    <xf numFmtId="0" fontId="14" fillId="0" borderId="3" xfId="0" applyFont="1" applyBorder="1" applyAlignment="1">
      <alignment horizontal="center"/>
    </xf>
    <xf numFmtId="0" fontId="14" fillId="6" borderId="3" xfId="0" applyFont="1" applyFill="1" applyBorder="1" applyAlignment="1">
      <alignment horizontal="center"/>
    </xf>
    <xf numFmtId="0" fontId="18" fillId="0" borderId="0" xfId="0" applyFont="1"/>
    <xf numFmtId="0" fontId="15" fillId="0" borderId="0" xfId="0" applyFont="1" applyAlignment="1">
      <alignment horizontal="left" vertical="center" wrapText="1"/>
    </xf>
    <xf numFmtId="0" fontId="4" fillId="14" borderId="3" xfId="0" applyFont="1" applyFill="1" applyBorder="1" applyAlignment="1">
      <alignment horizontal="center" wrapText="1"/>
    </xf>
    <xf numFmtId="0" fontId="4" fillId="14" borderId="3" xfId="0" applyFont="1" applyFill="1" applyBorder="1" applyAlignment="1">
      <alignment horizontal="left" wrapText="1"/>
    </xf>
    <xf numFmtId="0" fontId="20" fillId="13" borderId="3" xfId="0" applyFont="1" applyFill="1" applyBorder="1" applyAlignment="1">
      <alignment horizontal="center" vertical="center" wrapText="1"/>
    </xf>
    <xf numFmtId="0" fontId="3" fillId="0" borderId="16" xfId="0" applyFont="1" applyBorder="1" applyAlignment="1">
      <alignment horizontal="center" wrapText="1"/>
    </xf>
    <xf numFmtId="0" fontId="3" fillId="0" borderId="17" xfId="0" applyFont="1" applyBorder="1" applyAlignment="1">
      <alignment horizontal="center" wrapText="1"/>
    </xf>
    <xf numFmtId="0" fontId="3" fillId="0" borderId="18" xfId="0" applyFont="1" applyBorder="1" applyAlignment="1">
      <alignment horizontal="center" wrapText="1"/>
    </xf>
    <xf numFmtId="0" fontId="17" fillId="14" borderId="3" xfId="0" applyFont="1" applyFill="1" applyBorder="1" applyAlignment="1">
      <alignment horizontal="center" vertical="center"/>
    </xf>
    <xf numFmtId="0" fontId="5" fillId="14" borderId="3" xfId="0" applyFont="1" applyFill="1" applyBorder="1" applyAlignment="1">
      <alignment horizontal="left" vertical="center" wrapText="1"/>
    </xf>
    <xf numFmtId="0" fontId="17" fillId="14" borderId="3" xfId="0" applyFont="1" applyFill="1" applyBorder="1" applyAlignment="1">
      <alignment horizontal="center" vertical="center" wrapText="1"/>
    </xf>
    <xf numFmtId="0" fontId="18" fillId="0" borderId="0" xfId="4" applyFont="1"/>
    <xf numFmtId="0" fontId="17" fillId="13" borderId="3" xfId="4" applyFont="1" applyFill="1" applyBorder="1" applyAlignment="1">
      <alignment horizontal="center" vertical="center" wrapText="1"/>
    </xf>
    <xf numFmtId="0" fontId="5" fillId="13" borderId="3" xfId="4" applyFont="1" applyFill="1" applyBorder="1" applyAlignment="1">
      <alignment horizontal="left" vertical="center" wrapText="1"/>
    </xf>
    <xf numFmtId="0" fontId="0" fillId="0" borderId="0" xfId="0" applyAlignment="1">
      <alignment vertical="top"/>
    </xf>
    <xf numFmtId="0" fontId="0" fillId="0" borderId="0" xfId="0" applyAlignment="1">
      <alignment vertical="center"/>
    </xf>
    <xf numFmtId="0" fontId="18" fillId="0" borderId="3" xfId="0" applyFont="1" applyBorder="1" applyProtection="1">
      <protection locked="0"/>
    </xf>
    <xf numFmtId="0" fontId="15" fillId="0" borderId="0" xfId="0" applyFont="1" applyProtection="1">
      <protection locked="0"/>
    </xf>
    <xf numFmtId="0" fontId="18" fillId="0" borderId="0" xfId="0" applyFont="1" applyProtection="1">
      <protection locked="0"/>
    </xf>
    <xf numFmtId="0" fontId="18" fillId="0" borderId="0" xfId="0" applyFont="1" applyAlignment="1" applyProtection="1">
      <alignment wrapText="1"/>
      <protection locked="0"/>
    </xf>
    <xf numFmtId="1" fontId="22" fillId="0" borderId="9" xfId="0" applyNumberFormat="1" applyFont="1" applyBorder="1" applyAlignment="1" applyProtection="1">
      <alignment horizontal="center" vertical="top" wrapText="1"/>
      <protection locked="0"/>
    </xf>
    <xf numFmtId="1" fontId="22" fillId="0" borderId="3" xfId="0" applyNumberFormat="1" applyFont="1" applyBorder="1" applyAlignment="1" applyProtection="1">
      <alignment horizontal="center" vertical="top" wrapText="1"/>
      <protection locked="0"/>
    </xf>
    <xf numFmtId="2" fontId="18" fillId="0" borderId="3" xfId="0" applyNumberFormat="1" applyFont="1" applyBorder="1" applyAlignment="1" applyProtection="1">
      <alignment horizontal="center" vertical="top" wrapText="1"/>
      <protection locked="0"/>
    </xf>
    <xf numFmtId="0" fontId="18" fillId="0" borderId="3" xfId="0" applyFont="1" applyBorder="1" applyAlignment="1" applyProtection="1">
      <alignment wrapText="1"/>
      <protection locked="0"/>
    </xf>
    <xf numFmtId="164" fontId="18" fillId="0" borderId="3" xfId="2" applyFont="1" applyBorder="1" applyAlignment="1" applyProtection="1">
      <alignment horizontal="center"/>
      <protection locked="0"/>
    </xf>
    <xf numFmtId="0" fontId="18" fillId="0" borderId="3" xfId="2" applyNumberFormat="1" applyFont="1" applyBorder="1" applyAlignment="1" applyProtection="1">
      <alignment horizontal="center"/>
      <protection locked="0"/>
    </xf>
    <xf numFmtId="0" fontId="23" fillId="0" borderId="3" xfId="0" applyFont="1" applyBorder="1" applyAlignment="1" applyProtection="1">
      <alignment wrapText="1"/>
      <protection locked="0"/>
    </xf>
    <xf numFmtId="0" fontId="18" fillId="0" borderId="7" xfId="0" applyFont="1" applyBorder="1" applyAlignment="1" applyProtection="1">
      <alignment wrapText="1"/>
      <protection locked="0"/>
    </xf>
    <xf numFmtId="1" fontId="22" fillId="0" borderId="0" xfId="0" applyNumberFormat="1" applyFont="1" applyAlignment="1" applyProtection="1">
      <alignment horizontal="center" vertical="top" wrapText="1"/>
      <protection locked="0"/>
    </xf>
    <xf numFmtId="2" fontId="18" fillId="0" borderId="0" xfId="0" applyNumberFormat="1" applyFont="1" applyAlignment="1" applyProtection="1">
      <alignment horizontal="center" vertical="top" wrapText="1"/>
      <protection locked="0"/>
    </xf>
    <xf numFmtId="0" fontId="18" fillId="0" borderId="0" xfId="2" applyNumberFormat="1" applyFont="1" applyBorder="1" applyAlignment="1" applyProtection="1">
      <alignment horizontal="center"/>
      <protection locked="0"/>
    </xf>
    <xf numFmtId="0" fontId="23" fillId="0" borderId="0" xfId="0" applyFont="1" applyAlignment="1" applyProtection="1">
      <alignment wrapText="1"/>
      <protection locked="0"/>
    </xf>
    <xf numFmtId="0" fontId="18" fillId="0" borderId="4" xfId="0" applyFont="1" applyBorder="1" applyProtection="1">
      <protection locked="0"/>
    </xf>
    <xf numFmtId="0" fontId="18" fillId="0" borderId="3" xfId="0" applyFont="1" applyBorder="1" applyAlignment="1" applyProtection="1">
      <alignment horizontal="center"/>
      <protection locked="0"/>
    </xf>
    <xf numFmtId="0" fontId="18" fillId="0" borderId="0" xfId="0" applyFont="1" applyAlignment="1" applyProtection="1">
      <alignment horizontal="center"/>
      <protection locked="0"/>
    </xf>
    <xf numFmtId="0" fontId="23" fillId="10" borderId="20" xfId="1" applyFont="1" applyFill="1" applyBorder="1" applyAlignment="1" applyProtection="1">
      <alignment horizontal="center" wrapText="1"/>
      <protection locked="0"/>
    </xf>
    <xf numFmtId="0" fontId="23" fillId="10" borderId="21" xfId="1" applyFont="1" applyFill="1" applyBorder="1" applyAlignment="1" applyProtection="1">
      <alignment horizontal="center" wrapText="1"/>
      <protection locked="0"/>
    </xf>
    <xf numFmtId="0" fontId="23" fillId="10" borderId="0" xfId="1" applyFont="1" applyFill="1" applyAlignment="1" applyProtection="1">
      <alignment horizontal="center" wrapText="1"/>
      <protection locked="0"/>
    </xf>
    <xf numFmtId="0" fontId="23" fillId="10" borderId="23" xfId="1" applyFont="1" applyFill="1" applyBorder="1" applyAlignment="1" applyProtection="1">
      <alignment horizontal="center" wrapText="1"/>
      <protection locked="0"/>
    </xf>
    <xf numFmtId="0" fontId="23" fillId="10" borderId="5" xfId="1" applyFont="1" applyFill="1" applyBorder="1" applyAlignment="1" applyProtection="1">
      <alignment horizontal="center" wrapText="1"/>
      <protection locked="0"/>
    </xf>
    <xf numFmtId="0" fontId="23" fillId="10" borderId="24" xfId="1" applyFont="1" applyFill="1" applyBorder="1" applyAlignment="1" applyProtection="1">
      <alignment horizontal="center" wrapText="1"/>
      <protection locked="0"/>
    </xf>
    <xf numFmtId="0" fontId="25" fillId="0" borderId="0" xfId="0" applyFont="1" applyAlignment="1" applyProtection="1">
      <alignment vertical="center" wrapText="1"/>
      <protection locked="0"/>
    </xf>
    <xf numFmtId="167" fontId="18" fillId="0" borderId="0" xfId="0" applyNumberFormat="1" applyFont="1" applyAlignment="1" applyProtection="1">
      <alignment horizontal="center"/>
      <protection locked="0"/>
    </xf>
    <xf numFmtId="0" fontId="18" fillId="0" borderId="23" xfId="0" applyFont="1" applyBorder="1" applyAlignment="1" applyProtection="1">
      <alignment horizontal="center"/>
      <protection locked="0"/>
    </xf>
    <xf numFmtId="0" fontId="23" fillId="10" borderId="27" xfId="1" applyFont="1" applyFill="1" applyBorder="1" applyAlignment="1" applyProtection="1">
      <alignment horizontal="center" wrapText="1"/>
      <protection locked="0"/>
    </xf>
    <xf numFmtId="0" fontId="23" fillId="10" borderId="28" xfId="1" applyFont="1" applyFill="1" applyBorder="1" applyAlignment="1" applyProtection="1">
      <alignment horizontal="center" wrapText="1"/>
      <protection locked="0"/>
    </xf>
    <xf numFmtId="0" fontId="15" fillId="0" borderId="0" xfId="0" applyFont="1" applyAlignment="1" applyProtection="1">
      <alignment horizontal="center"/>
      <protection locked="0"/>
    </xf>
    <xf numFmtId="1" fontId="27" fillId="0" borderId="34" xfId="1" applyNumberFormat="1" applyFont="1" applyBorder="1" applyAlignment="1" applyProtection="1">
      <alignment horizontal="center" wrapText="1"/>
      <protection locked="0"/>
    </xf>
    <xf numFmtId="1" fontId="27" fillId="0" borderId="35" xfId="1" applyNumberFormat="1" applyFont="1" applyBorder="1" applyAlignment="1" applyProtection="1">
      <alignment horizontal="center" wrapText="1"/>
      <protection locked="0"/>
    </xf>
    <xf numFmtId="2" fontId="27" fillId="0" borderId="35" xfId="1" applyNumberFormat="1" applyFont="1" applyBorder="1" applyAlignment="1" applyProtection="1">
      <alignment horizontal="center" wrapText="1"/>
      <protection locked="0"/>
    </xf>
    <xf numFmtId="0" fontId="27" fillId="0" borderId="35" xfId="1" applyFont="1" applyBorder="1" applyAlignment="1" applyProtection="1">
      <alignment horizontal="center"/>
      <protection locked="0"/>
    </xf>
    <xf numFmtId="0" fontId="27" fillId="0" borderId="35" xfId="2" applyNumberFormat="1" applyFont="1" applyBorder="1" applyAlignment="1" applyProtection="1">
      <alignment horizontal="center"/>
      <protection locked="0"/>
    </xf>
    <xf numFmtId="0" fontId="27" fillId="0" borderId="36" xfId="1" applyFont="1" applyBorder="1" applyAlignment="1" applyProtection="1">
      <alignment horizontal="center" wrapText="1"/>
      <protection locked="0"/>
    </xf>
    <xf numFmtId="0" fontId="27" fillId="0" borderId="3" xfId="1" applyFont="1" applyBorder="1" applyAlignment="1" applyProtection="1">
      <alignment horizontal="center" wrapText="1"/>
      <protection locked="0"/>
    </xf>
    <xf numFmtId="0" fontId="27" fillId="0" borderId="34" xfId="1" applyFont="1" applyBorder="1" applyAlignment="1" applyProtection="1">
      <alignment horizontal="center" wrapText="1"/>
      <protection locked="0"/>
    </xf>
    <xf numFmtId="0" fontId="25" fillId="0" borderId="37" xfId="1" applyFont="1" applyBorder="1" applyAlignment="1" applyProtection="1">
      <alignment vertical="top" wrapText="1"/>
      <protection locked="0"/>
    </xf>
    <xf numFmtId="1" fontId="25" fillId="0" borderId="38" xfId="0" applyNumberFormat="1" applyFont="1" applyBorder="1" applyAlignment="1" applyProtection="1">
      <alignment vertical="center"/>
      <protection locked="0"/>
    </xf>
    <xf numFmtId="0" fontId="25" fillId="0" borderId="38" xfId="0" applyFont="1" applyBorder="1" applyAlignment="1" applyProtection="1">
      <alignment wrapText="1"/>
      <protection locked="0"/>
    </xf>
    <xf numFmtId="0" fontId="25" fillId="0" borderId="20" xfId="0" applyFont="1" applyBorder="1" applyAlignment="1" applyProtection="1">
      <alignment wrapText="1"/>
      <protection locked="0"/>
    </xf>
    <xf numFmtId="0" fontId="13" fillId="9" borderId="30" xfId="1" applyFont="1" applyFill="1" applyBorder="1" applyAlignment="1" applyProtection="1">
      <alignment horizontal="center" vertical="center" wrapText="1"/>
      <protection locked="0"/>
    </xf>
    <xf numFmtId="1" fontId="25" fillId="0" borderId="3" xfId="0" applyNumberFormat="1" applyFont="1" applyBorder="1" applyAlignment="1" applyProtection="1">
      <alignment horizontal="center" vertical="center"/>
      <protection locked="0"/>
    </xf>
    <xf numFmtId="2" fontId="25" fillId="0" borderId="3" xfId="0" applyNumberFormat="1" applyFont="1" applyBorder="1" applyAlignment="1" applyProtection="1">
      <alignment horizontal="center" vertical="center"/>
      <protection locked="0"/>
    </xf>
    <xf numFmtId="0" fontId="22" fillId="0" borderId="3" xfId="2" applyNumberFormat="1" applyFont="1" applyFill="1" applyBorder="1" applyAlignment="1" applyProtection="1">
      <alignment horizontal="center" vertical="center" wrapText="1"/>
      <protection locked="0"/>
    </xf>
    <xf numFmtId="1" fontId="25" fillId="0" borderId="19" xfId="0" applyNumberFormat="1" applyFont="1" applyBorder="1" applyAlignment="1" applyProtection="1">
      <alignment horizontal="center" vertical="center"/>
      <protection locked="0"/>
    </xf>
    <xf numFmtId="0" fontId="25" fillId="0" borderId="19" xfId="0" applyFont="1" applyBorder="1" applyAlignment="1" applyProtection="1">
      <alignment horizontal="center" wrapText="1"/>
      <protection locked="0"/>
    </xf>
    <xf numFmtId="0" fontId="22" fillId="2" borderId="3" xfId="2" applyNumberFormat="1" applyFont="1" applyFill="1" applyBorder="1" applyAlignment="1" applyProtection="1">
      <alignment horizontal="center" vertical="center" wrapText="1"/>
      <protection locked="0"/>
    </xf>
    <xf numFmtId="2" fontId="11" fillId="0" borderId="3" xfId="0" applyNumberFormat="1" applyFont="1" applyBorder="1" applyAlignment="1">
      <alignment horizontal="center" vertical="center"/>
    </xf>
    <xf numFmtId="1" fontId="25" fillId="11" borderId="3" xfId="0" applyNumberFormat="1" applyFont="1" applyFill="1" applyBorder="1" applyAlignment="1" applyProtection="1">
      <alignment horizontal="center" vertical="center"/>
      <protection locked="0"/>
    </xf>
    <xf numFmtId="0" fontId="18" fillId="11" borderId="3" xfId="2" applyNumberFormat="1" applyFont="1" applyFill="1" applyBorder="1" applyAlignment="1" applyProtection="1">
      <alignment horizontal="center" wrapText="1"/>
      <protection locked="0"/>
    </xf>
    <xf numFmtId="0" fontId="22" fillId="19" borderId="3" xfId="0" applyFont="1" applyFill="1" applyBorder="1" applyAlignment="1" applyProtection="1">
      <alignment vertical="center" wrapText="1"/>
      <protection locked="0"/>
    </xf>
    <xf numFmtId="0" fontId="22" fillId="0" borderId="0" xfId="0" applyFont="1" applyAlignment="1" applyProtection="1">
      <alignment vertical="center" wrapText="1"/>
      <protection locked="0"/>
    </xf>
    <xf numFmtId="0" fontId="25" fillId="2" borderId="3" xfId="0" applyFont="1" applyFill="1" applyBorder="1" applyAlignment="1" applyProtection="1">
      <alignment horizontal="center" vertical="center" wrapText="1"/>
      <protection locked="0"/>
    </xf>
    <xf numFmtId="1" fontId="25" fillId="17" borderId="39" xfId="0" applyNumberFormat="1" applyFont="1" applyFill="1" applyBorder="1" applyAlignment="1" applyProtection="1">
      <alignment horizontal="center" vertical="center" wrapText="1"/>
      <protection locked="0"/>
    </xf>
    <xf numFmtId="2" fontId="25" fillId="17" borderId="39" xfId="0" applyNumberFormat="1" applyFont="1" applyFill="1" applyBorder="1" applyAlignment="1" applyProtection="1">
      <alignment horizontal="center" vertical="center" wrapText="1"/>
      <protection locked="0"/>
    </xf>
    <xf numFmtId="0" fontId="25" fillId="17" borderId="39" xfId="0" applyFont="1" applyFill="1" applyBorder="1" applyAlignment="1" applyProtection="1">
      <alignment horizontal="center" vertical="center" wrapText="1"/>
      <protection locked="0"/>
    </xf>
    <xf numFmtId="167" fontId="22" fillId="2" borderId="3" xfId="0" applyNumberFormat="1" applyFont="1" applyFill="1" applyBorder="1" applyAlignment="1" applyProtection="1">
      <alignment wrapText="1"/>
      <protection locked="0"/>
    </xf>
    <xf numFmtId="0" fontId="18" fillId="2" borderId="3" xfId="2" applyNumberFormat="1" applyFont="1" applyFill="1" applyBorder="1" applyAlignment="1" applyProtection="1">
      <alignment horizontal="center" vertical="center" wrapText="1"/>
      <protection locked="0"/>
    </xf>
    <xf numFmtId="0" fontId="18" fillId="2" borderId="3"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18" fillId="2" borderId="43" xfId="0" applyFont="1" applyFill="1" applyBorder="1" applyAlignment="1">
      <alignment wrapText="1"/>
    </xf>
    <xf numFmtId="0" fontId="24" fillId="2" borderId="9" xfId="0" applyFont="1" applyFill="1" applyBorder="1" applyAlignment="1">
      <alignment horizontal="center" vertical="center" wrapText="1"/>
    </xf>
    <xf numFmtId="2" fontId="12" fillId="16" borderId="3" xfId="0" applyNumberFormat="1" applyFont="1" applyFill="1" applyBorder="1" applyAlignment="1">
      <alignment horizontal="center" vertical="center"/>
    </xf>
    <xf numFmtId="0" fontId="18" fillId="4" borderId="3" xfId="0" applyFont="1" applyFill="1" applyBorder="1" applyProtection="1">
      <protection locked="0"/>
    </xf>
    <xf numFmtId="0" fontId="23" fillId="11" borderId="3" xfId="0" applyFont="1" applyFill="1" applyBorder="1" applyAlignment="1">
      <alignment horizontal="center" wrapText="1"/>
    </xf>
    <xf numFmtId="168" fontId="22" fillId="0" borderId="3" xfId="0" applyNumberFormat="1" applyFont="1" applyBorder="1" applyAlignment="1" applyProtection="1">
      <alignment wrapText="1"/>
      <protection locked="0"/>
    </xf>
    <xf numFmtId="169" fontId="22" fillId="2" borderId="3" xfId="2" applyNumberFormat="1" applyFont="1" applyFill="1" applyBorder="1" applyAlignment="1" applyProtection="1">
      <alignment horizontal="center" vertical="center" wrapText="1"/>
      <protection locked="0"/>
    </xf>
    <xf numFmtId="0" fontId="13" fillId="0" borderId="0" xfId="2" applyNumberFormat="1" applyFont="1" applyFill="1" applyBorder="1" applyAlignment="1" applyProtection="1">
      <alignment vertical="center" wrapText="1"/>
      <protection locked="0"/>
    </xf>
    <xf numFmtId="169" fontId="22" fillId="0" borderId="3" xfId="2" applyNumberFormat="1" applyFont="1" applyFill="1" applyBorder="1" applyAlignment="1" applyProtection="1">
      <alignment horizontal="center" vertical="center" wrapText="1"/>
      <protection locked="0"/>
    </xf>
    <xf numFmtId="165" fontId="22" fillId="2" borderId="3" xfId="2" applyNumberFormat="1" applyFont="1" applyFill="1" applyBorder="1" applyAlignment="1" applyProtection="1">
      <alignment horizontal="center" vertical="center" wrapText="1"/>
      <protection locked="0"/>
    </xf>
    <xf numFmtId="165" fontId="13" fillId="0" borderId="0" xfId="2" applyNumberFormat="1" applyFont="1" applyFill="1" applyBorder="1" applyAlignment="1" applyProtection="1">
      <alignment vertical="center" wrapText="1"/>
      <protection locked="0"/>
    </xf>
    <xf numFmtId="0" fontId="23" fillId="11" borderId="0" xfId="0" applyFont="1" applyFill="1" applyAlignment="1">
      <alignment horizontal="center" wrapText="1"/>
    </xf>
    <xf numFmtId="0" fontId="13" fillId="0" borderId="27" xfId="2" applyNumberFormat="1" applyFont="1" applyFill="1" applyBorder="1" applyAlignment="1" applyProtection="1">
      <alignment vertical="center" wrapText="1"/>
      <protection locked="0"/>
    </xf>
    <xf numFmtId="0" fontId="25" fillId="0" borderId="27" xfId="0" applyFont="1" applyBorder="1" applyAlignment="1" applyProtection="1">
      <alignment vertical="center" wrapText="1"/>
      <protection locked="0"/>
    </xf>
    <xf numFmtId="0" fontId="22" fillId="0" borderId="3" xfId="0" applyFont="1" applyBorder="1" applyAlignment="1" applyProtection="1">
      <alignment vertical="center" wrapText="1"/>
      <protection locked="0"/>
    </xf>
    <xf numFmtId="0" fontId="22" fillId="0" borderId="0" xfId="0" applyFont="1" applyAlignment="1">
      <alignment horizontal="center" vertical="center" wrapText="1"/>
    </xf>
    <xf numFmtId="0" fontId="22" fillId="0" borderId="0" xfId="6" applyFont="1" applyAlignment="1">
      <alignment horizontal="center" vertical="center" wrapText="1"/>
    </xf>
    <xf numFmtId="0" fontId="22" fillId="0" borderId="3" xfId="0" applyFont="1" applyBorder="1"/>
    <xf numFmtId="164" fontId="8" fillId="0" borderId="22" xfId="2" applyFont="1" applyFill="1" applyBorder="1" applyAlignment="1" applyProtection="1">
      <alignment vertical="center" wrapText="1"/>
    </xf>
    <xf numFmtId="164" fontId="8" fillId="0" borderId="0" xfId="2" applyFont="1" applyFill="1" applyBorder="1" applyAlignment="1" applyProtection="1">
      <alignment vertical="center" wrapText="1"/>
    </xf>
    <xf numFmtId="0" fontId="25" fillId="17" borderId="3" xfId="0" applyFont="1" applyFill="1" applyBorder="1" applyAlignment="1">
      <alignment vertical="center"/>
    </xf>
    <xf numFmtId="0" fontId="25" fillId="11" borderId="3" xfId="0" applyFont="1" applyFill="1" applyBorder="1" applyAlignment="1">
      <alignment vertical="center"/>
    </xf>
    <xf numFmtId="0" fontId="22" fillId="0" borderId="3" xfId="0" applyFont="1" applyBorder="1" applyAlignment="1">
      <alignment vertical="center"/>
    </xf>
    <xf numFmtId="0" fontId="18" fillId="0" borderId="3" xfId="0" applyFont="1" applyBorder="1"/>
    <xf numFmtId="0" fontId="18" fillId="0" borderId="7" xfId="0" applyFont="1" applyBorder="1" applyAlignment="1" applyProtection="1">
      <alignment horizontal="center"/>
      <protection locked="0"/>
    </xf>
    <xf numFmtId="0" fontId="18" fillId="0" borderId="0" xfId="0" applyFont="1" applyAlignment="1" applyProtection="1">
      <alignment horizontal="center" wrapText="1"/>
      <protection locked="0"/>
    </xf>
    <xf numFmtId="166" fontId="18" fillId="11" borderId="27" xfId="0" applyNumberFormat="1" applyFont="1" applyFill="1" applyBorder="1" applyAlignment="1">
      <alignment horizontal="center"/>
    </xf>
    <xf numFmtId="166" fontId="18" fillId="11" borderId="28" xfId="0" applyNumberFormat="1" applyFont="1" applyFill="1" applyBorder="1" applyAlignment="1">
      <alignment horizontal="center"/>
    </xf>
    <xf numFmtId="10" fontId="18" fillId="0" borderId="0" xfId="0" applyNumberFormat="1" applyFont="1" applyAlignment="1">
      <alignment horizontal="center" vertical="top"/>
    </xf>
    <xf numFmtId="0" fontId="25" fillId="17" borderId="2" xfId="2" applyNumberFormat="1" applyFont="1" applyFill="1" applyBorder="1" applyAlignment="1" applyProtection="1">
      <alignment horizontal="center" vertical="center" wrapText="1"/>
      <protection locked="0"/>
    </xf>
    <xf numFmtId="0" fontId="25" fillId="17" borderId="15" xfId="2" applyNumberFormat="1" applyFont="1" applyFill="1" applyBorder="1" applyAlignment="1" applyProtection="1">
      <alignment horizontal="center" vertical="center" wrapText="1"/>
    </xf>
    <xf numFmtId="49" fontId="12" fillId="0" borderId="7" xfId="0" applyNumberFormat="1" applyFont="1" applyBorder="1" applyAlignment="1">
      <alignment horizontal="center" vertical="center"/>
    </xf>
    <xf numFmtId="0" fontId="12" fillId="0" borderId="7" xfId="0" applyFont="1" applyBorder="1" applyAlignment="1">
      <alignment horizontal="center" vertical="center"/>
    </xf>
    <xf numFmtId="0" fontId="8" fillId="0" borderId="7" xfId="0" applyFont="1" applyBorder="1" applyAlignment="1">
      <alignment horizontal="center" vertical="center"/>
    </xf>
    <xf numFmtId="0" fontId="18" fillId="11" borderId="2" xfId="2" applyNumberFormat="1" applyFont="1" applyFill="1" applyBorder="1" applyAlignment="1" applyProtection="1">
      <alignment horizontal="center" wrapText="1"/>
      <protection locked="0"/>
    </xf>
    <xf numFmtId="2" fontId="8" fillId="25" borderId="3" xfId="0" applyNumberFormat="1" applyFont="1" applyFill="1" applyBorder="1" applyAlignment="1">
      <alignment horizontal="center" vertical="center"/>
    </xf>
    <xf numFmtId="0" fontId="12" fillId="11" borderId="0" xfId="0" applyFont="1" applyFill="1" applyAlignment="1">
      <alignment wrapText="1"/>
    </xf>
    <xf numFmtId="0" fontId="12" fillId="17" borderId="3" xfId="0" applyFont="1" applyFill="1" applyBorder="1" applyAlignment="1">
      <alignment wrapText="1"/>
    </xf>
    <xf numFmtId="0" fontId="28" fillId="17" borderId="15" xfId="0" applyFont="1" applyFill="1" applyBorder="1" applyAlignment="1">
      <alignment horizontal="left" vertical="center" wrapText="1"/>
    </xf>
    <xf numFmtId="0" fontId="25" fillId="17" borderId="10" xfId="0" applyFont="1" applyFill="1" applyBorder="1" applyAlignment="1">
      <alignment horizontal="center" vertical="center" wrapText="1"/>
    </xf>
    <xf numFmtId="0" fontId="22" fillId="2" borderId="3" xfId="0" applyFont="1" applyFill="1" applyBorder="1" applyAlignment="1">
      <alignment horizontal="center" vertical="center" wrapText="1"/>
    </xf>
    <xf numFmtId="166" fontId="18" fillId="11" borderId="3" xfId="0" applyNumberFormat="1" applyFont="1" applyFill="1" applyBorder="1" applyAlignment="1">
      <alignment horizontal="center"/>
    </xf>
    <xf numFmtId="0" fontId="22" fillId="0" borderId="3" xfId="0" applyFont="1" applyBorder="1" applyAlignment="1">
      <alignment horizontal="center" vertical="center" wrapText="1"/>
    </xf>
    <xf numFmtId="0" fontId="25" fillId="11" borderId="3" xfId="0" applyFont="1" applyFill="1" applyBorder="1" applyAlignment="1" applyProtection="1">
      <alignment horizontal="center" vertical="center" wrapText="1"/>
      <protection locked="0"/>
    </xf>
    <xf numFmtId="2" fontId="23" fillId="9" borderId="3" xfId="0" applyNumberFormat="1" applyFont="1" applyFill="1" applyBorder="1" applyAlignment="1" applyProtection="1">
      <alignment horizontal="center" vertical="center" wrapText="1"/>
      <protection locked="0"/>
    </xf>
    <xf numFmtId="0" fontId="23" fillId="10" borderId="3" xfId="1" applyFont="1" applyFill="1" applyBorder="1" applyAlignment="1" applyProtection="1">
      <alignment horizontal="center" wrapText="1"/>
      <protection locked="0"/>
    </xf>
    <xf numFmtId="1" fontId="22" fillId="0" borderId="3" xfId="0" applyNumberFormat="1" applyFont="1" applyBorder="1" applyAlignment="1" applyProtection="1">
      <alignment horizontal="center"/>
      <protection locked="0"/>
    </xf>
    <xf numFmtId="0" fontId="30" fillId="27" borderId="3" xfId="0" applyFont="1" applyFill="1" applyBorder="1" applyAlignment="1" applyProtection="1">
      <alignment horizontal="center" vertical="center" wrapText="1"/>
      <protection locked="0"/>
    </xf>
    <xf numFmtId="0" fontId="30" fillId="27" borderId="2" xfId="0" applyFont="1" applyFill="1" applyBorder="1" applyAlignment="1" applyProtection="1">
      <alignment horizontal="center" vertical="center"/>
      <protection locked="0"/>
    </xf>
    <xf numFmtId="0" fontId="30" fillId="27" borderId="2" xfId="0" applyFont="1" applyFill="1" applyBorder="1" applyAlignment="1" applyProtection="1">
      <alignment horizontal="center" vertical="center" wrapText="1"/>
      <protection locked="0"/>
    </xf>
    <xf numFmtId="0" fontId="30" fillId="27" borderId="3" xfId="0" applyFont="1" applyFill="1" applyBorder="1" applyAlignment="1" applyProtection="1">
      <alignment horizontal="center" vertical="center"/>
      <protection locked="0"/>
    </xf>
    <xf numFmtId="2" fontId="12" fillId="26" borderId="30" xfId="1" applyNumberFormat="1" applyFont="1" applyFill="1" applyBorder="1" applyAlignment="1" applyProtection="1">
      <alignment horizontal="center" vertical="center" wrapText="1"/>
      <protection locked="0"/>
    </xf>
    <xf numFmtId="0" fontId="12" fillId="0" borderId="0" xfId="0" applyFont="1" applyAlignment="1">
      <alignment wrapText="1"/>
    </xf>
    <xf numFmtId="0" fontId="24" fillId="0" borderId="9" xfId="0" applyFont="1" applyBorder="1" applyAlignment="1">
      <alignment horizontal="center" vertical="center" wrapText="1"/>
    </xf>
    <xf numFmtId="2" fontId="8" fillId="0" borderId="3" xfId="0" applyNumberFormat="1" applyFont="1" applyBorder="1" applyAlignment="1">
      <alignment horizontal="center" vertical="center"/>
    </xf>
    <xf numFmtId="1" fontId="12" fillId="0" borderId="3" xfId="0" applyNumberFormat="1" applyFont="1" applyBorder="1" applyAlignment="1">
      <alignment horizontal="center" vertical="center"/>
    </xf>
    <xf numFmtId="0" fontId="22" fillId="0" borderId="2" xfId="2" applyNumberFormat="1" applyFont="1" applyFill="1" applyBorder="1" applyAlignment="1" applyProtection="1">
      <alignment horizontal="center" vertical="center" wrapText="1"/>
      <protection locked="0"/>
    </xf>
    <xf numFmtId="2" fontId="8" fillId="0" borderId="2" xfId="0" applyNumberFormat="1" applyFont="1" applyBorder="1" applyAlignment="1">
      <alignment horizontal="center" vertical="center"/>
    </xf>
    <xf numFmtId="1" fontId="12" fillId="0" borderId="2" xfId="0" applyNumberFormat="1" applyFont="1" applyBorder="1" applyAlignment="1">
      <alignment horizontal="center" vertical="center"/>
    </xf>
    <xf numFmtId="165" fontId="22" fillId="0" borderId="3" xfId="2" applyNumberFormat="1" applyFont="1" applyFill="1" applyBorder="1" applyAlignment="1" applyProtection="1">
      <alignment horizontal="center" vertical="center" wrapText="1"/>
      <protection locked="0"/>
    </xf>
    <xf numFmtId="2" fontId="12" fillId="0" borderId="3" xfId="0" applyNumberFormat="1" applyFont="1" applyBorder="1" applyAlignment="1">
      <alignment horizontal="center" vertical="center"/>
    </xf>
    <xf numFmtId="0" fontId="12" fillId="0" borderId="3" xfId="0" applyFont="1" applyBorder="1" applyAlignment="1">
      <alignment wrapText="1"/>
    </xf>
    <xf numFmtId="0" fontId="4" fillId="14" borderId="3" xfId="0" applyFont="1" applyFill="1" applyBorder="1" applyAlignment="1">
      <alignment vertical="center" wrapText="1"/>
    </xf>
    <xf numFmtId="0" fontId="6" fillId="14" borderId="2" xfId="0" applyFont="1" applyFill="1" applyBorder="1" applyAlignment="1">
      <alignment vertical="center"/>
    </xf>
    <xf numFmtId="0" fontId="13" fillId="0" borderId="5" xfId="2" applyNumberFormat="1" applyFont="1" applyFill="1" applyBorder="1" applyAlignment="1" applyProtection="1">
      <alignment vertical="center" wrapText="1"/>
      <protection locked="0"/>
    </xf>
    <xf numFmtId="0" fontId="13" fillId="0" borderId="20" xfId="2" applyNumberFormat="1" applyFont="1" applyFill="1" applyBorder="1" applyAlignment="1" applyProtection="1">
      <alignment vertical="center" wrapText="1"/>
      <protection locked="0"/>
    </xf>
    <xf numFmtId="0" fontId="4" fillId="14" borderId="3" xfId="0" applyFont="1" applyFill="1" applyBorder="1" applyAlignment="1" applyProtection="1">
      <alignment horizontal="center" vertical="center" wrapText="1"/>
      <protection locked="0"/>
    </xf>
    <xf numFmtId="0" fontId="4" fillId="14" borderId="3" xfId="0" applyFont="1" applyFill="1" applyBorder="1" applyAlignment="1" applyProtection="1">
      <alignment horizontal="center" vertical="center"/>
      <protection locked="0"/>
    </xf>
    <xf numFmtId="0" fontId="5" fillId="15" borderId="3" xfId="0" applyFont="1" applyFill="1" applyBorder="1" applyAlignment="1" applyProtection="1">
      <alignment horizontal="center" vertical="center"/>
      <protection locked="0"/>
    </xf>
    <xf numFmtId="0" fontId="5" fillId="15" borderId="3" xfId="0" applyFont="1" applyFill="1" applyBorder="1" applyAlignment="1" applyProtection="1">
      <alignment horizontal="center" vertical="center" wrapText="1"/>
      <protection locked="0"/>
    </xf>
    <xf numFmtId="0" fontId="5" fillId="15" borderId="3" xfId="0" applyFont="1" applyFill="1" applyBorder="1" applyAlignment="1">
      <alignment horizontal="center" vertical="center" wrapText="1"/>
    </xf>
    <xf numFmtId="0" fontId="4" fillId="14" borderId="2" xfId="0" applyFont="1" applyFill="1" applyBorder="1" applyAlignment="1">
      <alignment vertical="center" wrapText="1"/>
    </xf>
    <xf numFmtId="0" fontId="32" fillId="14" borderId="3" xfId="0" applyFont="1" applyFill="1" applyBorder="1" applyAlignment="1" applyProtection="1">
      <alignment horizontal="left" wrapText="1"/>
      <protection locked="0"/>
    </xf>
    <xf numFmtId="0" fontId="32" fillId="14" borderId="3" xfId="0" applyFont="1" applyFill="1" applyBorder="1" applyAlignment="1">
      <alignment horizontal="center" wrapText="1"/>
    </xf>
    <xf numFmtId="0" fontId="32" fillId="14" borderId="3" xfId="0" applyFont="1" applyFill="1" applyBorder="1" applyAlignment="1">
      <alignment horizontal="left" wrapText="1"/>
    </xf>
    <xf numFmtId="0" fontId="32" fillId="14" borderId="2" xfId="0" applyFont="1" applyFill="1" applyBorder="1" applyAlignment="1">
      <alignment horizontal="left" wrapText="1"/>
    </xf>
    <xf numFmtId="0" fontId="32" fillId="14" borderId="3" xfId="0" applyFont="1" applyFill="1" applyBorder="1" applyAlignment="1">
      <alignment horizontal="left"/>
    </xf>
    <xf numFmtId="0" fontId="32" fillId="14" borderId="2" xfId="0" applyFont="1" applyFill="1" applyBorder="1" applyAlignment="1">
      <alignment wrapText="1"/>
    </xf>
    <xf numFmtId="0" fontId="32" fillId="14" borderId="3" xfId="0" applyFont="1" applyFill="1" applyBorder="1"/>
    <xf numFmtId="0" fontId="32" fillId="14" borderId="2" xfId="0" applyFont="1" applyFill="1" applyBorder="1"/>
    <xf numFmtId="0" fontId="4" fillId="14" borderId="11" xfId="0" applyFont="1" applyFill="1" applyBorder="1" applyAlignment="1" applyProtection="1">
      <alignment horizontal="center" vertical="center"/>
      <protection locked="0"/>
    </xf>
    <xf numFmtId="0" fontId="4" fillId="14" borderId="2" xfId="0" applyFont="1" applyFill="1" applyBorder="1" applyAlignment="1" applyProtection="1">
      <alignment horizontal="center" vertical="center"/>
      <protection locked="0"/>
    </xf>
    <xf numFmtId="0" fontId="8" fillId="0" borderId="9"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11" fillId="2" borderId="9" xfId="0" applyFont="1" applyFill="1" applyBorder="1" applyAlignment="1">
      <alignment vertical="center"/>
    </xf>
    <xf numFmtId="0" fontId="11" fillId="2" borderId="6" xfId="0" applyFont="1" applyFill="1" applyBorder="1" applyAlignment="1">
      <alignment vertical="center"/>
    </xf>
    <xf numFmtId="0" fontId="11" fillId="2" borderId="7" xfId="0" applyFont="1" applyFill="1" applyBorder="1" applyAlignment="1">
      <alignment vertical="center"/>
    </xf>
    <xf numFmtId="0" fontId="11" fillId="2" borderId="9" xfId="6" applyFont="1" applyFill="1" applyBorder="1" applyAlignment="1">
      <alignment vertical="center"/>
    </xf>
    <xf numFmtId="0" fontId="11" fillId="2" borderId="6" xfId="6" applyFont="1" applyFill="1" applyBorder="1" applyAlignment="1">
      <alignment vertical="center"/>
    </xf>
    <xf numFmtId="0" fontId="11" fillId="2" borderId="7" xfId="6" applyFont="1" applyFill="1" applyBorder="1" applyAlignment="1">
      <alignment vertical="center"/>
    </xf>
    <xf numFmtId="0" fontId="18" fillId="0" borderId="3" xfId="0" quotePrefix="1" applyFont="1" applyBorder="1" applyProtection="1">
      <protection locked="0"/>
    </xf>
    <xf numFmtId="0" fontId="33" fillId="28" borderId="44" xfId="0" applyFont="1" applyFill="1" applyBorder="1" applyAlignment="1">
      <alignment wrapText="1"/>
    </xf>
    <xf numFmtId="0" fontId="33" fillId="28" borderId="45" xfId="0" applyFont="1" applyFill="1" applyBorder="1" applyAlignment="1">
      <alignment wrapText="1"/>
    </xf>
    <xf numFmtId="0" fontId="33" fillId="28" borderId="46" xfId="0" applyFont="1" applyFill="1" applyBorder="1" applyAlignment="1">
      <alignment wrapText="1"/>
    </xf>
    <xf numFmtId="0" fontId="36" fillId="0" borderId="0" xfId="0" applyFont="1"/>
    <xf numFmtId="0" fontId="34" fillId="0" borderId="0" xfId="0" applyFont="1"/>
    <xf numFmtId="0" fontId="38" fillId="0" borderId="50" xfId="0" applyFont="1" applyBorder="1" applyAlignment="1">
      <alignment wrapText="1"/>
    </xf>
    <xf numFmtId="0" fontId="38" fillId="0" borderId="51" xfId="0" applyFont="1" applyBorder="1" applyAlignment="1">
      <alignment wrapText="1"/>
    </xf>
    <xf numFmtId="0" fontId="40" fillId="0" borderId="52" xfId="0" applyFont="1" applyBorder="1" applyAlignment="1">
      <alignment wrapText="1"/>
    </xf>
    <xf numFmtId="0" fontId="40" fillId="0" borderId="53" xfId="0" applyFont="1" applyBorder="1" applyAlignment="1">
      <alignment wrapText="1"/>
    </xf>
    <xf numFmtId="9" fontId="40" fillId="0" borderId="53" xfId="0" applyNumberFormat="1" applyFont="1" applyBorder="1" applyAlignment="1">
      <alignment wrapText="1"/>
    </xf>
    <xf numFmtId="0" fontId="41" fillId="0" borderId="52" xfId="0" applyFont="1" applyBorder="1" applyAlignment="1">
      <alignment wrapText="1"/>
    </xf>
    <xf numFmtId="0" fontId="41" fillId="0" borderId="53" xfId="0" applyFont="1" applyBorder="1" applyAlignment="1">
      <alignment wrapText="1"/>
    </xf>
    <xf numFmtId="0" fontId="36" fillId="0" borderId="3" xfId="0" applyFont="1" applyBorder="1" applyAlignment="1">
      <alignment wrapText="1"/>
    </xf>
    <xf numFmtId="0" fontId="36" fillId="0" borderId="7" xfId="0" applyFont="1" applyBorder="1" applyAlignment="1">
      <alignment wrapText="1"/>
    </xf>
    <xf numFmtId="0" fontId="37" fillId="0" borderId="2" xfId="0" applyFont="1" applyBorder="1" applyAlignment="1">
      <alignment wrapText="1"/>
    </xf>
    <xf numFmtId="0" fontId="37" fillId="0" borderId="11" xfId="0" applyFont="1" applyBorder="1" applyAlignment="1">
      <alignment wrapText="1"/>
    </xf>
    <xf numFmtId="9" fontId="37" fillId="0" borderId="11" xfId="0" applyNumberFormat="1" applyFont="1" applyBorder="1" applyAlignment="1">
      <alignment wrapText="1"/>
    </xf>
    <xf numFmtId="0" fontId="36" fillId="0" borderId="2" xfId="0" applyFont="1" applyBorder="1" applyAlignment="1">
      <alignment wrapText="1"/>
    </xf>
    <xf numFmtId="0" fontId="36" fillId="0" borderId="11" xfId="0" applyFont="1" applyBorder="1" applyAlignment="1">
      <alignment wrapText="1"/>
    </xf>
    <xf numFmtId="9" fontId="36" fillId="0" borderId="11" xfId="0" applyNumberFormat="1" applyFont="1" applyBorder="1" applyAlignment="1">
      <alignment wrapText="1"/>
    </xf>
    <xf numFmtId="9" fontId="37" fillId="0" borderId="11" xfId="0" applyNumberFormat="1" applyFont="1" applyBorder="1"/>
    <xf numFmtId="0" fontId="34" fillId="0" borderId="11" xfId="0" applyFont="1" applyBorder="1"/>
    <xf numFmtId="0" fontId="44" fillId="0" borderId="0" xfId="0" applyFont="1"/>
    <xf numFmtId="0" fontId="34" fillId="0" borderId="0" xfId="0" applyFont="1" applyAlignment="1">
      <alignment wrapText="1"/>
    </xf>
    <xf numFmtId="0" fontId="34" fillId="29" borderId="44" xfId="0" applyFont="1" applyFill="1" applyBorder="1"/>
    <xf numFmtId="0" fontId="34" fillId="29" borderId="45" xfId="0" applyFont="1" applyFill="1" applyBorder="1"/>
    <xf numFmtId="22" fontId="34" fillId="29" borderId="45" xfId="0" applyNumberFormat="1" applyFont="1" applyFill="1" applyBorder="1"/>
    <xf numFmtId="0" fontId="34" fillId="29" borderId="46" xfId="0" applyFont="1" applyFill="1" applyBorder="1"/>
    <xf numFmtId="0" fontId="34" fillId="29" borderId="0" xfId="0" applyFont="1" applyFill="1"/>
    <xf numFmtId="0" fontId="34" fillId="0" borderId="44" xfId="0" applyFont="1" applyBorder="1"/>
    <xf numFmtId="0" fontId="34" fillId="0" borderId="45" xfId="0" applyFont="1" applyBorder="1"/>
    <xf numFmtId="22" fontId="34" fillId="0" borderId="45" xfId="0" applyNumberFormat="1" applyFont="1" applyBorder="1"/>
    <xf numFmtId="0" fontId="34" fillId="0" borderId="46" xfId="0" applyFont="1" applyBorder="1"/>
    <xf numFmtId="0" fontId="34" fillId="0" borderId="45" xfId="0" applyFont="1" applyBorder="1" applyAlignment="1">
      <alignment wrapText="1"/>
    </xf>
    <xf numFmtId="0" fontId="34" fillId="29" borderId="46" xfId="0" applyFont="1" applyFill="1" applyBorder="1" applyAlignment="1">
      <alignment wrapText="1"/>
    </xf>
    <xf numFmtId="0" fontId="34" fillId="29" borderId="45" xfId="0" applyFont="1" applyFill="1" applyBorder="1" applyAlignment="1">
      <alignment wrapText="1"/>
    </xf>
    <xf numFmtId="0" fontId="34" fillId="0" borderId="46" xfId="0" applyFont="1" applyBorder="1" applyAlignment="1">
      <alignment wrapText="1"/>
    </xf>
    <xf numFmtId="0" fontId="35" fillId="0" borderId="47" xfId="0" applyFont="1" applyBorder="1"/>
    <xf numFmtId="0" fontId="35" fillId="0" borderId="48" xfId="0" applyFont="1" applyBorder="1"/>
    <xf numFmtId="0" fontId="35" fillId="0" borderId="49" xfId="0" applyFont="1" applyBorder="1"/>
    <xf numFmtId="9" fontId="34" fillId="0" borderId="0" xfId="0" applyNumberFormat="1" applyFont="1"/>
    <xf numFmtId="9" fontId="35" fillId="0" borderId="0" xfId="0" applyNumberFormat="1" applyFont="1"/>
    <xf numFmtId="0" fontId="33" fillId="28" borderId="44" xfId="0" applyFont="1" applyFill="1" applyBorder="1"/>
    <xf numFmtId="0" fontId="33" fillId="28" borderId="45" xfId="0" applyFont="1" applyFill="1" applyBorder="1"/>
    <xf numFmtId="0" fontId="33" fillId="28" borderId="46" xfId="0" applyFont="1" applyFill="1" applyBorder="1"/>
    <xf numFmtId="9" fontId="35" fillId="0" borderId="45" xfId="0" applyNumberFormat="1" applyFont="1" applyBorder="1"/>
    <xf numFmtId="9" fontId="34" fillId="29" borderId="45" xfId="0" applyNumberFormat="1" applyFont="1" applyFill="1" applyBorder="1"/>
    <xf numFmtId="0" fontId="46" fillId="0" borderId="2" xfId="0" applyFont="1" applyBorder="1"/>
    <xf numFmtId="0" fontId="46" fillId="0" borderId="11" xfId="0" applyFont="1" applyBorder="1" applyAlignment="1">
      <alignment wrapText="1"/>
    </xf>
    <xf numFmtId="0" fontId="46" fillId="0" borderId="13" xfId="0" applyFont="1" applyBorder="1" applyAlignment="1">
      <alignment wrapText="1"/>
    </xf>
    <xf numFmtId="0" fontId="46" fillId="0" borderId="12" xfId="0" applyFont="1" applyBorder="1" applyAlignment="1">
      <alignment wrapText="1"/>
    </xf>
    <xf numFmtId="0" fontId="46" fillId="0" borderId="2" xfId="0" applyFont="1" applyBorder="1" applyAlignment="1">
      <alignment wrapText="1"/>
    </xf>
    <xf numFmtId="0" fontId="47" fillId="0" borderId="2" xfId="0" applyFont="1" applyBorder="1"/>
    <xf numFmtId="0" fontId="47" fillId="0" borderId="11" xfId="0" applyFont="1" applyBorder="1" applyAlignment="1">
      <alignment wrapText="1"/>
    </xf>
    <xf numFmtId="15" fontId="47" fillId="0" borderId="11" xfId="0" applyNumberFormat="1" applyFont="1" applyBorder="1" applyAlignment="1">
      <alignment wrapText="1"/>
    </xf>
    <xf numFmtId="0" fontId="47" fillId="0" borderId="13" xfId="0" applyFont="1" applyBorder="1" applyAlignment="1">
      <alignment wrapText="1"/>
    </xf>
    <xf numFmtId="0" fontId="47" fillId="0" borderId="12" xfId="0" applyFont="1" applyBorder="1" applyAlignment="1">
      <alignment wrapText="1"/>
    </xf>
    <xf numFmtId="0" fontId="47" fillId="30" borderId="2" xfId="0" applyFont="1" applyFill="1" applyBorder="1"/>
    <xf numFmtId="0" fontId="47" fillId="0" borderId="11" xfId="0" applyFont="1" applyBorder="1"/>
    <xf numFmtId="0" fontId="47" fillId="30" borderId="11" xfId="0" applyFont="1" applyFill="1" applyBorder="1"/>
    <xf numFmtId="0" fontId="47" fillId="0" borderId="19" xfId="0" applyFont="1" applyBorder="1"/>
    <xf numFmtId="0" fontId="47" fillId="0" borderId="10" xfId="0" applyFont="1" applyBorder="1" applyAlignment="1">
      <alignment wrapText="1"/>
    </xf>
    <xf numFmtId="0" fontId="47" fillId="0" borderId="10" xfId="0" applyFont="1" applyBorder="1"/>
    <xf numFmtId="15" fontId="47" fillId="0" borderId="10" xfId="0" applyNumberFormat="1" applyFont="1" applyBorder="1"/>
    <xf numFmtId="15" fontId="47" fillId="0" borderId="10" xfId="0" applyNumberFormat="1" applyFont="1" applyBorder="1" applyAlignment="1">
      <alignment wrapText="1"/>
    </xf>
    <xf numFmtId="0" fontId="47" fillId="0" borderId="0" xfId="0" applyFont="1" applyAlignment="1">
      <alignment wrapText="1"/>
    </xf>
    <xf numFmtId="0" fontId="47" fillId="0" borderId="15" xfId="0" applyFont="1" applyBorder="1" applyAlignment="1">
      <alignment wrapText="1"/>
    </xf>
    <xf numFmtId="0" fontId="47" fillId="30" borderId="10" xfId="0" applyFont="1" applyFill="1" applyBorder="1"/>
    <xf numFmtId="0" fontId="47" fillId="0" borderId="3" xfId="0" applyFont="1" applyBorder="1"/>
    <xf numFmtId="0" fontId="42" fillId="0" borderId="7" xfId="0" applyFont="1" applyBorder="1" applyAlignment="1">
      <alignment wrapText="1"/>
    </xf>
    <xf numFmtId="0" fontId="42" fillId="0" borderId="7" xfId="0" applyFont="1" applyBorder="1"/>
    <xf numFmtId="0" fontId="47" fillId="0" borderId="5" xfId="0" applyFont="1" applyBorder="1" applyAlignment="1">
      <alignment wrapText="1"/>
    </xf>
    <xf numFmtId="0" fontId="42" fillId="0" borderId="3" xfId="0" applyFont="1" applyBorder="1" applyAlignment="1">
      <alignment wrapText="1"/>
    </xf>
    <xf numFmtId="0" fontId="47" fillId="30" borderId="8" xfId="0" applyFont="1" applyFill="1" applyBorder="1"/>
    <xf numFmtId="0" fontId="33" fillId="28" borderId="0" xfId="0" applyFont="1" applyFill="1" applyAlignment="1">
      <alignment wrapText="1"/>
    </xf>
    <xf numFmtId="0" fontId="0" fillId="0" borderId="0" xfId="0" applyAlignment="1">
      <alignment wrapText="1"/>
    </xf>
    <xf numFmtId="0" fontId="36" fillId="0" borderId="2" xfId="0" applyFont="1" applyBorder="1"/>
    <xf numFmtId="0" fontId="36" fillId="0" borderId="11" xfId="0" applyFont="1" applyBorder="1"/>
    <xf numFmtId="0" fontId="48" fillId="0" borderId="2" xfId="0" applyFont="1" applyBorder="1"/>
    <xf numFmtId="0" fontId="48" fillId="0" borderId="11" xfId="0" applyFont="1" applyBorder="1"/>
    <xf numFmtId="0" fontId="48" fillId="0" borderId="11" xfId="0" applyFont="1" applyBorder="1" applyAlignment="1">
      <alignment wrapText="1"/>
    </xf>
    <xf numFmtId="0" fontId="48" fillId="30" borderId="11" xfId="0" applyFont="1" applyFill="1" applyBorder="1"/>
    <xf numFmtId="14" fontId="48" fillId="0" borderId="11" xfId="0" applyNumberFormat="1" applyFont="1" applyBorder="1"/>
    <xf numFmtId="0" fontId="48" fillId="31" borderId="11" xfId="0" applyFont="1" applyFill="1" applyBorder="1"/>
    <xf numFmtId="0" fontId="49" fillId="0" borderId="11" xfId="0" applyFont="1" applyBorder="1" applyAlignment="1">
      <alignment wrapText="1"/>
    </xf>
    <xf numFmtId="0" fontId="50" fillId="0" borderId="0" xfId="0" applyFont="1"/>
    <xf numFmtId="0" fontId="34" fillId="0" borderId="59" xfId="0" applyFont="1" applyBorder="1"/>
    <xf numFmtId="1" fontId="34" fillId="29" borderId="45" xfId="0" applyNumberFormat="1" applyFont="1" applyFill="1" applyBorder="1"/>
    <xf numFmtId="0" fontId="51" fillId="0" borderId="0" xfId="0" applyFont="1"/>
    <xf numFmtId="1" fontId="34" fillId="0" borderId="0" xfId="0" applyNumberFormat="1" applyFont="1"/>
    <xf numFmtId="1" fontId="51" fillId="0" borderId="0" xfId="0" applyNumberFormat="1" applyFont="1"/>
    <xf numFmtId="0" fontId="55" fillId="32" borderId="60" xfId="0" applyFont="1" applyFill="1" applyBorder="1" applyAlignment="1">
      <alignment wrapText="1"/>
    </xf>
    <xf numFmtId="0" fontId="55" fillId="32" borderId="61" xfId="0" applyFont="1" applyFill="1" applyBorder="1" applyAlignment="1">
      <alignment wrapText="1"/>
    </xf>
    <xf numFmtId="0" fontId="55" fillId="32" borderId="61" xfId="0" applyFont="1" applyFill="1" applyBorder="1"/>
    <xf numFmtId="0" fontId="55" fillId="32" borderId="62" xfId="0" applyFont="1" applyFill="1" applyBorder="1" applyAlignment="1">
      <alignment wrapText="1"/>
    </xf>
    <xf numFmtId="0" fontId="42" fillId="33" borderId="60" xfId="0" applyFont="1" applyFill="1" applyBorder="1"/>
    <xf numFmtId="0" fontId="42" fillId="33" borderId="61" xfId="0" applyFont="1" applyFill="1" applyBorder="1"/>
    <xf numFmtId="14" fontId="42" fillId="33" borderId="61" xfId="0" applyNumberFormat="1" applyFont="1" applyFill="1" applyBorder="1"/>
    <xf numFmtId="0" fontId="42" fillId="33" borderId="61" xfId="0" applyFont="1" applyFill="1" applyBorder="1" applyAlignment="1">
      <alignment wrapText="1"/>
    </xf>
    <xf numFmtId="0" fontId="42" fillId="33" borderId="62" xfId="0" applyFont="1" applyFill="1" applyBorder="1" applyAlignment="1">
      <alignment wrapText="1"/>
    </xf>
    <xf numFmtId="0" fontId="42" fillId="0" borderId="60" xfId="0" applyFont="1" applyBorder="1"/>
    <xf numFmtId="0" fontId="42" fillId="0" borderId="61" xfId="0" applyFont="1" applyBorder="1"/>
    <xf numFmtId="14" fontId="42" fillId="0" borderId="61" xfId="0" applyNumberFormat="1" applyFont="1" applyBorder="1"/>
    <xf numFmtId="0" fontId="42" fillId="0" borderId="61" xfId="0" applyFont="1" applyBorder="1" applyAlignment="1">
      <alignment wrapText="1"/>
    </xf>
    <xf numFmtId="0" fontId="42" fillId="0" borderId="62" xfId="0" applyFont="1" applyBorder="1" applyAlignment="1">
      <alignment wrapText="1"/>
    </xf>
    <xf numFmtId="0" fontId="42" fillId="0" borderId="62" xfId="0" applyFont="1" applyBorder="1"/>
    <xf numFmtId="0" fontId="56" fillId="33" borderId="60" xfId="0" applyFont="1" applyFill="1" applyBorder="1"/>
    <xf numFmtId="0" fontId="56" fillId="33" borderId="0" xfId="0" applyFont="1" applyFill="1"/>
    <xf numFmtId="0" fontId="56" fillId="33" borderId="61" xfId="0" applyFont="1" applyFill="1" applyBorder="1"/>
    <xf numFmtId="0" fontId="56" fillId="33" borderId="62" xfId="0" applyFont="1" applyFill="1" applyBorder="1"/>
    <xf numFmtId="0" fontId="42" fillId="0" borderId="0" xfId="0" applyFont="1"/>
    <xf numFmtId="0" fontId="42" fillId="0" borderId="0" xfId="0" applyFont="1" applyAlignment="1">
      <alignment horizontal="right"/>
    </xf>
    <xf numFmtId="0" fontId="57" fillId="0" borderId="0" xfId="0" applyFont="1"/>
    <xf numFmtId="0" fontId="0" fillId="0" borderId="0" xfId="0" applyAlignment="1">
      <alignment horizontal="right"/>
    </xf>
    <xf numFmtId="1" fontId="42" fillId="0" borderId="0" xfId="0" applyNumberFormat="1" applyFont="1"/>
    <xf numFmtId="0" fontId="42" fillId="0" borderId="0" xfId="0" applyFont="1" applyAlignment="1">
      <alignment horizontal="right" wrapText="1"/>
    </xf>
    <xf numFmtId="0" fontId="59" fillId="0" borderId="0" xfId="0" applyFont="1"/>
    <xf numFmtId="0" fontId="59" fillId="0" borderId="0" xfId="0" applyFont="1" applyAlignment="1">
      <alignment horizontal="right"/>
    </xf>
    <xf numFmtId="0" fontId="61" fillId="15" borderId="3" xfId="0" applyFont="1" applyFill="1" applyBorder="1" applyAlignment="1">
      <alignment horizontal="center" vertical="center" wrapText="1"/>
    </xf>
    <xf numFmtId="0" fontId="48" fillId="34" borderId="2" xfId="0" applyFont="1" applyFill="1" applyBorder="1"/>
    <xf numFmtId="0" fontId="48" fillId="34" borderId="11" xfId="0" applyFont="1" applyFill="1" applyBorder="1"/>
    <xf numFmtId="0" fontId="48" fillId="34" borderId="11" xfId="0" applyFont="1" applyFill="1" applyBorder="1" applyAlignment="1">
      <alignment wrapText="1"/>
    </xf>
    <xf numFmtId="16" fontId="48" fillId="34" borderId="11" xfId="0" applyNumberFormat="1" applyFont="1" applyFill="1" applyBorder="1"/>
    <xf numFmtId="14" fontId="48" fillId="34" borderId="11" xfId="0" applyNumberFormat="1" applyFont="1" applyFill="1" applyBorder="1"/>
    <xf numFmtId="14" fontId="48" fillId="34" borderId="0" xfId="0" applyNumberFormat="1" applyFont="1" applyFill="1"/>
    <xf numFmtId="14" fontId="48" fillId="34" borderId="2" xfId="0" applyNumberFormat="1" applyFont="1" applyFill="1" applyBorder="1"/>
    <xf numFmtId="0" fontId="48" fillId="34" borderId="7" xfId="0" applyFont="1" applyFill="1" applyBorder="1"/>
    <xf numFmtId="0" fontId="48" fillId="35" borderId="0" xfId="0" applyFont="1" applyFill="1" applyAlignment="1">
      <alignment wrapText="1"/>
    </xf>
    <xf numFmtId="0" fontId="48" fillId="35" borderId="2" xfId="0" applyFont="1" applyFill="1" applyBorder="1"/>
    <xf numFmtId="0" fontId="48" fillId="35" borderId="11" xfId="0" applyFont="1" applyFill="1" applyBorder="1"/>
    <xf numFmtId="0" fontId="48" fillId="35" borderId="7" xfId="0" applyFont="1" applyFill="1" applyBorder="1" applyAlignment="1">
      <alignment wrapText="1"/>
    </xf>
    <xf numFmtId="0" fontId="48" fillId="35" borderId="10" xfId="0" applyFont="1" applyFill="1" applyBorder="1" applyAlignment="1">
      <alignment wrapText="1"/>
    </xf>
    <xf numFmtId="14" fontId="48" fillId="35" borderId="11" xfId="0" applyNumberFormat="1" applyFont="1" applyFill="1" applyBorder="1"/>
    <xf numFmtId="0" fontId="48" fillId="35" borderId="11" xfId="0" applyFont="1" applyFill="1" applyBorder="1" applyAlignment="1">
      <alignment wrapText="1"/>
    </xf>
    <xf numFmtId="0" fontId="48" fillId="36" borderId="2" xfId="0" applyFont="1" applyFill="1" applyBorder="1"/>
    <xf numFmtId="0" fontId="48" fillId="36" borderId="11" xfId="0" applyFont="1" applyFill="1" applyBorder="1"/>
    <xf numFmtId="0" fontId="48" fillId="36" borderId="11" xfId="0" applyFont="1" applyFill="1" applyBorder="1" applyAlignment="1">
      <alignment wrapText="1"/>
    </xf>
    <xf numFmtId="14" fontId="48" fillId="36" borderId="11" xfId="0" applyNumberFormat="1" applyFont="1" applyFill="1" applyBorder="1"/>
    <xf numFmtId="0" fontId="34" fillId="0" borderId="0" xfId="0" applyFont="1" applyAlignment="1">
      <alignment vertical="top"/>
    </xf>
    <xf numFmtId="0" fontId="40" fillId="0" borderId="0" xfId="0" applyFont="1" applyAlignment="1">
      <alignment vertical="top" wrapText="1"/>
    </xf>
    <xf numFmtId="0" fontId="41" fillId="0" borderId="2" xfId="0" applyFont="1" applyBorder="1" applyAlignment="1">
      <alignment vertical="top"/>
    </xf>
    <xf numFmtId="0" fontId="41" fillId="0" borderId="11" xfId="0" applyFont="1" applyBorder="1" applyAlignment="1">
      <alignment vertical="top"/>
    </xf>
    <xf numFmtId="0" fontId="41" fillId="0" borderId="11" xfId="0" applyFont="1" applyBorder="1" applyAlignment="1">
      <alignment vertical="top" wrapText="1"/>
    </xf>
    <xf numFmtId="0" fontId="40" fillId="0" borderId="2" xfId="0" applyFont="1" applyBorder="1" applyAlignment="1">
      <alignment vertical="top"/>
    </xf>
    <xf numFmtId="0" fontId="40" fillId="0" borderId="11" xfId="0" applyFont="1" applyBorder="1" applyAlignment="1">
      <alignment vertical="top" wrapText="1"/>
    </xf>
    <xf numFmtId="0" fontId="40" fillId="30" borderId="11" xfId="0" applyFont="1" applyFill="1" applyBorder="1" applyAlignment="1">
      <alignment vertical="top"/>
    </xf>
    <xf numFmtId="0" fontId="40" fillId="37" borderId="11" xfId="0" applyFont="1" applyFill="1" applyBorder="1" applyAlignment="1">
      <alignment vertical="top"/>
    </xf>
    <xf numFmtId="0" fontId="34" fillId="0" borderId="0" xfId="0" applyFont="1" applyAlignment="1">
      <alignment vertical="top" wrapText="1"/>
    </xf>
    <xf numFmtId="0" fontId="40" fillId="0" borderId="11" xfId="0" applyFont="1" applyBorder="1" applyAlignment="1">
      <alignment vertical="top"/>
    </xf>
    <xf numFmtId="0" fontId="37" fillId="0" borderId="0" xfId="0" applyFont="1" applyAlignment="1">
      <alignment vertical="top" wrapText="1"/>
    </xf>
    <xf numFmtId="0" fontId="63" fillId="0" borderId="0" xfId="0" applyFont="1" applyAlignment="1">
      <alignment vertical="top" wrapText="1"/>
    </xf>
    <xf numFmtId="0" fontId="64" fillId="0" borderId="13" xfId="0" applyFont="1" applyBorder="1" applyAlignment="1">
      <alignment vertical="top"/>
    </xf>
    <xf numFmtId="0" fontId="44" fillId="0" borderId="0" xfId="0" applyFont="1" applyAlignment="1">
      <alignment vertical="top"/>
    </xf>
    <xf numFmtId="0" fontId="64" fillId="0" borderId="0" xfId="0" applyFont="1" applyAlignment="1">
      <alignment vertical="top"/>
    </xf>
    <xf numFmtId="0" fontId="36" fillId="0" borderId="0" xfId="0" applyFont="1" applyAlignment="1">
      <alignment vertical="top" wrapText="1"/>
    </xf>
    <xf numFmtId="14" fontId="0" fillId="0" borderId="0" xfId="0" applyNumberFormat="1"/>
    <xf numFmtId="0" fontId="20" fillId="13" borderId="9" xfId="0" applyFont="1" applyFill="1" applyBorder="1" applyAlignment="1">
      <alignment horizontal="center" vertical="center" wrapText="1"/>
    </xf>
    <xf numFmtId="0" fontId="20" fillId="13" borderId="6" xfId="0" applyFont="1" applyFill="1" applyBorder="1" applyAlignment="1">
      <alignment horizontal="center" vertical="center" wrapText="1"/>
    </xf>
    <xf numFmtId="0" fontId="20" fillId="13" borderId="7" xfId="0" applyFont="1" applyFill="1" applyBorder="1" applyAlignment="1">
      <alignment horizontal="center" vertical="center" wrapText="1"/>
    </xf>
    <xf numFmtId="0" fontId="32" fillId="14" borderId="4" xfId="0" applyFont="1" applyFill="1" applyBorder="1" applyAlignment="1">
      <alignment horizontal="left" vertical="center" wrapText="1"/>
    </xf>
    <xf numFmtId="0" fontId="32" fillId="14" borderId="19" xfId="0" applyFont="1" applyFill="1" applyBorder="1" applyAlignment="1">
      <alignment horizontal="left" vertical="center" wrapText="1"/>
    </xf>
    <xf numFmtId="0" fontId="32" fillId="14" borderId="2" xfId="0" applyFont="1" applyFill="1" applyBorder="1" applyAlignment="1">
      <alignment horizontal="left" vertical="center" wrapText="1"/>
    </xf>
    <xf numFmtId="0" fontId="32" fillId="14" borderId="3" xfId="0" applyFont="1" applyFill="1" applyBorder="1" applyAlignment="1">
      <alignment horizontal="left" vertical="center" wrapText="1"/>
    </xf>
    <xf numFmtId="0" fontId="20" fillId="13" borderId="14" xfId="0" applyFont="1" applyFill="1" applyBorder="1" applyAlignment="1">
      <alignment horizontal="center" vertical="center" wrapText="1"/>
    </xf>
    <xf numFmtId="0" fontId="20" fillId="13" borderId="5" xfId="0" applyFont="1" applyFill="1" applyBorder="1" applyAlignment="1">
      <alignment horizontal="center" vertical="center" wrapText="1"/>
    </xf>
    <xf numFmtId="0" fontId="20" fillId="13" borderId="8" xfId="0" applyFont="1" applyFill="1" applyBorder="1" applyAlignment="1">
      <alignment horizontal="center" vertical="center" wrapText="1"/>
    </xf>
    <xf numFmtId="0" fontId="20" fillId="13" borderId="12" xfId="0" applyFont="1" applyFill="1" applyBorder="1" applyAlignment="1">
      <alignment horizontal="center" vertical="center" wrapText="1"/>
    </xf>
    <xf numFmtId="0" fontId="20" fillId="13" borderId="13" xfId="0" applyFont="1" applyFill="1" applyBorder="1" applyAlignment="1">
      <alignment horizontal="center" vertical="center" wrapText="1"/>
    </xf>
    <xf numFmtId="0" fontId="20" fillId="13" borderId="11" xfId="0" applyFont="1" applyFill="1" applyBorder="1" applyAlignment="1">
      <alignment horizontal="center" vertical="center" wrapText="1"/>
    </xf>
    <xf numFmtId="0" fontId="20" fillId="13" borderId="3" xfId="0" applyFont="1" applyFill="1" applyBorder="1" applyAlignment="1">
      <alignment horizontal="center" vertical="center" wrapText="1"/>
    </xf>
    <xf numFmtId="0" fontId="2" fillId="11" borderId="0" xfId="0" applyFont="1" applyFill="1" applyAlignment="1">
      <alignment horizontal="center"/>
    </xf>
    <xf numFmtId="0" fontId="20" fillId="13" borderId="3" xfId="0" applyFont="1" applyFill="1" applyBorder="1" applyAlignment="1">
      <alignment horizontal="center" vertical="center"/>
    </xf>
    <xf numFmtId="0" fontId="25" fillId="0" borderId="14" xfId="0" applyFont="1" applyBorder="1" applyAlignment="1">
      <alignment horizontal="center" wrapText="1"/>
    </xf>
    <xf numFmtId="0" fontId="25" fillId="0" borderId="5" xfId="0" applyFont="1" applyBorder="1" applyAlignment="1">
      <alignment horizontal="center" wrapText="1"/>
    </xf>
    <xf numFmtId="0" fontId="25" fillId="0" borderId="8" xfId="0" applyFont="1" applyBorder="1" applyAlignment="1">
      <alignment horizontal="center" wrapText="1"/>
    </xf>
    <xf numFmtId="2" fontId="22" fillId="0" borderId="30" xfId="2" applyNumberFormat="1" applyFont="1" applyFill="1" applyBorder="1" applyAlignment="1" applyProtection="1">
      <alignment horizontal="center" vertical="center" wrapText="1"/>
      <protection locked="0"/>
    </xf>
    <xf numFmtId="0" fontId="25" fillId="9" borderId="30" xfId="1" applyFont="1" applyFill="1" applyBorder="1" applyAlignment="1" applyProtection="1">
      <alignment horizontal="center" vertical="center" wrapText="1"/>
      <protection locked="0"/>
    </xf>
    <xf numFmtId="0" fontId="13" fillId="20" borderId="27" xfId="2" applyNumberFormat="1" applyFont="1" applyFill="1" applyBorder="1" applyAlignment="1" applyProtection="1">
      <alignment horizontal="center" vertical="center" wrapText="1"/>
      <protection locked="0"/>
    </xf>
    <xf numFmtId="0" fontId="13" fillId="22" borderId="41" xfId="2" applyNumberFormat="1" applyFont="1" applyFill="1" applyBorder="1" applyAlignment="1" applyProtection="1">
      <alignment horizontal="center" vertical="center" wrapText="1"/>
      <protection locked="0"/>
    </xf>
    <xf numFmtId="0" fontId="13" fillId="23" borderId="3" xfId="2" applyNumberFormat="1" applyFont="1" applyFill="1" applyBorder="1" applyAlignment="1" applyProtection="1">
      <alignment horizontal="center" vertical="center" wrapText="1"/>
      <protection locked="0"/>
    </xf>
    <xf numFmtId="0" fontId="29" fillId="18" borderId="42" xfId="0" applyFont="1" applyFill="1" applyBorder="1" applyAlignment="1" applyProtection="1">
      <alignment horizontal="center" vertical="center" wrapText="1"/>
      <protection locked="0"/>
    </xf>
    <xf numFmtId="0" fontId="29" fillId="18" borderId="41" xfId="0" applyFont="1" applyFill="1" applyBorder="1" applyAlignment="1" applyProtection="1">
      <alignment horizontal="center" vertical="center" wrapText="1"/>
      <protection locked="0"/>
    </xf>
    <xf numFmtId="0" fontId="29" fillId="18" borderId="40" xfId="0" applyFont="1" applyFill="1" applyBorder="1" applyAlignment="1" applyProtection="1">
      <alignment horizontal="center" vertical="center" wrapText="1"/>
      <protection locked="0"/>
    </xf>
    <xf numFmtId="0" fontId="25" fillId="11" borderId="13" xfId="0" applyFont="1" applyFill="1" applyBorder="1" applyAlignment="1" applyProtection="1">
      <alignment horizontal="center" vertical="center" wrapText="1"/>
      <protection locked="0"/>
    </xf>
    <xf numFmtId="1" fontId="24" fillId="2" borderId="26" xfId="1" applyNumberFormat="1" applyFont="1" applyFill="1" applyBorder="1" applyAlignment="1" applyProtection="1">
      <alignment horizontal="center"/>
      <protection locked="0"/>
    </xf>
    <xf numFmtId="1" fontId="24" fillId="2" borderId="6" xfId="1" applyNumberFormat="1" applyFont="1" applyFill="1" applyBorder="1" applyAlignment="1" applyProtection="1">
      <alignment horizontal="center"/>
      <protection locked="0"/>
    </xf>
    <xf numFmtId="1" fontId="24" fillId="2" borderId="25" xfId="1" applyNumberFormat="1" applyFont="1" applyFill="1" applyBorder="1" applyAlignment="1" applyProtection="1">
      <alignment horizontal="center"/>
      <protection locked="0"/>
    </xf>
    <xf numFmtId="0" fontId="22" fillId="0" borderId="9" xfId="6" applyFont="1" applyBorder="1" applyAlignment="1">
      <alignment horizontal="center" vertical="center" wrapText="1"/>
    </xf>
    <xf numFmtId="0" fontId="22" fillId="0" borderId="6" xfId="6" applyFont="1" applyBorder="1" applyAlignment="1">
      <alignment horizontal="center" vertical="center" wrapText="1"/>
    </xf>
    <xf numFmtId="0" fontId="22" fillId="0" borderId="7" xfId="6" applyFont="1" applyBorder="1" applyAlignment="1">
      <alignment horizontal="center" vertical="center" wrapText="1"/>
    </xf>
    <xf numFmtId="0" fontId="24" fillId="2" borderId="9" xfId="6" applyFont="1" applyFill="1" applyBorder="1" applyAlignment="1">
      <alignment horizontal="center" vertical="center"/>
    </xf>
    <xf numFmtId="0" fontId="24" fillId="2" borderId="6" xfId="6" applyFont="1" applyFill="1" applyBorder="1" applyAlignment="1">
      <alignment horizontal="center" vertical="center"/>
    </xf>
    <xf numFmtId="0" fontId="24" fillId="2" borderId="7" xfId="6" applyFont="1" applyFill="1" applyBorder="1" applyAlignment="1">
      <alignment horizontal="center" vertical="center"/>
    </xf>
    <xf numFmtId="0" fontId="22" fillId="0" borderId="5" xfId="6" applyFont="1" applyBorder="1" applyAlignment="1">
      <alignment horizontal="center" vertical="center" wrapText="1"/>
    </xf>
    <xf numFmtId="0" fontId="22" fillId="0" borderId="0" xfId="6" applyFont="1" applyAlignment="1">
      <alignment horizontal="center" vertical="center" wrapText="1"/>
    </xf>
    <xf numFmtId="49" fontId="12" fillId="4" borderId="9" xfId="0" applyNumberFormat="1" applyFont="1" applyFill="1" applyBorder="1" applyAlignment="1">
      <alignment horizontal="center" vertical="center"/>
    </xf>
    <xf numFmtId="49" fontId="12" fillId="4" borderId="7" xfId="0" applyNumberFormat="1" applyFont="1" applyFill="1" applyBorder="1" applyAlignment="1">
      <alignment horizontal="center" vertical="center"/>
    </xf>
    <xf numFmtId="0" fontId="12" fillId="5" borderId="9" xfId="0" applyFont="1" applyFill="1" applyBorder="1" applyAlignment="1">
      <alignment horizontal="center" vertical="center"/>
    </xf>
    <xf numFmtId="0" fontId="12" fillId="5" borderId="7" xfId="0" applyFont="1" applyFill="1" applyBorder="1" applyAlignment="1">
      <alignment horizontal="center" vertical="center"/>
    </xf>
    <xf numFmtId="0" fontId="13" fillId="21" borderId="27" xfId="2" applyNumberFormat="1" applyFont="1" applyFill="1" applyBorder="1" applyAlignment="1" applyProtection="1">
      <alignment horizontal="center" vertical="center" wrapText="1"/>
      <protection locked="0"/>
    </xf>
    <xf numFmtId="0" fontId="11"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13" fillId="9" borderId="24" xfId="1" applyFont="1" applyFill="1" applyBorder="1" applyAlignment="1">
      <alignment horizontal="center" vertical="center" wrapText="1"/>
    </xf>
    <xf numFmtId="0" fontId="13" fillId="9" borderId="5" xfId="1" applyFont="1" applyFill="1" applyBorder="1" applyAlignment="1">
      <alignment horizontal="center" vertical="center" wrapText="1"/>
    </xf>
    <xf numFmtId="0" fontId="13" fillId="9" borderId="8" xfId="1" applyFont="1" applyFill="1" applyBorder="1" applyAlignment="1">
      <alignment horizontal="center" vertical="center" wrapText="1"/>
    </xf>
    <xf numFmtId="0" fontId="12" fillId="6" borderId="9" xfId="0" applyFont="1" applyFill="1" applyBorder="1" applyAlignment="1">
      <alignment horizontal="center" vertical="center"/>
    </xf>
    <xf numFmtId="0" fontId="12" fillId="6" borderId="7" xfId="0" applyFont="1" applyFill="1" applyBorder="1" applyAlignment="1">
      <alignment horizontal="center" vertical="center"/>
    </xf>
    <xf numFmtId="164" fontId="8" fillId="3" borderId="12" xfId="2" applyFont="1" applyFill="1" applyBorder="1" applyAlignment="1" applyProtection="1">
      <alignment horizontal="center" vertical="center" wrapText="1"/>
    </xf>
    <xf numFmtId="164" fontId="8" fillId="3" borderId="13" xfId="2" applyFont="1" applyFill="1" applyBorder="1" applyAlignment="1" applyProtection="1">
      <alignment horizontal="center" vertical="center" wrapText="1"/>
    </xf>
    <xf numFmtId="10" fontId="18" fillId="0" borderId="24" xfId="0" applyNumberFormat="1" applyFont="1" applyBorder="1" applyAlignment="1">
      <alignment horizontal="center" vertical="top"/>
    </xf>
    <xf numFmtId="10" fontId="18" fillId="0" borderId="23" xfId="0" applyNumberFormat="1" applyFont="1" applyBorder="1" applyAlignment="1">
      <alignment horizontal="center" vertical="top"/>
    </xf>
    <xf numFmtId="10" fontId="18" fillId="0" borderId="33" xfId="0" applyNumberFormat="1" applyFont="1" applyBorder="1" applyAlignment="1">
      <alignment horizontal="center" vertical="top"/>
    </xf>
    <xf numFmtId="9" fontId="8" fillId="0" borderId="3" xfId="0" applyNumberFormat="1" applyFont="1" applyBorder="1" applyAlignment="1">
      <alignment horizontal="center" vertical="center" wrapText="1"/>
    </xf>
    <xf numFmtId="0" fontId="8"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8" fillId="24" borderId="9" xfId="0" applyFont="1" applyFill="1" applyBorder="1" applyAlignment="1">
      <alignment horizontal="center" vertical="center"/>
    </xf>
    <xf numFmtId="0" fontId="8" fillId="24" borderId="7" xfId="0" applyFont="1" applyFill="1" applyBorder="1" applyAlignment="1">
      <alignment horizontal="center" vertical="center"/>
    </xf>
    <xf numFmtId="0" fontId="8" fillId="7" borderId="9" xfId="0" applyFont="1" applyFill="1" applyBorder="1" applyAlignment="1">
      <alignment horizontal="center" vertical="center"/>
    </xf>
    <xf numFmtId="0" fontId="8" fillId="7" borderId="7" xfId="0" applyFont="1" applyFill="1" applyBorder="1" applyAlignment="1">
      <alignment horizontal="center" vertical="center"/>
    </xf>
    <xf numFmtId="1" fontId="26" fillId="2" borderId="31" xfId="1" applyNumberFormat="1" applyFont="1" applyFill="1" applyBorder="1" applyAlignment="1" applyProtection="1">
      <alignment horizontal="center"/>
      <protection locked="0"/>
    </xf>
    <xf numFmtId="1" fontId="26" fillId="2" borderId="30" xfId="1" applyNumberFormat="1" applyFont="1" applyFill="1" applyBorder="1" applyAlignment="1" applyProtection="1">
      <alignment horizontal="center"/>
      <protection locked="0"/>
    </xf>
    <xf numFmtId="1" fontId="26" fillId="2" borderId="29" xfId="1" applyNumberFormat="1" applyFont="1" applyFill="1" applyBorder="1" applyAlignment="1" applyProtection="1">
      <alignment horizontal="center"/>
      <protection locked="0"/>
    </xf>
    <xf numFmtId="1" fontId="25" fillId="0" borderId="27" xfId="0" applyNumberFormat="1" applyFont="1" applyBorder="1" applyAlignment="1" applyProtection="1">
      <alignment horizontal="center" vertical="center" wrapText="1"/>
      <protection locked="0"/>
    </xf>
    <xf numFmtId="1" fontId="25" fillId="0" borderId="0" xfId="0" applyNumberFormat="1" applyFont="1" applyAlignment="1" applyProtection="1">
      <alignment horizontal="center" vertical="center" wrapText="1"/>
      <protection locked="0"/>
    </xf>
    <xf numFmtId="1" fontId="25" fillId="0" borderId="20" xfId="0" applyNumberFormat="1" applyFont="1" applyBorder="1" applyAlignment="1" applyProtection="1">
      <alignment horizontal="center" vertical="center" wrapText="1"/>
      <protection locked="0"/>
    </xf>
    <xf numFmtId="0" fontId="25" fillId="11" borderId="3" xfId="0" applyFont="1" applyFill="1" applyBorder="1" applyAlignment="1">
      <alignment horizontal="center" vertical="center" wrapText="1"/>
    </xf>
    <xf numFmtId="0" fontId="25" fillId="11" borderId="33" xfId="0" applyFont="1" applyFill="1" applyBorder="1" applyAlignment="1" applyProtection="1">
      <alignment horizontal="center" vertical="center" wrapText="1"/>
      <protection locked="0"/>
    </xf>
    <xf numFmtId="0" fontId="25" fillId="11" borderId="32" xfId="0" applyFont="1" applyFill="1" applyBorder="1" applyAlignment="1" applyProtection="1">
      <alignment horizontal="center" vertical="center" wrapText="1"/>
      <protection locked="0"/>
    </xf>
    <xf numFmtId="0" fontId="22" fillId="0" borderId="9"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8" fillId="8" borderId="9" xfId="0" applyFont="1" applyFill="1" applyBorder="1" applyAlignment="1">
      <alignment horizontal="center" vertical="center"/>
    </xf>
    <xf numFmtId="0" fontId="8" fillId="8" borderId="7" xfId="0" applyFont="1" applyFill="1" applyBorder="1" applyAlignment="1">
      <alignment horizontal="center" vertical="center"/>
    </xf>
    <xf numFmtId="166" fontId="9" fillId="11" borderId="6" xfId="0" applyNumberFormat="1" applyFont="1" applyFill="1" applyBorder="1" applyAlignment="1" applyProtection="1">
      <alignment horizontal="center"/>
      <protection locked="0"/>
    </xf>
    <xf numFmtId="166" fontId="9" fillId="11" borderId="7" xfId="0" applyNumberFormat="1" applyFont="1" applyFill="1" applyBorder="1" applyAlignment="1" applyProtection="1">
      <alignment horizontal="center"/>
      <protection locked="0"/>
    </xf>
    <xf numFmtId="0" fontId="16" fillId="12" borderId="3" xfId="0" applyFont="1" applyFill="1" applyBorder="1" applyAlignment="1">
      <alignment horizontal="center" vertical="center"/>
    </xf>
    <xf numFmtId="0" fontId="17" fillId="13" borderId="9" xfId="4" applyFont="1" applyFill="1" applyBorder="1" applyAlignment="1">
      <alignment horizontal="center" vertical="center"/>
    </xf>
    <xf numFmtId="0" fontId="17" fillId="13" borderId="7" xfId="4" applyFont="1" applyFill="1" applyBorder="1" applyAlignment="1">
      <alignment horizontal="center" vertical="center"/>
    </xf>
    <xf numFmtId="0" fontId="48" fillId="35" borderId="19" xfId="0" applyFont="1" applyFill="1" applyBorder="1"/>
    <xf numFmtId="0" fontId="48" fillId="35" borderId="58" xfId="0" applyFont="1" applyFill="1" applyBorder="1"/>
    <xf numFmtId="0" fontId="48" fillId="0" borderId="19" xfId="0" applyFont="1" applyBorder="1"/>
    <xf numFmtId="0" fontId="48" fillId="0" borderId="58" xfId="0" applyFont="1" applyBorder="1"/>
    <xf numFmtId="0" fontId="36" fillId="0" borderId="9" xfId="0" applyFont="1" applyBorder="1" applyAlignment="1">
      <alignment horizontal="center" vertical="center"/>
    </xf>
    <xf numFmtId="0" fontId="36" fillId="0" borderId="6" xfId="0" applyFont="1" applyBorder="1" applyAlignment="1">
      <alignment horizontal="center" vertical="center"/>
    </xf>
    <xf numFmtId="0" fontId="36" fillId="0" borderId="7" xfId="0" applyFont="1" applyBorder="1" applyAlignment="1">
      <alignment horizontal="center" vertical="center"/>
    </xf>
    <xf numFmtId="0" fontId="48" fillId="34" borderId="19" xfId="0" applyFont="1" applyFill="1" applyBorder="1"/>
    <xf numFmtId="0" fontId="48" fillId="34" borderId="58" xfId="0" applyFont="1" applyFill="1" applyBorder="1"/>
    <xf numFmtId="0" fontId="44" fillId="0" borderId="0" xfId="0" applyFont="1"/>
    <xf numFmtId="0" fontId="52" fillId="0" borderId="0" xfId="0" applyFont="1" applyAlignment="1">
      <alignment horizontal="left" wrapText="1"/>
    </xf>
    <xf numFmtId="0" fontId="35" fillId="0" borderId="0" xfId="0" applyFont="1" applyAlignment="1">
      <alignment horizontal="left" wrapText="1"/>
    </xf>
    <xf numFmtId="0" fontId="58" fillId="0" borderId="0" xfId="0" applyFont="1" applyAlignment="1">
      <alignment horizontal="left" wrapText="1"/>
    </xf>
    <xf numFmtId="0" fontId="56" fillId="0" borderId="0" xfId="0" applyFont="1" applyAlignment="1">
      <alignment horizontal="left" wrapText="1"/>
    </xf>
    <xf numFmtId="0" fontId="59" fillId="0" borderId="0" xfId="0" applyFont="1" applyAlignment="1">
      <alignment horizontal="left" wrapText="1"/>
    </xf>
    <xf numFmtId="0" fontId="54" fillId="0" borderId="0" xfId="0" applyFont="1"/>
    <xf numFmtId="0" fontId="42" fillId="0" borderId="0" xfId="0" applyFont="1" applyAlignment="1">
      <alignment horizontal="right"/>
    </xf>
    <xf numFmtId="0" fontId="42" fillId="0" borderId="0" xfId="0" applyFont="1"/>
    <xf numFmtId="0" fontId="43" fillId="0" borderId="9" xfId="0" applyFont="1" applyBorder="1"/>
    <xf numFmtId="0" fontId="43" fillId="0" borderId="6" xfId="0" applyFont="1" applyBorder="1"/>
    <xf numFmtId="0" fontId="43" fillId="0" borderId="57" xfId="0" applyFont="1" applyBorder="1"/>
    <xf numFmtId="0" fontId="41" fillId="0" borderId="55" xfId="0" applyFont="1" applyBorder="1" applyAlignment="1">
      <alignment wrapText="1"/>
    </xf>
    <xf numFmtId="0" fontId="41" fillId="0" borderId="54" xfId="0" applyFont="1" applyBorder="1" applyAlignment="1">
      <alignment wrapText="1"/>
    </xf>
    <xf numFmtId="9" fontId="41" fillId="0" borderId="55" xfId="0" applyNumberFormat="1" applyFont="1" applyBorder="1" applyAlignment="1">
      <alignment wrapText="1"/>
    </xf>
    <xf numFmtId="0" fontId="40" fillId="0" borderId="41" xfId="0" applyFont="1" applyBorder="1" applyAlignment="1">
      <alignment wrapText="1"/>
    </xf>
    <xf numFmtId="0" fontId="40" fillId="0" borderId="56" xfId="0" applyFont="1" applyBorder="1" applyAlignment="1">
      <alignment wrapText="1"/>
    </xf>
    <xf numFmtId="0" fontId="45" fillId="0" borderId="13" xfId="0" applyFont="1" applyBorder="1"/>
    <xf numFmtId="0" fontId="40" fillId="0" borderId="19" xfId="0" applyFont="1" applyBorder="1" applyAlignment="1">
      <alignment vertical="top" wrapText="1"/>
    </xf>
    <xf numFmtId="0" fontId="40" fillId="0" borderId="2" xfId="0" applyFont="1" applyBorder="1" applyAlignment="1">
      <alignment vertical="top" wrapText="1"/>
    </xf>
    <xf numFmtId="0" fontId="35" fillId="0" borderId="0" xfId="0" applyFont="1" applyAlignment="1">
      <alignment vertical="top"/>
    </xf>
    <xf numFmtId="0" fontId="41" fillId="0" borderId="0" xfId="0" applyFont="1" applyAlignment="1">
      <alignment vertical="top"/>
    </xf>
    <xf numFmtId="0" fontId="40" fillId="0" borderId="13" xfId="0" applyFont="1" applyBorder="1" applyAlignment="1">
      <alignment vertical="top" wrapText="1"/>
    </xf>
  </cellXfs>
  <cellStyles count="8">
    <cellStyle name=" Writer Import]_x000a__x000a_Display Dialog=No_x000a__x000a__x000a__x000a_[Horizontal Arrange]_x000a__x000a_Dimensions Interlocking=Yes_x000a__x000a_Sum Hierarchy=Yes_x000a__x000a_Generate" xfId="1" xr:uid="{D73298AF-E74A-4C52-8FC1-DFA26F560229}"/>
    <cellStyle name="Comma 2" xfId="2" xr:uid="{DE406C5F-BE0D-438C-9304-36BDF17E068A}"/>
    <cellStyle name="Comma 2 2" xfId="5" xr:uid="{8797D66C-50AB-496A-AA10-7631C5610029}"/>
    <cellStyle name="Hyperlink 2" xfId="7" xr:uid="{2B4B5131-F020-432D-8F3E-D8F53DC79C32}"/>
    <cellStyle name="Normal" xfId="0" builtinId="0"/>
    <cellStyle name="Normal 2" xfId="4" xr:uid="{C7C756CB-EB97-480F-923D-8337F8E1653F}"/>
    <cellStyle name="Normal 2 2" xfId="6" xr:uid="{33227251-FAC3-4D4D-AEA1-D7EF299DEFF3}"/>
    <cellStyle name="Normal 3" xfId="3" xr:uid="{3DF88ADB-CFEC-484F-A570-3E87D8338648}"/>
  </cellStyles>
  <dxfs count="208">
    <dxf>
      <font>
        <b/>
        <i val="0"/>
        <color theme="0"/>
      </font>
      <fill>
        <patternFill>
          <bgColor rgb="FF00B050"/>
        </patternFill>
      </fill>
    </dxf>
    <dxf>
      <font>
        <b/>
        <i val="0"/>
        <color theme="0"/>
      </font>
      <numFmt numFmtId="0" formatCode="General"/>
      <fill>
        <patternFill>
          <bgColor rgb="FF7030A0"/>
        </patternFill>
      </fill>
    </dxf>
    <dxf>
      <font>
        <b/>
        <i val="0"/>
        <color theme="0"/>
      </font>
      <fill>
        <patternFill>
          <bgColor rgb="FF0070C0"/>
        </patternFill>
      </fill>
    </dxf>
    <dxf>
      <font>
        <b/>
        <i val="0"/>
        <color theme="1"/>
      </font>
      <fill>
        <patternFill>
          <bgColor rgb="FFFFC000"/>
        </patternFill>
      </fill>
    </dxf>
    <dxf>
      <font>
        <b/>
        <i val="0"/>
        <color theme="0"/>
      </font>
      <fill>
        <patternFill>
          <bgColor rgb="FFFF0000"/>
        </patternFill>
      </fill>
    </dxf>
    <dxf>
      <font>
        <b/>
        <i val="0"/>
        <color theme="0"/>
      </font>
      <numFmt numFmtId="0" formatCode="General"/>
      <fill>
        <patternFill>
          <bgColor rgb="FF7030A0"/>
        </patternFill>
      </fill>
    </dxf>
    <dxf>
      <font>
        <b/>
        <i val="0"/>
        <color theme="1"/>
      </font>
      <fill>
        <patternFill>
          <bgColor rgb="FFFFC000"/>
        </patternFill>
      </fill>
    </dxf>
    <dxf>
      <font>
        <b/>
        <i val="0"/>
        <color theme="0"/>
      </font>
      <fill>
        <patternFill>
          <bgColor rgb="FFFF0000"/>
        </patternFill>
      </fill>
    </dxf>
    <dxf>
      <font>
        <b/>
        <i val="0"/>
        <color theme="0"/>
      </font>
      <fill>
        <patternFill>
          <bgColor rgb="FF0070C0"/>
        </patternFill>
      </fill>
    </dxf>
    <dxf>
      <font>
        <b/>
        <i val="0"/>
        <color theme="0"/>
      </font>
      <fill>
        <patternFill>
          <bgColor rgb="FF00B050"/>
        </patternFill>
      </fill>
    </dxf>
    <dxf>
      <font>
        <b/>
        <i val="0"/>
        <color theme="0"/>
      </font>
      <fill>
        <patternFill>
          <bgColor rgb="FF00B050"/>
        </patternFill>
      </fill>
    </dxf>
    <dxf>
      <font>
        <b/>
        <i val="0"/>
        <color theme="1"/>
      </font>
      <fill>
        <patternFill>
          <bgColor rgb="FFFFC000"/>
        </patternFill>
      </fill>
    </dxf>
    <dxf>
      <font>
        <b/>
        <i val="0"/>
        <color theme="0"/>
      </font>
      <fill>
        <patternFill>
          <bgColor rgb="FFFF0000"/>
        </patternFill>
      </fill>
    </dxf>
    <dxf>
      <font>
        <b/>
        <i val="0"/>
        <color theme="0"/>
      </font>
      <numFmt numFmtId="0" formatCode="General"/>
      <fill>
        <patternFill>
          <bgColor rgb="FF7030A0"/>
        </patternFill>
      </fill>
    </dxf>
    <dxf>
      <font>
        <b/>
        <i val="0"/>
        <color theme="0"/>
      </font>
      <fill>
        <patternFill>
          <bgColor rgb="FF0070C0"/>
        </patternFill>
      </fill>
    </dxf>
    <dxf>
      <font>
        <b/>
        <i val="0"/>
        <color theme="0"/>
      </font>
      <fill>
        <patternFill>
          <bgColor rgb="FFFF0000"/>
        </patternFill>
      </fill>
    </dxf>
    <dxf>
      <font>
        <b/>
        <i val="0"/>
        <color theme="1"/>
      </font>
      <fill>
        <patternFill>
          <bgColor rgb="FFFFC000"/>
        </patternFill>
      </fill>
    </dxf>
    <dxf>
      <font>
        <b/>
        <i val="0"/>
        <color theme="0"/>
      </font>
      <fill>
        <patternFill>
          <bgColor rgb="FF00B050"/>
        </patternFill>
      </fill>
    </dxf>
    <dxf>
      <font>
        <b/>
        <i val="0"/>
        <color theme="0"/>
      </font>
      <fill>
        <patternFill>
          <bgColor rgb="FF0070C0"/>
        </patternFill>
      </fill>
    </dxf>
    <dxf>
      <font>
        <b/>
        <i val="0"/>
        <color theme="0"/>
      </font>
      <numFmt numFmtId="0" formatCode="General"/>
      <fill>
        <patternFill>
          <bgColor rgb="FF7030A0"/>
        </patternFill>
      </fill>
    </dxf>
    <dxf>
      <font>
        <b/>
        <i val="0"/>
        <color theme="1"/>
      </font>
      <fill>
        <patternFill>
          <bgColor rgb="FFFFC000"/>
        </patternFill>
      </fill>
    </dxf>
    <dxf>
      <font>
        <b/>
        <i val="0"/>
        <color theme="0"/>
      </font>
      <fill>
        <patternFill>
          <bgColor rgb="FF00B050"/>
        </patternFill>
      </fill>
    </dxf>
    <dxf>
      <font>
        <b/>
        <i val="0"/>
        <color theme="0"/>
      </font>
      <fill>
        <patternFill>
          <bgColor rgb="FF0070C0"/>
        </patternFill>
      </fill>
    </dxf>
    <dxf>
      <font>
        <b/>
        <i val="0"/>
        <color theme="0"/>
      </font>
      <numFmt numFmtId="0" formatCode="General"/>
      <fill>
        <patternFill>
          <bgColor rgb="FF7030A0"/>
        </patternFill>
      </fill>
    </dxf>
    <dxf>
      <font>
        <b/>
        <i val="0"/>
        <color theme="0"/>
      </font>
      <fill>
        <patternFill>
          <bgColor rgb="FFFF0000"/>
        </patternFill>
      </fill>
    </dxf>
    <dxf>
      <font>
        <b/>
        <i val="0"/>
        <color theme="0"/>
      </font>
      <fill>
        <patternFill>
          <bgColor rgb="FF00B050"/>
        </patternFill>
      </fill>
    </dxf>
    <dxf>
      <font>
        <b/>
        <i val="0"/>
        <color theme="0"/>
      </font>
      <numFmt numFmtId="0" formatCode="General"/>
      <fill>
        <patternFill>
          <bgColor rgb="FF7030A0"/>
        </patternFill>
      </fill>
    </dxf>
    <dxf>
      <font>
        <b/>
        <i val="0"/>
        <color theme="0"/>
      </font>
      <fill>
        <patternFill>
          <bgColor rgb="FF0070C0"/>
        </patternFill>
      </fill>
    </dxf>
    <dxf>
      <font>
        <b/>
        <i val="0"/>
        <color theme="1"/>
      </font>
      <fill>
        <patternFill>
          <bgColor rgb="FFFFC000"/>
        </patternFill>
      </fill>
    </dxf>
    <dxf>
      <font>
        <b/>
        <i val="0"/>
        <color theme="0"/>
      </font>
      <fill>
        <patternFill>
          <bgColor rgb="FFFF0000"/>
        </patternFill>
      </fill>
    </dxf>
    <dxf>
      <font>
        <b/>
        <i val="0"/>
        <color theme="0"/>
      </font>
      <fill>
        <patternFill>
          <bgColor rgb="FF0070C0"/>
        </patternFill>
      </fill>
    </dxf>
    <dxf>
      <font>
        <b/>
        <i val="0"/>
        <color theme="0"/>
      </font>
      <numFmt numFmtId="0" formatCode="General"/>
      <fill>
        <patternFill>
          <bgColor rgb="FF7030A0"/>
        </patternFill>
      </fill>
    </dxf>
    <dxf>
      <font>
        <b/>
        <i val="0"/>
        <color theme="0"/>
      </font>
      <fill>
        <patternFill>
          <bgColor rgb="FF00B050"/>
        </patternFill>
      </fill>
    </dxf>
    <dxf>
      <font>
        <b/>
        <i val="0"/>
        <color theme="1"/>
      </font>
      <fill>
        <patternFill>
          <bgColor rgb="FFFFC000"/>
        </patternFill>
      </fill>
    </dxf>
    <dxf>
      <font>
        <b/>
        <i val="0"/>
        <color theme="0"/>
      </font>
      <fill>
        <patternFill>
          <bgColor rgb="FFFF0000"/>
        </patternFill>
      </fill>
    </dxf>
    <dxf>
      <font>
        <b/>
        <i val="0"/>
        <color theme="0"/>
      </font>
      <numFmt numFmtId="0" formatCode="General"/>
      <fill>
        <patternFill>
          <bgColor rgb="FF7030A0"/>
        </patternFill>
      </fill>
    </dxf>
    <dxf>
      <font>
        <b/>
        <i val="0"/>
        <color theme="0"/>
      </font>
      <fill>
        <patternFill>
          <bgColor rgb="FFFF0000"/>
        </patternFill>
      </fill>
    </dxf>
    <dxf>
      <font>
        <b/>
        <i val="0"/>
        <color theme="1"/>
      </font>
      <fill>
        <patternFill>
          <bgColor rgb="FFFFC000"/>
        </patternFill>
      </fill>
    </dxf>
    <dxf>
      <font>
        <b/>
        <i val="0"/>
        <color theme="0"/>
      </font>
      <fill>
        <patternFill>
          <bgColor rgb="FF00B050"/>
        </patternFill>
      </fill>
    </dxf>
    <dxf>
      <font>
        <b/>
        <i val="0"/>
        <color theme="0"/>
      </font>
      <fill>
        <patternFill>
          <bgColor rgb="FF0070C0"/>
        </patternFill>
      </fill>
    </dxf>
    <dxf>
      <font>
        <b/>
        <i val="0"/>
        <color theme="0"/>
      </font>
      <fill>
        <patternFill>
          <bgColor rgb="FF0070C0"/>
        </patternFill>
      </fill>
    </dxf>
    <dxf>
      <font>
        <b/>
        <i val="0"/>
        <color theme="0"/>
      </font>
      <numFmt numFmtId="0" formatCode="General"/>
      <fill>
        <patternFill>
          <bgColor rgb="FF7030A0"/>
        </patternFill>
      </fill>
    </dxf>
    <dxf>
      <font>
        <b/>
        <i val="0"/>
        <color theme="0"/>
      </font>
      <fill>
        <patternFill>
          <bgColor rgb="FFFF0000"/>
        </patternFill>
      </fill>
    </dxf>
    <dxf>
      <font>
        <b/>
        <i val="0"/>
        <color theme="1"/>
      </font>
      <fill>
        <patternFill>
          <bgColor rgb="FFFFC000"/>
        </patternFill>
      </fill>
    </dxf>
    <dxf>
      <font>
        <b/>
        <i val="0"/>
        <color theme="0"/>
      </font>
      <fill>
        <patternFill>
          <bgColor rgb="FF00B050"/>
        </patternFill>
      </fill>
    </dxf>
    <dxf>
      <font>
        <b/>
        <i val="0"/>
        <color theme="0"/>
      </font>
      <fill>
        <patternFill>
          <bgColor rgb="FF00B050"/>
        </patternFill>
      </fill>
    </dxf>
    <dxf>
      <font>
        <b/>
        <i val="0"/>
        <color theme="0"/>
      </font>
      <fill>
        <patternFill>
          <bgColor rgb="FF0070C0"/>
        </patternFill>
      </fill>
    </dxf>
    <dxf>
      <font>
        <b/>
        <i val="0"/>
        <color theme="0"/>
      </font>
      <numFmt numFmtId="0" formatCode="General"/>
      <fill>
        <patternFill>
          <bgColor rgb="FF7030A0"/>
        </patternFill>
      </fill>
    </dxf>
    <dxf>
      <font>
        <b/>
        <i val="0"/>
        <color theme="0"/>
      </font>
      <fill>
        <patternFill>
          <bgColor rgb="FFFF0000"/>
        </patternFill>
      </fill>
    </dxf>
    <dxf>
      <font>
        <b/>
        <i val="0"/>
        <color theme="1"/>
      </font>
      <fill>
        <patternFill>
          <bgColor rgb="FFFFC000"/>
        </patternFill>
      </fill>
    </dxf>
    <dxf>
      <font>
        <b/>
        <i val="0"/>
        <color theme="0"/>
      </font>
      <numFmt numFmtId="0" formatCode="General"/>
      <fill>
        <patternFill>
          <bgColor rgb="FF7030A0"/>
        </patternFill>
      </fill>
    </dxf>
    <dxf>
      <font>
        <b/>
        <i val="0"/>
        <color theme="0"/>
      </font>
      <fill>
        <patternFill>
          <bgColor rgb="FF00B050"/>
        </patternFill>
      </fill>
    </dxf>
    <dxf>
      <font>
        <b/>
        <i val="0"/>
        <color theme="0"/>
      </font>
      <fill>
        <patternFill>
          <bgColor rgb="FF0070C0"/>
        </patternFill>
      </fill>
    </dxf>
    <dxf>
      <font>
        <b/>
        <i val="0"/>
        <color theme="1"/>
      </font>
      <fill>
        <patternFill>
          <bgColor rgb="FFFFC000"/>
        </patternFill>
      </fill>
    </dxf>
    <dxf>
      <font>
        <b/>
        <i val="0"/>
        <color theme="0"/>
      </font>
      <fill>
        <patternFill>
          <bgColor rgb="FFFF0000"/>
        </patternFill>
      </fill>
    </dxf>
    <dxf>
      <font>
        <b/>
        <i val="0"/>
        <color theme="0"/>
      </font>
      <fill>
        <patternFill>
          <bgColor rgb="FF00B050"/>
        </patternFill>
      </fill>
    </dxf>
    <dxf>
      <font>
        <b/>
        <i val="0"/>
        <color theme="1"/>
      </font>
      <fill>
        <patternFill>
          <bgColor rgb="FFFFC000"/>
        </patternFill>
      </fill>
    </dxf>
    <dxf>
      <font>
        <b/>
        <i val="0"/>
        <color theme="0"/>
      </font>
      <fill>
        <patternFill>
          <bgColor rgb="FFFF0000"/>
        </patternFill>
      </fill>
    </dxf>
    <dxf>
      <font>
        <b/>
        <i val="0"/>
        <color theme="0"/>
      </font>
      <fill>
        <patternFill>
          <bgColor rgb="FF0070C0"/>
        </patternFill>
      </fill>
    </dxf>
    <dxf>
      <font>
        <b/>
        <i val="0"/>
        <color theme="0"/>
      </font>
      <numFmt numFmtId="0" formatCode="General"/>
      <fill>
        <patternFill>
          <bgColor rgb="FF7030A0"/>
        </patternFill>
      </fill>
    </dxf>
    <dxf>
      <font>
        <b/>
        <i val="0"/>
        <color theme="0"/>
      </font>
      <numFmt numFmtId="0" formatCode="General"/>
      <fill>
        <patternFill>
          <bgColor rgb="FF7030A0"/>
        </patternFill>
      </fill>
    </dxf>
    <dxf>
      <font>
        <b/>
        <i val="0"/>
        <color theme="0"/>
      </font>
      <fill>
        <patternFill>
          <bgColor rgb="FF0070C0"/>
        </patternFill>
      </fill>
    </dxf>
    <dxf>
      <font>
        <b/>
        <i val="0"/>
        <color theme="0"/>
      </font>
      <fill>
        <patternFill>
          <bgColor rgb="FF00B050"/>
        </patternFill>
      </fill>
    </dxf>
    <dxf>
      <font>
        <b/>
        <i val="0"/>
        <color theme="0"/>
      </font>
      <fill>
        <patternFill>
          <bgColor rgb="FFFF0000"/>
        </patternFill>
      </fill>
    </dxf>
    <dxf>
      <font>
        <b/>
        <i val="0"/>
        <color theme="1"/>
      </font>
      <fill>
        <patternFill>
          <bgColor rgb="FFFFC000"/>
        </patternFill>
      </fill>
    </dxf>
    <dxf>
      <font>
        <b/>
        <i val="0"/>
        <color theme="1"/>
      </font>
      <fill>
        <patternFill>
          <bgColor rgb="FFFFC000"/>
        </patternFill>
      </fill>
    </dxf>
    <dxf>
      <font>
        <b/>
        <i val="0"/>
        <color theme="0"/>
      </font>
      <fill>
        <patternFill>
          <bgColor rgb="FF00B050"/>
        </patternFill>
      </fill>
    </dxf>
    <dxf>
      <font>
        <b/>
        <i val="0"/>
        <color theme="0"/>
      </font>
      <fill>
        <patternFill>
          <bgColor rgb="FF0070C0"/>
        </patternFill>
      </fill>
    </dxf>
    <dxf>
      <font>
        <b/>
        <i val="0"/>
        <color theme="0"/>
      </font>
      <numFmt numFmtId="0" formatCode="General"/>
      <fill>
        <patternFill>
          <bgColor rgb="FF7030A0"/>
        </patternFill>
      </fill>
    </dxf>
    <dxf>
      <font>
        <b/>
        <i val="0"/>
        <color theme="0"/>
      </font>
      <fill>
        <patternFill>
          <bgColor rgb="FFFF0000"/>
        </patternFill>
      </fill>
    </dxf>
    <dxf>
      <font>
        <color theme="0"/>
      </font>
      <fill>
        <patternFill>
          <bgColor rgb="FFFF0000"/>
        </patternFill>
      </fill>
    </dxf>
    <dxf>
      <font>
        <color theme="0"/>
      </font>
      <fill>
        <patternFill>
          <bgColor rgb="FFFFC000"/>
        </patternFill>
      </fill>
    </dxf>
    <dxf>
      <font>
        <color theme="1"/>
      </font>
      <fill>
        <patternFill>
          <bgColor rgb="FFFFFF00"/>
        </patternFill>
      </fill>
    </dxf>
    <dxf>
      <font>
        <color theme="0"/>
      </font>
      <fill>
        <patternFill>
          <bgColor theme="9"/>
        </patternFill>
      </fill>
    </dxf>
    <dxf>
      <font>
        <b/>
        <i val="0"/>
        <color auto="1"/>
      </font>
      <fill>
        <patternFill patternType="none">
          <bgColor auto="1"/>
        </patternFill>
      </fill>
    </dxf>
    <dxf>
      <font>
        <color theme="0"/>
      </font>
      <fill>
        <patternFill>
          <bgColor theme="8"/>
        </patternFill>
      </fill>
    </dxf>
    <dxf>
      <font>
        <color theme="0"/>
      </font>
      <fill>
        <patternFill>
          <bgColor rgb="FF0070C0"/>
        </patternFill>
      </fill>
    </dxf>
    <dxf>
      <font>
        <b/>
        <i val="0"/>
        <color theme="0"/>
      </font>
      <numFmt numFmtId="0" formatCode="General"/>
      <fill>
        <patternFill>
          <bgColor rgb="FF7030A0"/>
        </patternFill>
      </fill>
    </dxf>
    <dxf>
      <font>
        <b/>
        <i val="0"/>
        <color theme="0"/>
      </font>
      <fill>
        <patternFill>
          <bgColor rgb="FF0070C0"/>
        </patternFill>
      </fill>
    </dxf>
    <dxf>
      <font>
        <b/>
        <i val="0"/>
        <color theme="1"/>
      </font>
      <fill>
        <patternFill>
          <bgColor rgb="FFFFC000"/>
        </patternFill>
      </fill>
    </dxf>
    <dxf>
      <font>
        <b/>
        <i val="0"/>
        <color theme="0"/>
      </font>
      <fill>
        <patternFill>
          <bgColor rgb="FFFF0000"/>
        </patternFill>
      </fill>
    </dxf>
    <dxf>
      <font>
        <b/>
        <i val="0"/>
        <color theme="0"/>
      </font>
      <fill>
        <patternFill>
          <bgColor rgb="FF00B050"/>
        </patternFill>
      </fill>
    </dxf>
    <dxf>
      <font>
        <color theme="0"/>
      </font>
      <fill>
        <patternFill>
          <bgColor rgb="FFFF0000"/>
        </patternFill>
      </fill>
    </dxf>
    <dxf>
      <font>
        <color theme="0"/>
      </font>
      <fill>
        <patternFill>
          <bgColor rgb="FFFFC000"/>
        </patternFill>
      </fill>
    </dxf>
    <dxf>
      <font>
        <color theme="1"/>
      </font>
      <fill>
        <patternFill>
          <bgColor rgb="FFFFFF00"/>
        </patternFill>
      </fill>
    </dxf>
    <dxf>
      <font>
        <color theme="0"/>
      </font>
      <fill>
        <patternFill>
          <bgColor theme="9"/>
        </patternFill>
      </fill>
    </dxf>
    <dxf>
      <font>
        <color theme="0"/>
      </font>
      <fill>
        <patternFill>
          <bgColor rgb="FF0070C0"/>
        </patternFill>
      </fill>
    </dxf>
    <dxf>
      <font>
        <b/>
        <i val="0"/>
        <color auto="1"/>
      </font>
      <fill>
        <patternFill patternType="none">
          <bgColor auto="1"/>
        </patternFill>
      </fill>
    </dxf>
    <dxf>
      <font>
        <color theme="0"/>
      </font>
      <fill>
        <patternFill>
          <bgColor theme="8"/>
        </patternFill>
      </fill>
    </dxf>
    <dxf>
      <font>
        <b/>
        <i val="0"/>
        <color theme="0"/>
      </font>
      <numFmt numFmtId="0" formatCode="General"/>
      <fill>
        <patternFill>
          <bgColor rgb="FF7030A0"/>
        </patternFill>
      </fill>
    </dxf>
    <dxf>
      <font>
        <b/>
        <i val="0"/>
        <color theme="0"/>
      </font>
      <fill>
        <patternFill>
          <bgColor rgb="FF00B050"/>
        </patternFill>
      </fill>
    </dxf>
    <dxf>
      <font>
        <b/>
        <i val="0"/>
        <color theme="0"/>
      </font>
      <fill>
        <patternFill>
          <bgColor rgb="FF0070C0"/>
        </patternFill>
      </fill>
    </dxf>
    <dxf>
      <font>
        <b/>
        <i val="0"/>
        <color theme="1"/>
      </font>
      <fill>
        <patternFill>
          <bgColor rgb="FFFFC000"/>
        </patternFill>
      </fill>
    </dxf>
    <dxf>
      <font>
        <b/>
        <i val="0"/>
        <color theme="0"/>
      </font>
      <fill>
        <patternFill>
          <bgColor rgb="FFFF0000"/>
        </patternFill>
      </fill>
    </dxf>
    <dxf>
      <font>
        <color theme="0"/>
      </font>
      <fill>
        <patternFill>
          <bgColor rgb="FFFFC000"/>
        </patternFill>
      </fill>
    </dxf>
    <dxf>
      <font>
        <color theme="0"/>
      </font>
      <fill>
        <patternFill>
          <bgColor rgb="FFFF0000"/>
        </patternFill>
      </fill>
    </dxf>
    <dxf>
      <font>
        <color theme="0"/>
      </font>
      <fill>
        <patternFill>
          <bgColor theme="8"/>
        </patternFill>
      </fill>
    </dxf>
    <dxf>
      <font>
        <b/>
        <i val="0"/>
        <color auto="1"/>
      </font>
      <fill>
        <patternFill patternType="none">
          <bgColor auto="1"/>
        </patternFill>
      </fill>
    </dxf>
    <dxf>
      <font>
        <color theme="0"/>
      </font>
      <fill>
        <patternFill>
          <bgColor rgb="FF0070C0"/>
        </patternFill>
      </fill>
    </dxf>
    <dxf>
      <font>
        <color theme="0"/>
      </font>
      <fill>
        <patternFill>
          <bgColor theme="9"/>
        </patternFill>
      </fill>
    </dxf>
    <dxf>
      <font>
        <color theme="1"/>
      </font>
      <fill>
        <patternFill>
          <bgColor rgb="FFFFFF00"/>
        </patternFill>
      </fill>
    </dxf>
    <dxf>
      <font>
        <b/>
        <i val="0"/>
        <color theme="1"/>
      </font>
      <fill>
        <patternFill>
          <bgColor rgb="FFFFC000"/>
        </patternFill>
      </fill>
    </dxf>
    <dxf>
      <font>
        <b/>
        <i val="0"/>
        <color theme="0"/>
      </font>
      <fill>
        <patternFill>
          <bgColor rgb="FFFF0000"/>
        </patternFill>
      </fill>
    </dxf>
    <dxf>
      <font>
        <b/>
        <i val="0"/>
        <color theme="0"/>
      </font>
      <fill>
        <patternFill>
          <bgColor rgb="FF00B050"/>
        </patternFill>
      </fill>
    </dxf>
    <dxf>
      <font>
        <b/>
        <i val="0"/>
        <color theme="0"/>
      </font>
      <fill>
        <patternFill>
          <bgColor rgb="FF0070C0"/>
        </patternFill>
      </fill>
    </dxf>
    <dxf>
      <font>
        <b/>
        <i val="0"/>
        <color theme="0"/>
      </font>
      <numFmt numFmtId="0" formatCode="General"/>
      <fill>
        <patternFill>
          <bgColor rgb="FF7030A0"/>
        </patternFill>
      </fill>
    </dxf>
    <dxf>
      <font>
        <b/>
        <i val="0"/>
        <color theme="0"/>
      </font>
      <fill>
        <patternFill>
          <bgColor rgb="FF00B050"/>
        </patternFill>
      </fill>
    </dxf>
    <dxf>
      <font>
        <b/>
        <i val="0"/>
        <color theme="0"/>
      </font>
      <fill>
        <patternFill>
          <bgColor rgb="FF0070C0"/>
        </patternFill>
      </fill>
    </dxf>
    <dxf>
      <font>
        <b/>
        <i val="0"/>
        <color theme="1"/>
      </font>
      <fill>
        <patternFill>
          <bgColor rgb="FFFFC000"/>
        </patternFill>
      </fill>
    </dxf>
    <dxf>
      <font>
        <b/>
        <i val="0"/>
        <color theme="0"/>
      </font>
      <numFmt numFmtId="0" formatCode="General"/>
      <fill>
        <patternFill>
          <bgColor rgb="FF7030A0"/>
        </patternFill>
      </fill>
    </dxf>
    <dxf>
      <font>
        <b/>
        <i val="0"/>
        <color theme="0"/>
      </font>
      <fill>
        <patternFill>
          <bgColor rgb="FFFF0000"/>
        </patternFill>
      </fill>
    </dxf>
    <dxf>
      <font>
        <b/>
        <i val="0"/>
        <color auto="1"/>
      </font>
      <fill>
        <patternFill patternType="none">
          <bgColor auto="1"/>
        </patternFill>
      </fill>
    </dxf>
    <dxf>
      <font>
        <color theme="0"/>
      </font>
      <fill>
        <patternFill>
          <bgColor theme="8"/>
        </patternFill>
      </fill>
    </dxf>
    <dxf>
      <font>
        <color theme="0"/>
      </font>
      <fill>
        <patternFill>
          <bgColor theme="9"/>
        </patternFill>
      </fill>
    </dxf>
    <dxf>
      <font>
        <color theme="1"/>
      </font>
      <fill>
        <patternFill>
          <bgColor rgb="FFFFFF00"/>
        </patternFill>
      </fill>
    </dxf>
    <dxf>
      <font>
        <color theme="0"/>
      </font>
      <fill>
        <patternFill>
          <bgColor rgb="FFFFC000"/>
        </patternFill>
      </fill>
    </dxf>
    <dxf>
      <font>
        <color theme="0"/>
      </font>
      <fill>
        <patternFill>
          <bgColor rgb="FFFF0000"/>
        </patternFill>
      </fill>
    </dxf>
    <dxf>
      <font>
        <color theme="0"/>
      </font>
      <fill>
        <patternFill>
          <bgColor rgb="FF0070C0"/>
        </patternFill>
      </fill>
    </dxf>
    <dxf>
      <font>
        <b/>
        <i val="0"/>
        <color theme="0"/>
      </font>
      <fill>
        <patternFill>
          <bgColor rgb="FF0070C0"/>
        </patternFill>
      </fill>
    </dxf>
    <dxf>
      <font>
        <b/>
        <i val="0"/>
        <color theme="0"/>
      </font>
      <numFmt numFmtId="0" formatCode="General"/>
      <fill>
        <patternFill>
          <bgColor rgb="FF7030A0"/>
        </patternFill>
      </fill>
    </dxf>
    <dxf>
      <font>
        <b/>
        <i val="0"/>
        <color theme="0"/>
      </font>
      <fill>
        <patternFill>
          <bgColor rgb="FF00B050"/>
        </patternFill>
      </fill>
    </dxf>
    <dxf>
      <font>
        <b/>
        <i val="0"/>
        <color theme="0"/>
      </font>
      <fill>
        <patternFill>
          <bgColor rgb="FFFF0000"/>
        </patternFill>
      </fill>
    </dxf>
    <dxf>
      <font>
        <b/>
        <i val="0"/>
        <color theme="1"/>
      </font>
      <fill>
        <patternFill>
          <bgColor rgb="FFFFC000"/>
        </patternFill>
      </fill>
    </dxf>
    <dxf>
      <font>
        <color theme="0"/>
      </font>
      <fill>
        <patternFill>
          <bgColor theme="8"/>
        </patternFill>
      </fill>
    </dxf>
    <dxf>
      <font>
        <b/>
        <i val="0"/>
        <color auto="1"/>
      </font>
      <fill>
        <patternFill patternType="none">
          <bgColor auto="1"/>
        </patternFill>
      </fill>
    </dxf>
    <dxf>
      <font>
        <color theme="0"/>
      </font>
      <fill>
        <patternFill>
          <bgColor theme="9"/>
        </patternFill>
      </fill>
    </dxf>
    <dxf>
      <font>
        <color theme="1"/>
      </font>
      <fill>
        <patternFill>
          <bgColor rgb="FFFFFF00"/>
        </patternFill>
      </fill>
    </dxf>
    <dxf>
      <font>
        <color theme="0"/>
      </font>
      <fill>
        <patternFill>
          <bgColor rgb="FFFFC000"/>
        </patternFill>
      </fill>
    </dxf>
    <dxf>
      <font>
        <color theme="0"/>
      </font>
      <fill>
        <patternFill>
          <bgColor rgb="FFFF0000"/>
        </patternFill>
      </fill>
    </dxf>
    <dxf>
      <font>
        <color theme="0"/>
      </font>
      <fill>
        <patternFill>
          <bgColor rgb="FF0070C0"/>
        </patternFill>
      </fill>
    </dxf>
    <dxf>
      <font>
        <color theme="0"/>
      </font>
      <fill>
        <patternFill>
          <bgColor rgb="FF0070C0"/>
        </patternFill>
      </fill>
    </dxf>
    <dxf>
      <font>
        <color theme="0"/>
      </font>
      <fill>
        <patternFill>
          <bgColor theme="8"/>
        </patternFill>
      </fill>
    </dxf>
    <dxf>
      <font>
        <color theme="0"/>
      </font>
      <fill>
        <patternFill>
          <bgColor rgb="FFFF0000"/>
        </patternFill>
      </fill>
    </dxf>
    <dxf>
      <font>
        <color theme="0"/>
      </font>
      <fill>
        <patternFill>
          <bgColor theme="9"/>
        </patternFill>
      </fill>
    </dxf>
    <dxf>
      <font>
        <color theme="1"/>
      </font>
      <fill>
        <patternFill>
          <bgColor rgb="FFFFFF00"/>
        </patternFill>
      </fill>
    </dxf>
    <dxf>
      <font>
        <color theme="0"/>
      </font>
      <fill>
        <patternFill>
          <bgColor rgb="FFFFC000"/>
        </patternFill>
      </fill>
    </dxf>
    <dxf>
      <font>
        <b/>
        <i val="0"/>
        <color auto="1"/>
      </font>
      <fill>
        <patternFill patternType="none">
          <bgColor auto="1"/>
        </patternFill>
      </fill>
    </dxf>
    <dxf>
      <font>
        <b/>
        <i val="0"/>
        <color theme="0"/>
      </font>
      <numFmt numFmtId="0" formatCode="General"/>
      <fill>
        <patternFill>
          <bgColor rgb="FF7030A0"/>
        </patternFill>
      </fill>
    </dxf>
    <dxf>
      <font>
        <b/>
        <i val="0"/>
        <color theme="0"/>
      </font>
      <fill>
        <patternFill>
          <bgColor rgb="FF00B050"/>
        </patternFill>
      </fill>
    </dxf>
    <dxf>
      <font>
        <b/>
        <i val="0"/>
        <color theme="1"/>
      </font>
      <fill>
        <patternFill>
          <bgColor rgb="FFFFC000"/>
        </patternFill>
      </fill>
    </dxf>
    <dxf>
      <font>
        <b/>
        <i val="0"/>
        <color theme="0"/>
      </font>
      <fill>
        <patternFill>
          <bgColor rgb="FFFF0000"/>
        </patternFill>
      </fill>
    </dxf>
    <dxf>
      <font>
        <b/>
        <i val="0"/>
        <color theme="0"/>
      </font>
      <fill>
        <patternFill>
          <bgColor rgb="FF0070C0"/>
        </patternFill>
      </fill>
    </dxf>
    <dxf>
      <font>
        <color theme="0"/>
      </font>
      <fill>
        <patternFill>
          <bgColor theme="8"/>
        </patternFill>
      </fill>
    </dxf>
    <dxf>
      <font>
        <b/>
        <i val="0"/>
        <color auto="1"/>
      </font>
      <fill>
        <patternFill patternType="none">
          <bgColor auto="1"/>
        </patternFill>
      </fill>
    </dxf>
    <dxf>
      <font>
        <color theme="0"/>
      </font>
      <fill>
        <patternFill>
          <bgColor rgb="FF0070C0"/>
        </patternFill>
      </fill>
    </dxf>
    <dxf>
      <font>
        <color theme="0"/>
      </font>
      <fill>
        <patternFill>
          <bgColor theme="9"/>
        </patternFill>
      </fill>
    </dxf>
    <dxf>
      <font>
        <color theme="1"/>
      </font>
      <fill>
        <patternFill>
          <bgColor rgb="FFFFFF00"/>
        </patternFill>
      </fill>
    </dxf>
    <dxf>
      <font>
        <color theme="0"/>
      </font>
      <fill>
        <patternFill>
          <bgColor rgb="FFFFC000"/>
        </patternFill>
      </fill>
    </dxf>
    <dxf>
      <font>
        <color theme="0"/>
      </font>
      <fill>
        <patternFill>
          <bgColor rgb="FFFF0000"/>
        </patternFill>
      </fill>
    </dxf>
    <dxf>
      <font>
        <b/>
        <i val="0"/>
        <color auto="1"/>
      </font>
      <fill>
        <patternFill patternType="none">
          <bgColor auto="1"/>
        </patternFill>
      </fill>
    </dxf>
    <dxf>
      <font>
        <color theme="0"/>
      </font>
      <fill>
        <patternFill>
          <bgColor theme="8"/>
        </patternFill>
      </fill>
    </dxf>
    <dxf>
      <font>
        <color theme="0"/>
      </font>
      <fill>
        <patternFill>
          <bgColor rgb="FF0070C0"/>
        </patternFill>
      </fill>
    </dxf>
    <dxf>
      <font>
        <color theme="0"/>
      </font>
      <fill>
        <patternFill>
          <bgColor theme="9"/>
        </patternFill>
      </fill>
    </dxf>
    <dxf>
      <font>
        <color theme="0"/>
      </font>
      <fill>
        <patternFill>
          <bgColor rgb="FFFFC000"/>
        </patternFill>
      </fill>
    </dxf>
    <dxf>
      <font>
        <color theme="0"/>
      </font>
      <fill>
        <patternFill>
          <bgColor rgb="FFFF0000"/>
        </patternFill>
      </fill>
    </dxf>
    <dxf>
      <font>
        <color theme="1"/>
      </font>
      <fill>
        <patternFill>
          <bgColor rgb="FFFFFF00"/>
        </patternFill>
      </fill>
    </dxf>
    <dxf>
      <font>
        <b/>
        <i val="0"/>
        <color theme="0"/>
      </font>
      <fill>
        <patternFill>
          <bgColor rgb="FFFF0000"/>
        </patternFill>
      </fill>
    </dxf>
    <dxf>
      <font>
        <b/>
        <i val="0"/>
        <color theme="1"/>
      </font>
      <fill>
        <patternFill>
          <bgColor rgb="FFFFC000"/>
        </patternFill>
      </fill>
    </dxf>
    <dxf>
      <font>
        <b/>
        <i val="0"/>
        <color theme="0"/>
      </font>
      <fill>
        <patternFill>
          <bgColor rgb="FF00B050"/>
        </patternFill>
      </fill>
    </dxf>
    <dxf>
      <font>
        <b/>
        <i val="0"/>
        <color theme="0"/>
      </font>
      <fill>
        <patternFill>
          <bgColor rgb="FF0070C0"/>
        </patternFill>
      </fill>
    </dxf>
    <dxf>
      <font>
        <b/>
        <i val="0"/>
        <color theme="0"/>
      </font>
      <numFmt numFmtId="0" formatCode="General"/>
      <fill>
        <patternFill>
          <bgColor rgb="FF7030A0"/>
        </patternFill>
      </fill>
    </dxf>
    <dxf>
      <font>
        <color theme="0"/>
      </font>
      <fill>
        <patternFill>
          <bgColor theme="8"/>
        </patternFill>
      </fill>
    </dxf>
    <dxf>
      <font>
        <b/>
        <i val="0"/>
        <color auto="1"/>
      </font>
      <fill>
        <patternFill patternType="none">
          <bgColor auto="1"/>
        </patternFill>
      </fill>
    </dxf>
    <dxf>
      <font>
        <color theme="0"/>
      </font>
      <fill>
        <patternFill>
          <bgColor rgb="FF0070C0"/>
        </patternFill>
      </fill>
    </dxf>
    <dxf>
      <font>
        <color theme="0"/>
      </font>
      <fill>
        <patternFill>
          <bgColor theme="9"/>
        </patternFill>
      </fill>
    </dxf>
    <dxf>
      <font>
        <color theme="1"/>
      </font>
      <fill>
        <patternFill>
          <bgColor rgb="FFFFFF00"/>
        </patternFill>
      </fill>
    </dxf>
    <dxf>
      <font>
        <color theme="0"/>
      </font>
      <fill>
        <patternFill>
          <bgColor rgb="FFFFC000"/>
        </patternFill>
      </fill>
    </dxf>
    <dxf>
      <font>
        <color theme="0"/>
      </font>
      <fill>
        <patternFill>
          <bgColor rgb="FFFF0000"/>
        </patternFill>
      </fill>
    </dxf>
    <dxf>
      <fill>
        <patternFill>
          <bgColor rgb="FFFFC000"/>
        </patternFill>
      </fill>
    </dxf>
    <dxf>
      <font>
        <color theme="0"/>
      </font>
      <fill>
        <patternFill>
          <bgColor rgb="FF00B050"/>
        </patternFill>
      </fill>
    </dxf>
    <dxf>
      <font>
        <color theme="0"/>
      </font>
      <fill>
        <patternFill>
          <bgColor rgb="FF0070C0"/>
        </patternFill>
      </fill>
    </dxf>
    <dxf>
      <font>
        <color theme="0"/>
      </font>
      <fill>
        <patternFill>
          <bgColor rgb="FF7030A0"/>
        </patternFill>
      </fill>
    </dxf>
    <dxf>
      <font>
        <color theme="0"/>
      </font>
      <fill>
        <patternFill>
          <bgColor rgb="FFFF0000"/>
        </patternFill>
      </fill>
    </dxf>
    <dxf>
      <font>
        <color theme="0"/>
      </font>
      <fill>
        <patternFill>
          <bgColor rgb="FF0070C0"/>
        </patternFill>
      </fill>
    </dxf>
    <dxf>
      <font>
        <color theme="0"/>
      </font>
      <fill>
        <patternFill>
          <bgColor rgb="FF00B050"/>
        </patternFill>
      </fill>
    </dxf>
    <dxf>
      <fill>
        <patternFill>
          <bgColor rgb="FFFFC000"/>
        </patternFill>
      </fill>
    </dxf>
    <dxf>
      <font>
        <color theme="0"/>
      </font>
      <fill>
        <patternFill>
          <bgColor rgb="FF7030A0"/>
        </patternFill>
      </fill>
    </dxf>
    <dxf>
      <font>
        <color theme="0"/>
      </font>
      <fill>
        <patternFill>
          <bgColor rgb="FFFF0000"/>
        </patternFill>
      </fill>
    </dxf>
    <dxf>
      <font>
        <color theme="0"/>
      </font>
      <fill>
        <patternFill>
          <bgColor rgb="FFFF0000"/>
        </patternFill>
      </fill>
    </dxf>
    <dxf>
      <fill>
        <patternFill>
          <bgColor rgb="FFFFC000"/>
        </patternFill>
      </fill>
    </dxf>
    <dxf>
      <font>
        <color theme="0"/>
      </font>
      <fill>
        <patternFill>
          <bgColor rgb="FF00B050"/>
        </patternFill>
      </fill>
    </dxf>
    <dxf>
      <font>
        <color theme="0"/>
      </font>
      <fill>
        <patternFill>
          <bgColor rgb="FF0070C0"/>
        </patternFill>
      </fill>
    </dxf>
    <dxf>
      <font>
        <color theme="0"/>
      </font>
      <fill>
        <patternFill>
          <bgColor rgb="FF7030A0"/>
        </patternFill>
      </fill>
    </dxf>
    <dxf>
      <font>
        <color theme="0"/>
      </font>
      <fill>
        <patternFill>
          <bgColor rgb="FFFF0000"/>
        </patternFill>
      </fill>
    </dxf>
    <dxf>
      <fill>
        <patternFill>
          <bgColor rgb="FFFFC000"/>
        </patternFill>
      </fill>
    </dxf>
    <dxf>
      <font>
        <color theme="0"/>
      </font>
      <fill>
        <patternFill>
          <bgColor rgb="FF00B050"/>
        </patternFill>
      </fill>
    </dxf>
    <dxf>
      <font>
        <color theme="0"/>
      </font>
      <fill>
        <patternFill>
          <bgColor rgb="FF0070C0"/>
        </patternFill>
      </fill>
    </dxf>
    <dxf>
      <font>
        <color theme="0"/>
      </font>
      <fill>
        <patternFill>
          <bgColor rgb="FF7030A0"/>
        </patternFill>
      </fill>
    </dxf>
    <dxf>
      <fill>
        <patternFill>
          <bgColor rgb="FFFFC000"/>
        </patternFill>
      </fill>
    </dxf>
    <dxf>
      <font>
        <color theme="0"/>
      </font>
      <fill>
        <patternFill>
          <bgColor rgb="FF0070C0"/>
        </patternFill>
      </fill>
    </dxf>
    <dxf>
      <font>
        <color theme="0"/>
      </font>
      <fill>
        <patternFill>
          <bgColor rgb="FF00B050"/>
        </patternFill>
      </fill>
    </dxf>
    <dxf>
      <font>
        <color theme="0"/>
      </font>
      <fill>
        <patternFill>
          <bgColor rgb="FFFF0000"/>
        </patternFill>
      </fill>
    </dxf>
    <dxf>
      <font>
        <color theme="0"/>
      </font>
      <fill>
        <patternFill>
          <bgColor rgb="FF7030A0"/>
        </patternFill>
      </fill>
    </dxf>
    <dxf>
      <font>
        <color theme="0"/>
      </font>
      <fill>
        <patternFill>
          <bgColor rgb="FFFF0000"/>
        </patternFill>
      </fill>
    </dxf>
    <dxf>
      <fill>
        <patternFill>
          <bgColor rgb="FFFFC000"/>
        </patternFill>
      </fill>
    </dxf>
    <dxf>
      <font>
        <color theme="0"/>
      </font>
      <fill>
        <patternFill>
          <bgColor rgb="FF00B050"/>
        </patternFill>
      </fill>
    </dxf>
    <dxf>
      <font>
        <color theme="0"/>
      </font>
      <fill>
        <patternFill>
          <bgColor rgb="FF0070C0"/>
        </patternFill>
      </fill>
    </dxf>
    <dxf>
      <font>
        <color theme="0"/>
      </font>
      <fill>
        <patternFill>
          <bgColor rgb="FF7030A0"/>
        </patternFill>
      </fill>
    </dxf>
    <dxf>
      <font>
        <color theme="0"/>
      </font>
      <fill>
        <patternFill>
          <bgColor rgb="FF7030A0"/>
        </patternFill>
      </fill>
    </dxf>
    <dxf>
      <font>
        <color theme="0"/>
      </font>
      <fill>
        <patternFill>
          <bgColor rgb="FF0070C0"/>
        </patternFill>
      </fill>
    </dxf>
    <dxf>
      <font>
        <color theme="0"/>
      </font>
      <fill>
        <patternFill>
          <bgColor rgb="FF00B050"/>
        </patternFill>
      </fill>
    </dxf>
    <dxf>
      <fill>
        <patternFill>
          <bgColor rgb="FFFFC000"/>
        </patternFill>
      </fill>
    </dxf>
    <dxf>
      <font>
        <color theme="0"/>
      </font>
      <fill>
        <patternFill>
          <bgColor rgb="FFFF0000"/>
        </patternFill>
      </fill>
    </dxf>
    <dxf>
      <fill>
        <patternFill>
          <bgColor rgb="FFFFC000"/>
        </patternFill>
      </fill>
    </dxf>
    <dxf>
      <font>
        <color theme="0"/>
      </font>
      <fill>
        <patternFill>
          <bgColor rgb="FF00B050"/>
        </patternFill>
      </fill>
    </dxf>
    <dxf>
      <font>
        <color theme="0"/>
      </font>
      <fill>
        <patternFill>
          <bgColor rgb="FF0070C0"/>
        </patternFill>
      </fill>
    </dxf>
    <dxf>
      <font>
        <color theme="0"/>
      </font>
      <fill>
        <patternFill>
          <bgColor rgb="FF7030A0"/>
        </patternFill>
      </fill>
    </dxf>
    <dxf>
      <font>
        <color theme="0"/>
      </font>
      <fill>
        <patternFill>
          <bgColor rgb="FFFF0000"/>
        </patternFill>
      </fill>
    </dxf>
  </dxfs>
  <tableStyles count="0" defaultTableStyle="TableStyleMedium2" defaultPivotStyle="PivotStyleLight16"/>
  <colors>
    <mruColors>
      <color rgb="FFE2EFDA"/>
      <color rgb="FFA9D08E"/>
      <color rgb="FF1FF5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7.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microsoft.com/office/2017/10/relationships/person" Target="persons/person.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10</xdr:col>
      <xdr:colOff>1081087</xdr:colOff>
      <xdr:row>0</xdr:row>
      <xdr:rowOff>194667</xdr:rowOff>
    </xdr:from>
    <xdr:ext cx="12741238" cy="591699"/>
    <xdr:sp macro="" textlink="">
      <xdr:nvSpPr>
        <xdr:cNvPr id="3" name="TextBox 2">
          <a:extLst>
            <a:ext uri="{FF2B5EF4-FFF2-40B4-BE49-F238E27FC236}">
              <a16:creationId xmlns:a16="http://schemas.microsoft.com/office/drawing/2014/main" id="{FC63529C-A5AD-4F89-9855-27B2F3739CB3}"/>
            </a:ext>
          </a:extLst>
        </xdr:cNvPr>
        <xdr:cNvSpPr txBox="1"/>
      </xdr:nvSpPr>
      <xdr:spPr>
        <a:xfrm>
          <a:off x="20374750" y="194667"/>
          <a:ext cx="12741238" cy="591699"/>
        </a:xfrm>
        <a:prstGeom prst="rect">
          <a:avLst/>
        </a:prstGeom>
        <a:solidFill>
          <a:schemeClr val="accent6">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4400" b="1">
              <a:ln>
                <a:noFill/>
              </a:ln>
              <a:solidFill>
                <a:schemeClr val="bg1"/>
              </a:solidFill>
              <a:effectLst>
                <a:outerShdw blurRad="50800" dist="38100" dir="18900000" algn="bl" rotWithShape="0">
                  <a:prstClr val="black">
                    <a:alpha val="40000"/>
                  </a:prstClr>
                </a:outerShdw>
              </a:effectLst>
              <a:latin typeface="Candara" panose="020E0502030303020204" pitchFamily="34" charset="0"/>
            </a:rPr>
            <a:t>RCSIU</a:t>
          </a:r>
        </a:p>
      </xdr:txBody>
    </xdr:sp>
    <xdr:clientData/>
  </xdr:oneCellAnchor>
  <xdr:twoCellAnchor>
    <xdr:from>
      <xdr:col>0</xdr:col>
      <xdr:colOff>82550</xdr:colOff>
      <xdr:row>0</xdr:row>
      <xdr:rowOff>39688</xdr:rowOff>
    </xdr:from>
    <xdr:to>
      <xdr:col>1</xdr:col>
      <xdr:colOff>2233788</xdr:colOff>
      <xdr:row>0</xdr:row>
      <xdr:rowOff>865540</xdr:rowOff>
    </xdr:to>
    <xdr:grpSp>
      <xdr:nvGrpSpPr>
        <xdr:cNvPr id="2" name="Group 1">
          <a:extLst>
            <a:ext uri="{FF2B5EF4-FFF2-40B4-BE49-F238E27FC236}">
              <a16:creationId xmlns:a16="http://schemas.microsoft.com/office/drawing/2014/main" id="{1E6F1CDA-4946-43B2-A516-195486DE8D47}"/>
            </a:ext>
          </a:extLst>
        </xdr:cNvPr>
        <xdr:cNvGrpSpPr/>
      </xdr:nvGrpSpPr>
      <xdr:grpSpPr>
        <a:xfrm>
          <a:off x="82550" y="39688"/>
          <a:ext cx="2698652" cy="825852"/>
          <a:chOff x="0" y="0"/>
          <a:chExt cx="2723425" cy="952501"/>
        </a:xfrm>
      </xdr:grpSpPr>
      <xdr:pic>
        <xdr:nvPicPr>
          <xdr:cNvPr id="5" name="Picture 4" descr="NITDA lacks resources to fully cover Nigeria —Official - Punch Newspapers">
            <a:extLst>
              <a:ext uri="{FF2B5EF4-FFF2-40B4-BE49-F238E27FC236}">
                <a16:creationId xmlns:a16="http://schemas.microsoft.com/office/drawing/2014/main" id="{F5D42D51-EC8F-C15D-C387-30801DD450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8314" y="1"/>
            <a:ext cx="1965111" cy="952500"/>
          </a:xfrm>
          <a:prstGeom prst="rect">
            <a:avLst/>
          </a:prstGeom>
          <a:noFill/>
        </xdr:spPr>
      </xdr:pic>
      <xdr:pic>
        <xdr:nvPicPr>
          <xdr:cNvPr id="6" name="Picture 5" descr="NITDA Nigeria (@NITDANigeria) | Twitter">
            <a:extLst>
              <a:ext uri="{FF2B5EF4-FFF2-40B4-BE49-F238E27FC236}">
                <a16:creationId xmlns:a16="http://schemas.microsoft.com/office/drawing/2014/main" id="{53805264-8FB4-89D9-02F8-0DDB85BFC9C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821871" cy="952499"/>
          </a:xfrm>
          <a:prstGeom prst="rect">
            <a:avLst/>
          </a:prstGeom>
          <a:noFill/>
        </xdr:spPr>
      </xdr:pic>
    </xdr:grpSp>
    <xdr:clientData/>
  </xdr:twoCellAnchor>
</xdr:wsDr>
</file>

<file path=xl/drawings/drawing2.xml><?xml version="1.0" encoding="utf-8"?>
<xdr:wsDr xmlns:xdr="http://schemas.openxmlformats.org/drawingml/2006/spreadsheetDrawing" xmlns:a="http://schemas.openxmlformats.org/drawingml/2006/main">
  <xdr:oneCellAnchor>
    <xdr:from>
      <xdr:col>8</xdr:col>
      <xdr:colOff>1133929</xdr:colOff>
      <xdr:row>0</xdr:row>
      <xdr:rowOff>72572</xdr:rowOff>
    </xdr:from>
    <xdr:ext cx="12407900" cy="957036"/>
    <xdr:sp macro="" textlink="">
      <xdr:nvSpPr>
        <xdr:cNvPr id="4" name="TextBox 3">
          <a:extLst>
            <a:ext uri="{FF2B5EF4-FFF2-40B4-BE49-F238E27FC236}">
              <a16:creationId xmlns:a16="http://schemas.microsoft.com/office/drawing/2014/main" id="{4E7BFFE5-B004-4EB3-9229-D9258B507EE9}"/>
            </a:ext>
          </a:extLst>
        </xdr:cNvPr>
        <xdr:cNvSpPr txBox="1"/>
      </xdr:nvSpPr>
      <xdr:spPr>
        <a:xfrm>
          <a:off x="12700000" y="72572"/>
          <a:ext cx="12407900" cy="957036"/>
        </a:xfrm>
        <a:prstGeom prst="rect">
          <a:avLst/>
        </a:prstGeom>
        <a:solidFill>
          <a:schemeClr val="accent6">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4400" b="1">
              <a:ln>
                <a:noFill/>
              </a:ln>
              <a:solidFill>
                <a:schemeClr val="bg1"/>
              </a:solidFill>
              <a:effectLst>
                <a:outerShdw blurRad="50800" dist="38100" dir="18900000" algn="bl" rotWithShape="0">
                  <a:prstClr val="black">
                    <a:alpha val="40000"/>
                  </a:prstClr>
                </a:outerShdw>
              </a:effectLst>
              <a:latin typeface="Candara" panose="020E0502030303020204" pitchFamily="34" charset="0"/>
            </a:rPr>
            <a:t>DEPARTMENTAL</a:t>
          </a:r>
          <a:r>
            <a:rPr lang="en-GB" sz="4400" b="1" baseline="0">
              <a:ln>
                <a:noFill/>
              </a:ln>
              <a:solidFill>
                <a:schemeClr val="bg1"/>
              </a:solidFill>
              <a:effectLst>
                <a:outerShdw blurRad="50800" dist="38100" dir="18900000" algn="bl" rotWithShape="0">
                  <a:prstClr val="black">
                    <a:alpha val="40000"/>
                  </a:prstClr>
                </a:outerShdw>
              </a:effectLst>
              <a:latin typeface="Candara" panose="020E0502030303020204" pitchFamily="34" charset="0"/>
            </a:rPr>
            <a:t> SCORECARD</a:t>
          </a:r>
          <a:endParaRPr lang="en-GB" sz="4400" b="1">
            <a:ln>
              <a:noFill/>
            </a:ln>
            <a:solidFill>
              <a:schemeClr val="bg1"/>
            </a:solidFill>
            <a:effectLst>
              <a:outerShdw blurRad="50800" dist="38100" dir="18900000" algn="bl" rotWithShape="0">
                <a:prstClr val="black">
                  <a:alpha val="40000"/>
                </a:prstClr>
              </a:outerShdw>
            </a:effectLst>
            <a:latin typeface="Candara" panose="020E0502030303020204" pitchFamily="34" charset="0"/>
          </a:endParaRPr>
        </a:p>
      </xdr:txBody>
    </xdr:sp>
    <xdr:clientData/>
  </xdr:oneCellAnchor>
  <xdr:twoCellAnchor>
    <xdr:from>
      <xdr:col>1</xdr:col>
      <xdr:colOff>235857</xdr:colOff>
      <xdr:row>0</xdr:row>
      <xdr:rowOff>1</xdr:rowOff>
    </xdr:from>
    <xdr:to>
      <xdr:col>1</xdr:col>
      <xdr:colOff>2771889</xdr:colOff>
      <xdr:row>0</xdr:row>
      <xdr:rowOff>1053307</xdr:rowOff>
    </xdr:to>
    <xdr:grpSp>
      <xdr:nvGrpSpPr>
        <xdr:cNvPr id="5" name="Group 4">
          <a:extLst>
            <a:ext uri="{FF2B5EF4-FFF2-40B4-BE49-F238E27FC236}">
              <a16:creationId xmlns:a16="http://schemas.microsoft.com/office/drawing/2014/main" id="{C3D0A9F9-6C88-40E7-98A5-6F5E15BD48D2}"/>
            </a:ext>
          </a:extLst>
        </xdr:cNvPr>
        <xdr:cNvGrpSpPr/>
      </xdr:nvGrpSpPr>
      <xdr:grpSpPr>
        <a:xfrm>
          <a:off x="410258" y="1"/>
          <a:ext cx="2536032" cy="1053306"/>
          <a:chOff x="0" y="0"/>
          <a:chExt cx="2723425" cy="952501"/>
        </a:xfrm>
      </xdr:grpSpPr>
      <xdr:pic>
        <xdr:nvPicPr>
          <xdr:cNvPr id="6" name="Picture 5" descr="NITDA lacks resources to fully cover Nigeria —Official - Punch Newspapers">
            <a:extLst>
              <a:ext uri="{FF2B5EF4-FFF2-40B4-BE49-F238E27FC236}">
                <a16:creationId xmlns:a16="http://schemas.microsoft.com/office/drawing/2014/main" id="{4F802BAC-1F5A-8C09-241F-189AA8BC6A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8314" y="1"/>
            <a:ext cx="1965111" cy="952500"/>
          </a:xfrm>
          <a:prstGeom prst="rect">
            <a:avLst/>
          </a:prstGeom>
          <a:noFill/>
        </xdr:spPr>
      </xdr:pic>
      <xdr:pic>
        <xdr:nvPicPr>
          <xdr:cNvPr id="7" name="Picture 6" descr="NITDA Nigeria (@NITDANigeria) | Twitter">
            <a:extLst>
              <a:ext uri="{FF2B5EF4-FFF2-40B4-BE49-F238E27FC236}">
                <a16:creationId xmlns:a16="http://schemas.microsoft.com/office/drawing/2014/main" id="{129F6DFF-D8A2-904E-2EBE-71E4E1CB66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821871" cy="952499"/>
          </a:xfrm>
          <a:prstGeom prst="rect">
            <a:avLst/>
          </a:prstGeom>
          <a:noFill/>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338249</xdr:colOff>
      <xdr:row>0</xdr:row>
      <xdr:rowOff>988219</xdr:rowOff>
    </xdr:to>
    <xdr:pic>
      <xdr:nvPicPr>
        <xdr:cNvPr id="3" name="Picture 2">
          <a:extLst>
            <a:ext uri="{FF2B5EF4-FFF2-40B4-BE49-F238E27FC236}">
              <a16:creationId xmlns:a16="http://schemas.microsoft.com/office/drawing/2014/main" id="{8EDBD7A2-669C-42F7-A4C4-2747222DE9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348024" cy="9882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8</xdr:col>
      <xdr:colOff>190500</xdr:colOff>
      <xdr:row>26</xdr:row>
      <xdr:rowOff>0</xdr:rowOff>
    </xdr:to>
    <xdr:pic>
      <xdr:nvPicPr>
        <xdr:cNvPr id="2" name="Picture 1">
          <a:extLst>
            <a:ext uri="{FF2B5EF4-FFF2-40B4-BE49-F238E27FC236}">
              <a16:creationId xmlns:a16="http://schemas.microsoft.com/office/drawing/2014/main" id="{B5A82BDD-4B35-2763-0F92-037CA1C50DC7}"/>
            </a:ext>
          </a:extLst>
        </xdr:cNvPr>
        <xdr:cNvPicPr>
          <a:picLocks noChangeAspect="1"/>
        </xdr:cNvPicPr>
      </xdr:nvPicPr>
      <xdr:blipFill>
        <a:blip xmlns:r="http://schemas.openxmlformats.org/officeDocument/2006/relationships" r:embed="rId1"/>
        <a:stretch>
          <a:fillRect/>
        </a:stretch>
      </xdr:blipFill>
      <xdr:spPr>
        <a:xfrm>
          <a:off x="1828800" y="381000"/>
          <a:ext cx="3238500" cy="4572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knewrow-my.sharepoint.com/Users/honokwai001/Desktop/AMC/FY%2018/NPF%20Pension/1st%20Project%20Engagement/Performance%20Management%20System/Appraisal%20Tool_NPF.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knewrowresources-my.sharepoint.com/Users/honokwai001/Desktop/AMC/FY%2018/NPF%20Pension/1st%20Project%20Engagement/Performance%20Management%20System/Appraisal%20Tool_NP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newrowresources-my.sharepoint.com/Users/Nafisat%20Bello/Desktop/Copy%20of%20Balanced%20Scorecard%20Dashboard%20v5.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lbsl-my.sharepoint.com/Users/Nafisat%20Bello/Desktop/Copy%20of%20Balanced%20Scorecard%20Dashboard%20v5.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knewrowresources-my.sharepoint.com/BMA%20Advantage/BMA%20Advantage%203/PERFORMANCE%20Advantage/Reports/Single%20Measure%20Repor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lbsl-my.sharepoint.com/BMA%20Advantage/BMA%20Advantage%203/PERFORMANCE%20Advantage/Reports/Single%20Measure%20Repor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knewrow-my.sharepoint.com/Users/honokwai001/Desktop/AMC/FY%2019/Berger%20Paint/Working%20Documents/Berger%20Paint%20-%20Performance%20Management%20Toolkit.18.09.2018.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knewrowresources-my.sharepoint.com/Users/honokwai001/Desktop/AMC/FY%2019/Berger%20Paint/Working%20Documents/Berger%20Paint%20-%20Performance%20Management%20Toolkit.18.09.2018.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knewrowresources-my.sharepoint.com/BMA%20Advantage/BMA%20Advantage%203/PERFORMANCE%20Advantage/Data%20Files/Dimension.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bsl-my.sharepoint.com/BMA%20Advantage/BMA%20Advantage%203/PERFORMANCE%20Advantage/Data%20Files/Dimensi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uideline"/>
      <sheetName val="NPFPL Objective"/>
      <sheetName val="NPFPL Structure"/>
      <sheetName val="NPFPL Staff Records"/>
      <sheetName val="Department Objectives"/>
      <sheetName val="NPFPL Competencies-defination"/>
      <sheetName val="NPFPL Competencies (2)"/>
      <sheetName val="Annual Performance and Dev. Goa"/>
      <sheetName val="Performance Appraisal (June)"/>
      <sheetName val="PerformanceAppraisal (December)"/>
      <sheetName val="Performance Scorecard (June)"/>
      <sheetName val="Performance Scorecard (Decembe)"/>
      <sheetName val="Performance Scorecard (Annual)"/>
      <sheetName val="Performance Result"/>
      <sheetName val="Supervisor's Assessment Result"/>
      <sheetName val="Self Assessment Result"/>
      <sheetName val="Prog Link"/>
    </sheetNames>
    <sheetDataSet>
      <sheetData sheetId="0"/>
      <sheetData sheetId="1"/>
      <sheetData sheetId="2">
        <row r="20">
          <cell r="C20" t="str">
            <v>To build a brand that will be the benchmark for service and trust in the pensionn industry through superior service delivery and adoption of best practices</v>
          </cell>
        </row>
        <row r="21">
          <cell r="C21" t="str">
            <v>To achieve consistent capital growth and safe investment returns for our stakeholders</v>
          </cell>
        </row>
        <row r="22">
          <cell r="C22" t="str">
            <v>To achieve a profit growth target of at least 10% year-on-year</v>
          </cell>
        </row>
        <row r="23">
          <cell r="C23" t="str">
            <v>To grow the fund assets under management through earning the highest possible total returns consistent with prudents levels of risk</v>
          </cell>
        </row>
        <row r="24">
          <cell r="C24" t="str">
            <v>Create a stream of investment returns to insure the systematic and adequate funding of retirement income</v>
          </cell>
        </row>
        <row r="25">
          <cell r="C25" t="str">
            <v>To provide convenient and accessible service to our customers through the roll-out of a cost-effective branch and service centre network</v>
          </cell>
        </row>
      </sheetData>
      <sheetData sheetId="3">
        <row r="6">
          <cell r="C6" t="str">
            <v>Administration and Human Resources</v>
          </cell>
        </row>
        <row r="7">
          <cell r="C7" t="str">
            <v>Benefits Administration</v>
          </cell>
        </row>
        <row r="8">
          <cell r="C8" t="str">
            <v>ICT and Operations</v>
          </cell>
        </row>
        <row r="9">
          <cell r="C9" t="str">
            <v>Business Development/ Customer Relationship Management</v>
          </cell>
        </row>
        <row r="10">
          <cell r="C10" t="str">
            <v>Investment</v>
          </cell>
        </row>
        <row r="11">
          <cell r="C11" t="str">
            <v>Finance</v>
          </cell>
        </row>
        <row r="12">
          <cell r="C12" t="str">
            <v>Contributions/ Collections</v>
          </cell>
        </row>
        <row r="13">
          <cell r="C13" t="str">
            <v>MD's Office</v>
          </cell>
        </row>
        <row r="14">
          <cell r="C14" t="str">
            <v>Legal/Company Secretary</v>
          </cell>
        </row>
        <row r="15">
          <cell r="C15" t="str">
            <v>Risk Management</v>
          </cell>
        </row>
        <row r="16">
          <cell r="C16" t="str">
            <v>Compliance</v>
          </cell>
        </row>
        <row r="17">
          <cell r="C17" t="str">
            <v>Internal Audit/Control</v>
          </cell>
        </row>
      </sheetData>
      <sheetData sheetId="4">
        <row r="5">
          <cell r="B5" t="str">
            <v>#</v>
          </cell>
        </row>
        <row r="6">
          <cell r="L6" t="str">
            <v>Hamza Sule Wuro Bokki</v>
          </cell>
        </row>
        <row r="7">
          <cell r="L7" t="str">
            <v>Hauwa Muhammed Nasir</v>
          </cell>
        </row>
        <row r="8">
          <cell r="L8" t="str">
            <v>Ike G. Utazi</v>
          </cell>
        </row>
        <row r="9">
          <cell r="L9" t="str">
            <v>Ifeanyi Godson Emeagui</v>
          </cell>
        </row>
        <row r="10">
          <cell r="L10" t="str">
            <v>Umar A. Turaki</v>
          </cell>
        </row>
        <row r="11">
          <cell r="L11" t="str">
            <v>Sulaiman Yinusa</v>
          </cell>
        </row>
        <row r="12">
          <cell r="L12" t="str">
            <v>Ibrahim Abdullahi</v>
          </cell>
        </row>
        <row r="13">
          <cell r="L13" t="str">
            <v>Junaidu Ahmed</v>
          </cell>
        </row>
        <row r="14">
          <cell r="L14" t="str">
            <v>Ado Abdullahi</v>
          </cell>
        </row>
        <row r="15">
          <cell r="L15" t="str">
            <v>Zara Ibrahim Babagana</v>
          </cell>
        </row>
        <row r="16">
          <cell r="L16" t="str">
            <v>Sandra Hadiza Ndayako</v>
          </cell>
        </row>
        <row r="17">
          <cell r="L17" t="str">
            <v>Kolade Morakinyo Olomi</v>
          </cell>
        </row>
        <row r="18">
          <cell r="L18" t="str">
            <v>Chikwe Chukwuneke</v>
          </cell>
        </row>
        <row r="19">
          <cell r="L19" t="str">
            <v>Aliyu Ibrahim</v>
          </cell>
        </row>
        <row r="20">
          <cell r="L20" t="str">
            <v>Abdulkareem Shehu Gezawa</v>
          </cell>
        </row>
        <row r="21">
          <cell r="L21" t="str">
            <v>Nurudeen Isa Ahmed</v>
          </cell>
        </row>
        <row r="22">
          <cell r="L22" t="str">
            <v>Yakawu   Umar</v>
          </cell>
        </row>
        <row r="23">
          <cell r="L23" t="str">
            <v>Michael Adakpo</v>
          </cell>
        </row>
        <row r="24">
          <cell r="L24" t="str">
            <v>Haruna Hayatu Garba</v>
          </cell>
        </row>
        <row r="25">
          <cell r="L25" t="str">
            <v>Yakubu Ibrahim Maikarfi</v>
          </cell>
        </row>
        <row r="26">
          <cell r="L26" t="str">
            <v>Musa Mohammed Usman</v>
          </cell>
        </row>
        <row r="27">
          <cell r="L27" t="str">
            <v>Stephen  Ogbonna Osi</v>
          </cell>
        </row>
        <row r="28">
          <cell r="L28" t="str">
            <v>Philip  Chukwudi Akabueze</v>
          </cell>
        </row>
        <row r="29">
          <cell r="L29" t="str">
            <v xml:space="preserve">Ahmadu  Hausi  Doma </v>
          </cell>
        </row>
        <row r="30">
          <cell r="L30" t="str">
            <v>Isah  Ibrahim</v>
          </cell>
        </row>
        <row r="31">
          <cell r="L31" t="str">
            <v>Muhammad Shehu Fakai</v>
          </cell>
        </row>
        <row r="32">
          <cell r="L32" t="str">
            <v>Lawan Bamusa</v>
          </cell>
        </row>
        <row r="33">
          <cell r="L33" t="str">
            <v>AKINLABI O. TOYIN</v>
          </cell>
        </row>
        <row r="34">
          <cell r="L34" t="str">
            <v>Harisu  Isiaka</v>
          </cell>
        </row>
        <row r="35">
          <cell r="L35" t="str">
            <v>Amina Ali</v>
          </cell>
        </row>
        <row r="36">
          <cell r="L36" t="str">
            <v>Mohammed Abdullahi Abubakar</v>
          </cell>
        </row>
        <row r="37">
          <cell r="L37" t="str">
            <v>Ahmed Mohammed</v>
          </cell>
        </row>
        <row r="38">
          <cell r="L38" t="str">
            <v>Sanni Hassan Dogara</v>
          </cell>
        </row>
        <row r="39">
          <cell r="L39" t="str">
            <v>Tanimu S. Mohammed</v>
          </cell>
        </row>
        <row r="40">
          <cell r="L40" t="str">
            <v>Kabiru Hali</v>
          </cell>
        </row>
        <row r="41">
          <cell r="L41" t="str">
            <v>Ibrahim S. Adamu</v>
          </cell>
        </row>
        <row r="42">
          <cell r="L42" t="str">
            <v>Etekpo Sunday Friday</v>
          </cell>
        </row>
        <row r="43">
          <cell r="L43" t="str">
            <v>Saidu Tanko Dahiru</v>
          </cell>
        </row>
        <row r="44">
          <cell r="L44" t="str">
            <v>Chijioke Santos Okwara</v>
          </cell>
        </row>
        <row r="45">
          <cell r="L45" t="str">
            <v>Usman Adam</v>
          </cell>
        </row>
        <row r="46">
          <cell r="L46" t="str">
            <v>Sunday Amolabu</v>
          </cell>
        </row>
        <row r="47">
          <cell r="L47" t="str">
            <v>Mustapha A. Suleiman</v>
          </cell>
        </row>
        <row r="48">
          <cell r="L48" t="str">
            <v>Musa Ahmed</v>
          </cell>
        </row>
        <row r="49">
          <cell r="L49" t="str">
            <v>Amina Ababakar Ibrahim</v>
          </cell>
        </row>
        <row r="50">
          <cell r="L50" t="str">
            <v>Akachili Jude Okei</v>
          </cell>
        </row>
        <row r="51">
          <cell r="L51" t="str">
            <v>Ikechukwu  Ajogwu</v>
          </cell>
        </row>
        <row r="52">
          <cell r="L52" t="str">
            <v>Mukhtar Muhammed Auwal</v>
          </cell>
        </row>
        <row r="53">
          <cell r="L53" t="str">
            <v xml:space="preserve">Ali  Maina </v>
          </cell>
        </row>
        <row r="54">
          <cell r="L54" t="str">
            <v xml:space="preserve">Alfa Ladan  Mohammed </v>
          </cell>
        </row>
        <row r="55">
          <cell r="L55" t="str">
            <v>Ahmed  Saleh</v>
          </cell>
        </row>
        <row r="56">
          <cell r="L56" t="str">
            <v>Joyce C Okoye</v>
          </cell>
        </row>
        <row r="57">
          <cell r="L57" t="str">
            <v>Aiden Jummai Goje</v>
          </cell>
        </row>
        <row r="58">
          <cell r="L58" t="str">
            <v>Emmanuel H. Garba</v>
          </cell>
        </row>
        <row r="59">
          <cell r="L59" t="str">
            <v>Ogunlade Adekunle Joel</v>
          </cell>
        </row>
        <row r="60">
          <cell r="L60" t="str">
            <v>Ohaka Chukwuma</v>
          </cell>
        </row>
        <row r="61">
          <cell r="L61" t="str">
            <v>Abubakar Umar Tongo</v>
          </cell>
        </row>
        <row r="62">
          <cell r="L62" t="str">
            <v>Stanley N. Weje</v>
          </cell>
        </row>
        <row r="63">
          <cell r="L63" t="str">
            <v>Kabir Mustapha Yar'adua</v>
          </cell>
        </row>
        <row r="64">
          <cell r="L64" t="str">
            <v>Eboh Kelechi Vincent</v>
          </cell>
        </row>
        <row r="65">
          <cell r="L65" t="str">
            <v>OGINI DAIMA</v>
          </cell>
        </row>
        <row r="66">
          <cell r="L66" t="str">
            <v>USMAN MAMMAN</v>
          </cell>
        </row>
        <row r="67">
          <cell r="L67" t="str">
            <v>Fatima Saeed</v>
          </cell>
        </row>
        <row r="68">
          <cell r="L68" t="str">
            <v>Ugwu Charity Onuwa</v>
          </cell>
        </row>
        <row r="69">
          <cell r="L69" t="str">
            <v>Sa'adatu   Abubakar</v>
          </cell>
        </row>
        <row r="70">
          <cell r="L70" t="str">
            <v>Benita Chizoba Onuegbu</v>
          </cell>
        </row>
        <row r="71">
          <cell r="L71" t="str">
            <v>Usman Taliyawa Hafizu</v>
          </cell>
        </row>
        <row r="72">
          <cell r="L72" t="str">
            <v>Aisha Mohammed Hamza</v>
          </cell>
        </row>
        <row r="73">
          <cell r="L73" t="str">
            <v>Maryam Usman Sambo</v>
          </cell>
        </row>
        <row r="74">
          <cell r="L74" t="str">
            <v>Rakiya Ahmadu Garba</v>
          </cell>
        </row>
        <row r="75">
          <cell r="L75" t="str">
            <v>Ogechi Osuoha Emmanuella</v>
          </cell>
        </row>
        <row r="76">
          <cell r="L76" t="str">
            <v>Faruk  Muhammed</v>
          </cell>
        </row>
        <row r="77">
          <cell r="L77" t="str">
            <v>Blessing Nkiruka Okoro</v>
          </cell>
        </row>
        <row r="78">
          <cell r="L78" t="str">
            <v>Boluwatife   Amupitan</v>
          </cell>
        </row>
        <row r="79">
          <cell r="L79" t="str">
            <v>Umar Abubakar Agwai</v>
          </cell>
        </row>
        <row r="80">
          <cell r="L80" t="str">
            <v>Ibrahim  Bamusa</v>
          </cell>
        </row>
        <row r="81">
          <cell r="L81" t="str">
            <v>Hussaini  Adamu</v>
          </cell>
        </row>
        <row r="82">
          <cell r="L82" t="str">
            <v>Jumoke Opeyemi</v>
          </cell>
        </row>
        <row r="83">
          <cell r="L83" t="str">
            <v>Simi Dabup</v>
          </cell>
        </row>
        <row r="84">
          <cell r="L84" t="str">
            <v>Oladoyin Akinsuli</v>
          </cell>
        </row>
        <row r="85">
          <cell r="L85" t="str">
            <v>Christine Ogechi Nwachukwu</v>
          </cell>
        </row>
        <row r="86">
          <cell r="L86" t="str">
            <v>Abubakar Yunusa</v>
          </cell>
        </row>
        <row r="87">
          <cell r="L87" t="str">
            <v>Jecinta Amaka Obiadi</v>
          </cell>
        </row>
        <row r="88">
          <cell r="L88" t="str">
            <v>Ummi Bashir Karaye</v>
          </cell>
        </row>
        <row r="89">
          <cell r="L89" t="str">
            <v>Isah Isaac Soje</v>
          </cell>
        </row>
        <row r="90">
          <cell r="L90" t="str">
            <v>Ugbedeojo Kingsley Attah</v>
          </cell>
        </row>
        <row r="91">
          <cell r="L91" t="str">
            <v>Aliyu Musa Ndayako</v>
          </cell>
        </row>
        <row r="92">
          <cell r="L92" t="str">
            <v>Najib Abubakar Agege</v>
          </cell>
        </row>
        <row r="93">
          <cell r="L93" t="str">
            <v>Shuaibu Abdulazeez</v>
          </cell>
        </row>
        <row r="94">
          <cell r="L94" t="str">
            <v>Ahmed Maikudi Yusuf</v>
          </cell>
        </row>
        <row r="95">
          <cell r="L95" t="str">
            <v>Hussaina Adamu Suleiman</v>
          </cell>
        </row>
        <row r="96">
          <cell r="L96" t="str">
            <v>Isah Mohammed Hassan</v>
          </cell>
        </row>
        <row r="97">
          <cell r="L97" t="str">
            <v>Dominic Azubudike Osamor</v>
          </cell>
        </row>
        <row r="98">
          <cell r="L98" t="str">
            <v>Abubakar Mohammed Suru</v>
          </cell>
        </row>
        <row r="99">
          <cell r="L99" t="str">
            <v>Shehu Lawan Musa</v>
          </cell>
        </row>
        <row r="100">
          <cell r="L100" t="str">
            <v>Mohammed Bello Ibrahim</v>
          </cell>
        </row>
        <row r="101">
          <cell r="L101" t="str">
            <v>Muhammad Hassan</v>
          </cell>
        </row>
        <row r="102">
          <cell r="L102" t="str">
            <v>Bethel Chigoziem Atalor</v>
          </cell>
        </row>
        <row r="103">
          <cell r="L103" t="str">
            <v>Jada Ali Imam</v>
          </cell>
        </row>
        <row r="104">
          <cell r="L104" t="str">
            <v>Musa Umar Muhammad</v>
          </cell>
        </row>
        <row r="105">
          <cell r="L105" t="str">
            <v>Aliyu Marwan Usman</v>
          </cell>
        </row>
        <row r="106">
          <cell r="L106" t="str">
            <v>Elo-Oghene Uwuseba</v>
          </cell>
        </row>
        <row r="107">
          <cell r="L107" t="str">
            <v>Ebun Edward Onya</v>
          </cell>
        </row>
        <row r="108">
          <cell r="L108" t="str">
            <v>Aishatu Dauda Yusuf</v>
          </cell>
        </row>
        <row r="109">
          <cell r="L109" t="str">
            <v>Nurudeen Adamu Mohammed</v>
          </cell>
        </row>
        <row r="110">
          <cell r="L110" t="str">
            <v>Abdulmalik Zubairu Abdullahi</v>
          </cell>
        </row>
        <row r="111">
          <cell r="L111" t="str">
            <v>Ruth Toyin Williams</v>
          </cell>
        </row>
        <row r="112">
          <cell r="L112" t="str">
            <v>Margaret Nseobong Frederick</v>
          </cell>
        </row>
        <row r="113">
          <cell r="L113" t="str">
            <v>Amina Christiana Soje</v>
          </cell>
        </row>
        <row r="114">
          <cell r="L114" t="str">
            <v>Onukun Ibukun Samson</v>
          </cell>
        </row>
        <row r="115">
          <cell r="L115" t="str">
            <v>Mas'ud Mohammed Binji</v>
          </cell>
        </row>
        <row r="116">
          <cell r="L116" t="str">
            <v>Amina Ene Ibrahim</v>
          </cell>
        </row>
        <row r="117">
          <cell r="L117" t="str">
            <v>Olukayode Isaac Turner</v>
          </cell>
        </row>
        <row r="118">
          <cell r="L118" t="str">
            <v>Aliko Nuhu Aliko</v>
          </cell>
        </row>
        <row r="119">
          <cell r="L119" t="str">
            <v>Helen Monday Umoh</v>
          </cell>
        </row>
        <row r="120">
          <cell r="L120" t="str">
            <v>Monica Ngozi Okonkwo</v>
          </cell>
        </row>
        <row r="121">
          <cell r="L121" t="str">
            <v>Okoro Christopher Ajogwu</v>
          </cell>
        </row>
        <row r="122">
          <cell r="L122" t="str">
            <v>Christiana Atinuke Babalola</v>
          </cell>
        </row>
        <row r="123">
          <cell r="L123" t="str">
            <v>Yinka Daniel Ogunsoro</v>
          </cell>
        </row>
        <row r="124">
          <cell r="L124" t="str">
            <v>Obasi Ogbonda Oluchi L</v>
          </cell>
        </row>
        <row r="125">
          <cell r="L125" t="str">
            <v>Wakili Abubakar Mohd</v>
          </cell>
        </row>
        <row r="126">
          <cell r="L126" t="str">
            <v>Udom Idu Chibugo</v>
          </cell>
        </row>
        <row r="127">
          <cell r="L127" t="str">
            <v>Khalifa Gambo</v>
          </cell>
        </row>
        <row r="128">
          <cell r="L128" t="str">
            <v>Jamila Gambo</v>
          </cell>
        </row>
        <row r="129">
          <cell r="L129" t="str">
            <v>Iyang Asuquo Iquo</v>
          </cell>
        </row>
        <row r="130">
          <cell r="L130" t="str">
            <v>Ejike Thomas Utazi</v>
          </cell>
        </row>
        <row r="131">
          <cell r="L131" t="str">
            <v>Ezinne  Chukwujioke</v>
          </cell>
        </row>
        <row r="132">
          <cell r="L132" t="str">
            <v>Adamu Ibrahim  Umar</v>
          </cell>
        </row>
        <row r="133">
          <cell r="L133" t="str">
            <v>Muhammed Dutse</v>
          </cell>
        </row>
        <row r="134">
          <cell r="L134" t="str">
            <v>Christopher Agboile</v>
          </cell>
        </row>
        <row r="135">
          <cell r="L135" t="str">
            <v>TUMBA YAKUBU TIZHE</v>
          </cell>
        </row>
        <row r="136">
          <cell r="L136" t="str">
            <v>Abdulmajid Sirajo Garba</v>
          </cell>
        </row>
        <row r="137">
          <cell r="L137" t="str">
            <v>Salaudeen Islamiyat Temitope</v>
          </cell>
        </row>
        <row r="138">
          <cell r="L138" t="str">
            <v>Aliyu Al-Mujtaba</v>
          </cell>
        </row>
        <row r="139">
          <cell r="L139" t="str">
            <v>Daniel   Barrah</v>
          </cell>
        </row>
        <row r="140">
          <cell r="L140" t="str">
            <v>Maryam Surajudeen Yakubu</v>
          </cell>
        </row>
        <row r="141">
          <cell r="L141" t="str">
            <v>Mahmud Mohammed</v>
          </cell>
        </row>
        <row r="142">
          <cell r="L142" t="str">
            <v>Mohammed Bashir Abubakar</v>
          </cell>
        </row>
        <row r="143">
          <cell r="L143" t="str">
            <v>Mohammed Abati Yawale</v>
          </cell>
        </row>
        <row r="144">
          <cell r="L144" t="str">
            <v>Adamu Mohammed</v>
          </cell>
        </row>
        <row r="145">
          <cell r="L145" t="str">
            <v>Nicholas Nwalozie Nneji</v>
          </cell>
        </row>
        <row r="146">
          <cell r="L146" t="str">
            <v>Qaribulla A. Arabi</v>
          </cell>
        </row>
        <row r="147">
          <cell r="L147" t="str">
            <v>Hussaini Yeldu</v>
          </cell>
        </row>
        <row r="148">
          <cell r="L148" t="str">
            <v xml:space="preserve">Wahab Shola </v>
          </cell>
        </row>
        <row r="149">
          <cell r="L149" t="str">
            <v>Ahmad Kasim Garba</v>
          </cell>
        </row>
        <row r="150">
          <cell r="L150" t="str">
            <v>Olobayo Ademola Olorunleke</v>
          </cell>
        </row>
        <row r="151">
          <cell r="L151" t="str">
            <v>Juliet Nssien</v>
          </cell>
        </row>
        <row r="152">
          <cell r="L152" t="str">
            <v>ACHUAGU B. IFEANYI</v>
          </cell>
        </row>
        <row r="153">
          <cell r="L153" t="str">
            <v>SHAMWILL KESHINRO</v>
          </cell>
        </row>
        <row r="154">
          <cell r="L154" t="str">
            <v xml:space="preserve">Afolabi Owoeye </v>
          </cell>
        </row>
        <row r="155">
          <cell r="L155" t="str">
            <v>Muyiwa Saheed Olasupo</v>
          </cell>
        </row>
        <row r="156">
          <cell r="L156" t="str">
            <v>Imran Isa Mohammed</v>
          </cell>
        </row>
        <row r="157">
          <cell r="L157" t="str">
            <v>Mustapha Muddasir</v>
          </cell>
        </row>
        <row r="158">
          <cell r="L158" t="str">
            <v>Abimbola M. Tanimowo</v>
          </cell>
        </row>
        <row r="159">
          <cell r="L159" t="str">
            <v>Hannatu Ojoma Kadiri</v>
          </cell>
        </row>
        <row r="160">
          <cell r="L160" t="str">
            <v>Faruk  Faharudeen</v>
          </cell>
        </row>
        <row r="161">
          <cell r="L161" t="str">
            <v>Ugochukwu Peter Okereke</v>
          </cell>
        </row>
        <row r="162">
          <cell r="L162" t="str">
            <v>Hannan Nuhu Maiwada</v>
          </cell>
        </row>
        <row r="163">
          <cell r="L163" t="str">
            <v>Iwar Catherine Afa</v>
          </cell>
        </row>
        <row r="164">
          <cell r="L164" t="str">
            <v>Yola Umar Sani</v>
          </cell>
        </row>
        <row r="165">
          <cell r="L165">
            <v>0</v>
          </cell>
        </row>
        <row r="166">
          <cell r="L166">
            <v>0</v>
          </cell>
        </row>
        <row r="167">
          <cell r="L167">
            <v>0</v>
          </cell>
        </row>
        <row r="168">
          <cell r="L168">
            <v>0</v>
          </cell>
        </row>
        <row r="169">
          <cell r="L169">
            <v>0</v>
          </cell>
        </row>
        <row r="170">
          <cell r="L170">
            <v>0</v>
          </cell>
        </row>
        <row r="171">
          <cell r="L171">
            <v>0</v>
          </cell>
        </row>
        <row r="172">
          <cell r="L172">
            <v>0</v>
          </cell>
        </row>
        <row r="173">
          <cell r="L173">
            <v>0</v>
          </cell>
        </row>
        <row r="174">
          <cell r="L174">
            <v>0</v>
          </cell>
        </row>
        <row r="175">
          <cell r="L175">
            <v>0</v>
          </cell>
        </row>
        <row r="176">
          <cell r="L176">
            <v>0</v>
          </cell>
        </row>
        <row r="177">
          <cell r="L177">
            <v>0</v>
          </cell>
        </row>
        <row r="178">
          <cell r="L178">
            <v>0</v>
          </cell>
        </row>
        <row r="179">
          <cell r="L179">
            <v>0</v>
          </cell>
        </row>
        <row r="180">
          <cell r="L180">
            <v>0</v>
          </cell>
        </row>
        <row r="181">
          <cell r="L181">
            <v>0</v>
          </cell>
        </row>
        <row r="182">
          <cell r="L182">
            <v>0</v>
          </cell>
        </row>
        <row r="183">
          <cell r="L183">
            <v>0</v>
          </cell>
        </row>
        <row r="184">
          <cell r="L184">
            <v>0</v>
          </cell>
        </row>
        <row r="185">
          <cell r="L185">
            <v>0</v>
          </cell>
        </row>
        <row r="186">
          <cell r="L186">
            <v>0</v>
          </cell>
        </row>
        <row r="187">
          <cell r="L187">
            <v>0</v>
          </cell>
        </row>
        <row r="188">
          <cell r="L188">
            <v>0</v>
          </cell>
        </row>
        <row r="189">
          <cell r="L189">
            <v>0</v>
          </cell>
        </row>
        <row r="190">
          <cell r="L190">
            <v>0</v>
          </cell>
        </row>
        <row r="191">
          <cell r="L191">
            <v>0</v>
          </cell>
        </row>
        <row r="192">
          <cell r="L192">
            <v>0</v>
          </cell>
        </row>
        <row r="193">
          <cell r="L193">
            <v>0</v>
          </cell>
        </row>
        <row r="194">
          <cell r="L194">
            <v>0</v>
          </cell>
        </row>
        <row r="195">
          <cell r="L195">
            <v>0</v>
          </cell>
        </row>
        <row r="196">
          <cell r="L196">
            <v>0</v>
          </cell>
        </row>
        <row r="197">
          <cell r="L197">
            <v>0</v>
          </cell>
        </row>
        <row r="198">
          <cell r="L198">
            <v>0</v>
          </cell>
        </row>
        <row r="199">
          <cell r="L199">
            <v>0</v>
          </cell>
        </row>
        <row r="200">
          <cell r="L200">
            <v>0</v>
          </cell>
        </row>
        <row r="201">
          <cell r="L201">
            <v>0</v>
          </cell>
        </row>
        <row r="202">
          <cell r="L202">
            <v>0</v>
          </cell>
        </row>
        <row r="203">
          <cell r="L203">
            <v>0</v>
          </cell>
        </row>
        <row r="204">
          <cell r="L204">
            <v>0</v>
          </cell>
        </row>
        <row r="205">
          <cell r="L205">
            <v>0</v>
          </cell>
        </row>
        <row r="206">
          <cell r="L206">
            <v>0</v>
          </cell>
        </row>
        <row r="207">
          <cell r="L207">
            <v>0</v>
          </cell>
        </row>
        <row r="208">
          <cell r="L208">
            <v>0</v>
          </cell>
        </row>
        <row r="209">
          <cell r="L209">
            <v>0</v>
          </cell>
        </row>
        <row r="210">
          <cell r="L210">
            <v>0</v>
          </cell>
        </row>
        <row r="211">
          <cell r="L211">
            <v>0</v>
          </cell>
        </row>
        <row r="212">
          <cell r="L212">
            <v>0</v>
          </cell>
        </row>
        <row r="213">
          <cell r="L213">
            <v>0</v>
          </cell>
        </row>
        <row r="214">
          <cell r="L214">
            <v>0</v>
          </cell>
        </row>
        <row r="215">
          <cell r="L215">
            <v>0</v>
          </cell>
        </row>
        <row r="216">
          <cell r="L216">
            <v>0</v>
          </cell>
        </row>
        <row r="217">
          <cell r="L217">
            <v>0</v>
          </cell>
        </row>
        <row r="218">
          <cell r="L218">
            <v>0</v>
          </cell>
        </row>
        <row r="219">
          <cell r="L219">
            <v>0</v>
          </cell>
        </row>
        <row r="220">
          <cell r="L220">
            <v>0</v>
          </cell>
        </row>
        <row r="221">
          <cell r="L221">
            <v>0</v>
          </cell>
        </row>
        <row r="222">
          <cell r="L222">
            <v>0</v>
          </cell>
        </row>
      </sheetData>
      <sheetData sheetId="5"/>
      <sheetData sheetId="6"/>
      <sheetData sheetId="7"/>
      <sheetData sheetId="8">
        <row r="16">
          <cell r="B16">
            <v>0</v>
          </cell>
        </row>
      </sheetData>
      <sheetData sheetId="9"/>
      <sheetData sheetId="10"/>
      <sheetData sheetId="11"/>
      <sheetData sheetId="12"/>
      <sheetData sheetId="13"/>
      <sheetData sheetId="14" refreshError="1"/>
      <sheetData sheetId="15" refreshError="1"/>
      <sheetData sheetId="16" refreshError="1"/>
      <sheetData sheetId="17">
        <row r="4">
          <cell r="P4" t="str">
            <v>Awareness of BSC scheme and objectives</v>
          </cell>
          <cell r="Q4" t="str">
            <v>Timely retirement benefits payment</v>
          </cell>
          <cell r="AD4" t="str">
            <v>January</v>
          </cell>
          <cell r="AE4">
            <v>2017</v>
          </cell>
          <cell r="AH4" t="str">
            <v>Outstanding Performance</v>
          </cell>
          <cell r="AJ4" t="str">
            <v>Always</v>
          </cell>
          <cell r="AK4" t="str">
            <v>Extensive</v>
          </cell>
        </row>
        <row r="5">
          <cell r="P5" t="str">
            <v>Efficient job recruitment process and induction of new staff</v>
          </cell>
          <cell r="Q5" t="str">
            <v>Timely payment of death benefits</v>
          </cell>
          <cell r="AD5" t="str">
            <v>February</v>
          </cell>
          <cell r="AE5">
            <v>2018</v>
          </cell>
          <cell r="AH5" t="str">
            <v>Above Minimum Expectation</v>
          </cell>
          <cell r="AJ5" t="str">
            <v>Mostly</v>
          </cell>
          <cell r="AK5" t="str">
            <v>Comprehensive</v>
          </cell>
        </row>
        <row r="6">
          <cell r="P6" t="str">
            <v>Ensure a highly motivated staff/ workforce</v>
          </cell>
          <cell r="Q6" t="str">
            <v>Prompt notification of Retirement Notice and Documentation</v>
          </cell>
          <cell r="AD6" t="str">
            <v>March</v>
          </cell>
          <cell r="AE6">
            <v>2019</v>
          </cell>
          <cell r="AH6" t="str">
            <v>Met Minimum Expectation</v>
          </cell>
          <cell r="AJ6" t="str">
            <v>Sometimes</v>
          </cell>
          <cell r="AK6" t="str">
            <v>Functional</v>
          </cell>
        </row>
        <row r="7">
          <cell r="P7" t="str">
            <v>Facilities Management</v>
          </cell>
          <cell r="Q7" t="str">
            <v>promp processing of Death Benefits documentation and request for accrued rights</v>
          </cell>
          <cell r="AD7" t="str">
            <v>April</v>
          </cell>
          <cell r="AE7">
            <v>2020</v>
          </cell>
          <cell r="AH7" t="str">
            <v>Below Minimum Expectation</v>
          </cell>
          <cell r="AJ7" t="str">
            <v>Rarely</v>
          </cell>
          <cell r="AK7" t="str">
            <v>Applied</v>
          </cell>
        </row>
        <row r="8">
          <cell r="P8" t="str">
            <v>Quality Procurements</v>
          </cell>
          <cell r="Q8" t="str">
            <v>Improved retiree satisfation</v>
          </cell>
          <cell r="AD8" t="str">
            <v>May</v>
          </cell>
          <cell r="AE8">
            <v>2021</v>
          </cell>
          <cell r="AH8" t="str">
            <v>No Attempt by Individual</v>
          </cell>
          <cell r="AJ8" t="str">
            <v>Never</v>
          </cell>
          <cell r="AK8" t="str">
            <v>Basic</v>
          </cell>
        </row>
        <row r="9">
          <cell r="P9">
            <v>0</v>
          </cell>
          <cell r="Q9">
            <v>0</v>
          </cell>
          <cell r="AD9" t="str">
            <v>June</v>
          </cell>
          <cell r="AH9" t="str">
            <v>Cancelled by Department</v>
          </cell>
          <cell r="AK9" t="str">
            <v>No Knowledge</v>
          </cell>
        </row>
        <row r="10">
          <cell r="P10">
            <v>0</v>
          </cell>
          <cell r="Q10">
            <v>0</v>
          </cell>
          <cell r="AD10" t="str">
            <v>July</v>
          </cell>
          <cell r="AK10" t="str">
            <v>Not Observed</v>
          </cell>
        </row>
        <row r="11">
          <cell r="P11">
            <v>0</v>
          </cell>
          <cell r="Q11">
            <v>0</v>
          </cell>
          <cell r="AD11" t="str">
            <v>August</v>
          </cell>
        </row>
        <row r="12">
          <cell r="P12">
            <v>0</v>
          </cell>
          <cell r="Q12">
            <v>0</v>
          </cell>
          <cell r="AD12" t="str">
            <v>September</v>
          </cell>
        </row>
        <row r="13">
          <cell r="P13">
            <v>0</v>
          </cell>
          <cell r="Q13">
            <v>0</v>
          </cell>
          <cell r="AD13" t="str">
            <v>October</v>
          </cell>
        </row>
        <row r="14">
          <cell r="P14">
            <v>0</v>
          </cell>
          <cell r="Q14">
            <v>0</v>
          </cell>
          <cell r="AD14" t="str">
            <v>November</v>
          </cell>
        </row>
        <row r="15">
          <cell r="P15">
            <v>0</v>
          </cell>
          <cell r="Q15">
            <v>0</v>
          </cell>
          <cell r="AD15" t="str">
            <v>December</v>
          </cell>
        </row>
        <row r="16">
          <cell r="P16">
            <v>0</v>
          </cell>
          <cell r="Q16">
            <v>0</v>
          </cell>
        </row>
        <row r="17">
          <cell r="P17">
            <v>0</v>
          </cell>
          <cell r="Q17">
            <v>0</v>
          </cell>
        </row>
        <row r="18">
          <cell r="P18">
            <v>0</v>
          </cell>
          <cell r="Q18">
            <v>0</v>
          </cell>
        </row>
        <row r="19">
          <cell r="P19">
            <v>0</v>
          </cell>
          <cell r="Q19">
            <v>0</v>
          </cell>
        </row>
        <row r="20">
          <cell r="P20">
            <v>0</v>
          </cell>
          <cell r="Q20">
            <v>0</v>
          </cell>
        </row>
        <row r="21">
          <cell r="P21">
            <v>0</v>
          </cell>
          <cell r="Q21">
            <v>0</v>
          </cell>
        </row>
        <row r="22">
          <cell r="P22">
            <v>0</v>
          </cell>
          <cell r="Q22">
            <v>0</v>
          </cell>
        </row>
        <row r="23">
          <cell r="P23">
            <v>0</v>
          </cell>
          <cell r="Q23">
            <v>0</v>
          </cell>
        </row>
        <row r="24">
          <cell r="P24">
            <v>0</v>
          </cell>
          <cell r="Q24">
            <v>0</v>
          </cell>
        </row>
        <row r="25">
          <cell r="P25">
            <v>0</v>
          </cell>
          <cell r="Q25">
            <v>0</v>
          </cell>
        </row>
        <row r="26">
          <cell r="P26">
            <v>0</v>
          </cell>
          <cell r="Q26">
            <v>0</v>
          </cell>
        </row>
        <row r="27">
          <cell r="P27">
            <v>0</v>
          </cell>
          <cell r="Q27">
            <v>0</v>
          </cell>
        </row>
        <row r="28">
          <cell r="P28">
            <v>0</v>
          </cell>
          <cell r="Q28">
            <v>0</v>
          </cell>
        </row>
        <row r="29">
          <cell r="P29">
            <v>0</v>
          </cell>
          <cell r="Q29">
            <v>0</v>
          </cell>
        </row>
        <row r="30">
          <cell r="P30">
            <v>0</v>
          </cell>
          <cell r="Q30">
            <v>0</v>
          </cell>
        </row>
        <row r="31">
          <cell r="P31">
            <v>0</v>
          </cell>
          <cell r="Q31">
            <v>0</v>
          </cell>
        </row>
        <row r="32">
          <cell r="P32">
            <v>0</v>
          </cell>
          <cell r="Q32">
            <v>0</v>
          </cell>
        </row>
        <row r="33">
          <cell r="P33">
            <v>0</v>
          </cell>
          <cell r="Q33">
            <v>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uideline"/>
      <sheetName val="NPFPL Objective"/>
      <sheetName val="NPFPL Structure"/>
      <sheetName val="NPFPL Staff Records"/>
      <sheetName val="Department Objectives"/>
      <sheetName val="NPFPL Competencies-defination"/>
      <sheetName val="NPFPL Competencies (2)"/>
      <sheetName val="Annual Performance and Dev. Goa"/>
      <sheetName val="Performance Appraisal (June)"/>
      <sheetName val="PerformanceAppraisal (December)"/>
      <sheetName val="Performance Scorecard (June)"/>
      <sheetName val="Performance Scorecard (Decembe)"/>
      <sheetName val="Performance Scorecard (Annual)"/>
      <sheetName val="Performance Result"/>
      <sheetName val="Supervisor's Assessment Result"/>
      <sheetName val="Self Assessment Result"/>
      <sheetName val="Prog Link"/>
    </sheetNames>
    <sheetDataSet>
      <sheetData sheetId="0"/>
      <sheetData sheetId="1"/>
      <sheetData sheetId="2">
        <row r="20">
          <cell r="C20" t="str">
            <v>To build a brand that will be the benchmark for service and trust in the pensionn industry through superior service delivery and adoption of best practices</v>
          </cell>
        </row>
        <row r="21">
          <cell r="C21" t="str">
            <v>To achieve consistent capital growth and safe investment returns for our stakeholders</v>
          </cell>
        </row>
        <row r="22">
          <cell r="C22" t="str">
            <v>To achieve a profit growth target of at least 10% year-on-year</v>
          </cell>
        </row>
        <row r="23">
          <cell r="C23" t="str">
            <v>To grow the fund assets under management through earning the highest possible total returns consistent with prudents levels of risk</v>
          </cell>
        </row>
        <row r="24">
          <cell r="C24" t="str">
            <v>Create a stream of investment returns to insure the systematic and adequate funding of retirement income</v>
          </cell>
        </row>
        <row r="25">
          <cell r="C25" t="str">
            <v>To provide convenient and accessible service to our customers through the roll-out of a cost-effective branch and service centre network</v>
          </cell>
        </row>
      </sheetData>
      <sheetData sheetId="3">
        <row r="6">
          <cell r="C6" t="str">
            <v>Administration and Human Resources</v>
          </cell>
        </row>
        <row r="7">
          <cell r="C7" t="str">
            <v>Benefits Administration</v>
          </cell>
        </row>
        <row r="8">
          <cell r="C8" t="str">
            <v>ICT and Operations</v>
          </cell>
        </row>
        <row r="9">
          <cell r="C9" t="str">
            <v>Business Development/ Customer Relationship Management</v>
          </cell>
        </row>
        <row r="10">
          <cell r="C10" t="str">
            <v>Investment</v>
          </cell>
        </row>
        <row r="11">
          <cell r="C11" t="str">
            <v>Finance</v>
          </cell>
        </row>
        <row r="12">
          <cell r="C12" t="str">
            <v>Contributions/ Collections</v>
          </cell>
        </row>
        <row r="13">
          <cell r="C13" t="str">
            <v>MD's Office</v>
          </cell>
        </row>
        <row r="14">
          <cell r="C14" t="str">
            <v>Legal/Company Secretary</v>
          </cell>
        </row>
        <row r="15">
          <cell r="C15" t="str">
            <v>Risk Management</v>
          </cell>
        </row>
        <row r="16">
          <cell r="C16" t="str">
            <v>Compliance</v>
          </cell>
        </row>
        <row r="17">
          <cell r="C17" t="str">
            <v>Internal Audit/Control</v>
          </cell>
        </row>
      </sheetData>
      <sheetData sheetId="4">
        <row r="5">
          <cell r="B5" t="str">
            <v>#</v>
          </cell>
        </row>
        <row r="6">
          <cell r="L6" t="str">
            <v>Hamza Sule Wuro Bokki</v>
          </cell>
        </row>
        <row r="7">
          <cell r="L7" t="str">
            <v>Hauwa Muhammed Nasir</v>
          </cell>
        </row>
        <row r="8">
          <cell r="L8" t="str">
            <v>Ike G. Utazi</v>
          </cell>
        </row>
        <row r="9">
          <cell r="L9" t="str">
            <v>Ifeanyi Godson Emeagui</v>
          </cell>
        </row>
        <row r="10">
          <cell r="L10" t="str">
            <v>Umar A. Turaki</v>
          </cell>
        </row>
        <row r="11">
          <cell r="L11" t="str">
            <v>Sulaiman Yinusa</v>
          </cell>
        </row>
        <row r="12">
          <cell r="L12" t="str">
            <v>Ibrahim Abdullahi</v>
          </cell>
        </row>
        <row r="13">
          <cell r="L13" t="str">
            <v>Junaidu Ahmed</v>
          </cell>
        </row>
        <row r="14">
          <cell r="L14" t="str">
            <v>Ado Abdullahi</v>
          </cell>
        </row>
        <row r="15">
          <cell r="L15" t="str">
            <v>Zara Ibrahim Babagana</v>
          </cell>
        </row>
        <row r="16">
          <cell r="L16" t="str">
            <v>Sandra Hadiza Ndayako</v>
          </cell>
        </row>
        <row r="17">
          <cell r="L17" t="str">
            <v>Kolade Morakinyo Olomi</v>
          </cell>
        </row>
        <row r="18">
          <cell r="L18" t="str">
            <v>Chikwe Chukwuneke</v>
          </cell>
        </row>
        <row r="19">
          <cell r="L19" t="str">
            <v>Aliyu Ibrahim</v>
          </cell>
        </row>
        <row r="20">
          <cell r="L20" t="str">
            <v>Abdulkareem Shehu Gezawa</v>
          </cell>
        </row>
        <row r="21">
          <cell r="L21" t="str">
            <v>Nurudeen Isa Ahmed</v>
          </cell>
        </row>
        <row r="22">
          <cell r="L22" t="str">
            <v>Yakawu   Umar</v>
          </cell>
        </row>
        <row r="23">
          <cell r="L23" t="str">
            <v>Michael Adakpo</v>
          </cell>
        </row>
        <row r="24">
          <cell r="L24" t="str">
            <v>Haruna Hayatu Garba</v>
          </cell>
        </row>
        <row r="25">
          <cell r="L25" t="str">
            <v>Yakubu Ibrahim Maikarfi</v>
          </cell>
        </row>
        <row r="26">
          <cell r="L26" t="str">
            <v>Musa Mohammed Usman</v>
          </cell>
        </row>
        <row r="27">
          <cell r="L27" t="str">
            <v>Stephen  Ogbonna Osi</v>
          </cell>
        </row>
        <row r="28">
          <cell r="L28" t="str">
            <v>Philip  Chukwudi Akabueze</v>
          </cell>
        </row>
        <row r="29">
          <cell r="L29" t="str">
            <v xml:space="preserve">Ahmadu  Hausi  Doma </v>
          </cell>
        </row>
        <row r="30">
          <cell r="L30" t="str">
            <v>Isah  Ibrahim</v>
          </cell>
        </row>
        <row r="31">
          <cell r="L31" t="str">
            <v>Muhammad Shehu Fakai</v>
          </cell>
        </row>
        <row r="32">
          <cell r="L32" t="str">
            <v>Lawan Bamusa</v>
          </cell>
        </row>
        <row r="33">
          <cell r="L33" t="str">
            <v>AKINLABI O. TOYIN</v>
          </cell>
        </row>
        <row r="34">
          <cell r="L34" t="str">
            <v>Harisu  Isiaka</v>
          </cell>
        </row>
        <row r="35">
          <cell r="L35" t="str">
            <v>Amina Ali</v>
          </cell>
        </row>
        <row r="36">
          <cell r="L36" t="str">
            <v>Mohammed Abdullahi Abubakar</v>
          </cell>
        </row>
        <row r="37">
          <cell r="L37" t="str">
            <v>Ahmed Mohammed</v>
          </cell>
        </row>
        <row r="38">
          <cell r="L38" t="str">
            <v>Sanni Hassan Dogara</v>
          </cell>
        </row>
        <row r="39">
          <cell r="L39" t="str">
            <v>Tanimu S. Mohammed</v>
          </cell>
        </row>
        <row r="40">
          <cell r="L40" t="str">
            <v>Kabiru Hali</v>
          </cell>
        </row>
        <row r="41">
          <cell r="L41" t="str">
            <v>Ibrahim S. Adamu</v>
          </cell>
        </row>
        <row r="42">
          <cell r="L42" t="str">
            <v>Etekpo Sunday Friday</v>
          </cell>
        </row>
        <row r="43">
          <cell r="L43" t="str">
            <v>Saidu Tanko Dahiru</v>
          </cell>
        </row>
        <row r="44">
          <cell r="L44" t="str">
            <v>Chijioke Santos Okwara</v>
          </cell>
        </row>
        <row r="45">
          <cell r="L45" t="str">
            <v>Usman Adam</v>
          </cell>
        </row>
        <row r="46">
          <cell r="L46" t="str">
            <v>Sunday Amolabu</v>
          </cell>
        </row>
        <row r="47">
          <cell r="L47" t="str">
            <v>Mustapha A. Suleiman</v>
          </cell>
        </row>
        <row r="48">
          <cell r="L48" t="str">
            <v>Musa Ahmed</v>
          </cell>
        </row>
        <row r="49">
          <cell r="L49" t="str">
            <v>Amina Ababakar Ibrahim</v>
          </cell>
        </row>
        <row r="50">
          <cell r="L50" t="str">
            <v>Akachili Jude Okei</v>
          </cell>
        </row>
        <row r="51">
          <cell r="L51" t="str">
            <v>Ikechukwu  Ajogwu</v>
          </cell>
        </row>
        <row r="52">
          <cell r="L52" t="str">
            <v>Mukhtar Muhammed Auwal</v>
          </cell>
        </row>
        <row r="53">
          <cell r="L53" t="str">
            <v xml:space="preserve">Ali  Maina </v>
          </cell>
        </row>
        <row r="54">
          <cell r="L54" t="str">
            <v xml:space="preserve">Alfa Ladan  Mohammed </v>
          </cell>
        </row>
        <row r="55">
          <cell r="L55" t="str">
            <v>Ahmed  Saleh</v>
          </cell>
        </row>
        <row r="56">
          <cell r="L56" t="str">
            <v>Joyce C Okoye</v>
          </cell>
        </row>
        <row r="57">
          <cell r="L57" t="str">
            <v>Aiden Jummai Goje</v>
          </cell>
        </row>
        <row r="58">
          <cell r="L58" t="str">
            <v>Emmanuel H. Garba</v>
          </cell>
        </row>
        <row r="59">
          <cell r="L59" t="str">
            <v>Ogunlade Adekunle Joel</v>
          </cell>
        </row>
        <row r="60">
          <cell r="L60" t="str">
            <v>Ohaka Chukwuma</v>
          </cell>
        </row>
        <row r="61">
          <cell r="L61" t="str">
            <v>Abubakar Umar Tongo</v>
          </cell>
        </row>
        <row r="62">
          <cell r="L62" t="str">
            <v>Stanley N. Weje</v>
          </cell>
        </row>
        <row r="63">
          <cell r="L63" t="str">
            <v>Kabir Mustapha Yar'adua</v>
          </cell>
        </row>
        <row r="64">
          <cell r="L64" t="str">
            <v>Eboh Kelechi Vincent</v>
          </cell>
        </row>
        <row r="65">
          <cell r="L65" t="str">
            <v>OGINI DAIMA</v>
          </cell>
        </row>
        <row r="66">
          <cell r="L66" t="str">
            <v>USMAN MAMMAN</v>
          </cell>
        </row>
        <row r="67">
          <cell r="L67" t="str">
            <v>Fatima Saeed</v>
          </cell>
        </row>
        <row r="68">
          <cell r="L68" t="str">
            <v>Ugwu Charity Onuwa</v>
          </cell>
        </row>
        <row r="69">
          <cell r="L69" t="str">
            <v>Sa'adatu   Abubakar</v>
          </cell>
        </row>
        <row r="70">
          <cell r="L70" t="str">
            <v>Benita Chizoba Onuegbu</v>
          </cell>
        </row>
        <row r="71">
          <cell r="L71" t="str">
            <v>Usman Taliyawa Hafizu</v>
          </cell>
        </row>
        <row r="72">
          <cell r="L72" t="str">
            <v>Aisha Mohammed Hamza</v>
          </cell>
        </row>
        <row r="73">
          <cell r="L73" t="str">
            <v>Maryam Usman Sambo</v>
          </cell>
        </row>
        <row r="74">
          <cell r="L74" t="str">
            <v>Rakiya Ahmadu Garba</v>
          </cell>
        </row>
        <row r="75">
          <cell r="L75" t="str">
            <v>Ogechi Osuoha Emmanuella</v>
          </cell>
        </row>
        <row r="76">
          <cell r="L76" t="str">
            <v>Faruk  Muhammed</v>
          </cell>
        </row>
        <row r="77">
          <cell r="L77" t="str">
            <v>Blessing Nkiruka Okoro</v>
          </cell>
        </row>
        <row r="78">
          <cell r="L78" t="str">
            <v>Boluwatife   Amupitan</v>
          </cell>
        </row>
        <row r="79">
          <cell r="L79" t="str">
            <v>Umar Abubakar Agwai</v>
          </cell>
        </row>
        <row r="80">
          <cell r="L80" t="str">
            <v>Ibrahim  Bamusa</v>
          </cell>
        </row>
        <row r="81">
          <cell r="L81" t="str">
            <v>Hussaini  Adamu</v>
          </cell>
        </row>
        <row r="82">
          <cell r="L82" t="str">
            <v>Jumoke Opeyemi</v>
          </cell>
        </row>
        <row r="83">
          <cell r="L83" t="str">
            <v>Simi Dabup</v>
          </cell>
        </row>
        <row r="84">
          <cell r="L84" t="str">
            <v>Oladoyin Akinsuli</v>
          </cell>
        </row>
        <row r="85">
          <cell r="L85" t="str">
            <v>Christine Ogechi Nwachukwu</v>
          </cell>
        </row>
        <row r="86">
          <cell r="L86" t="str">
            <v>Abubakar Yunusa</v>
          </cell>
        </row>
        <row r="87">
          <cell r="L87" t="str">
            <v>Jecinta Amaka Obiadi</v>
          </cell>
        </row>
        <row r="88">
          <cell r="L88" t="str">
            <v>Ummi Bashir Karaye</v>
          </cell>
        </row>
        <row r="89">
          <cell r="L89" t="str">
            <v>Isah Isaac Soje</v>
          </cell>
        </row>
        <row r="90">
          <cell r="L90" t="str">
            <v>Ugbedeojo Kingsley Attah</v>
          </cell>
        </row>
        <row r="91">
          <cell r="L91" t="str">
            <v>Aliyu Musa Ndayako</v>
          </cell>
        </row>
        <row r="92">
          <cell r="L92" t="str">
            <v>Najib Abubakar Agege</v>
          </cell>
        </row>
        <row r="93">
          <cell r="L93" t="str">
            <v>Shuaibu Abdulazeez</v>
          </cell>
        </row>
        <row r="94">
          <cell r="L94" t="str">
            <v>Ahmed Maikudi Yusuf</v>
          </cell>
        </row>
        <row r="95">
          <cell r="L95" t="str">
            <v>Hussaina Adamu Suleiman</v>
          </cell>
        </row>
        <row r="96">
          <cell r="L96" t="str">
            <v>Isah Mohammed Hassan</v>
          </cell>
        </row>
        <row r="97">
          <cell r="L97" t="str">
            <v>Dominic Azubudike Osamor</v>
          </cell>
        </row>
        <row r="98">
          <cell r="L98" t="str">
            <v>Abubakar Mohammed Suru</v>
          </cell>
        </row>
        <row r="99">
          <cell r="L99" t="str">
            <v>Shehu Lawan Musa</v>
          </cell>
        </row>
        <row r="100">
          <cell r="L100" t="str">
            <v>Mohammed Bello Ibrahim</v>
          </cell>
        </row>
        <row r="101">
          <cell r="L101" t="str">
            <v>Muhammad Hassan</v>
          </cell>
        </row>
        <row r="102">
          <cell r="L102" t="str">
            <v>Bethel Chigoziem Atalor</v>
          </cell>
        </row>
        <row r="103">
          <cell r="L103" t="str">
            <v>Jada Ali Imam</v>
          </cell>
        </row>
        <row r="104">
          <cell r="L104" t="str">
            <v>Musa Umar Muhammad</v>
          </cell>
        </row>
        <row r="105">
          <cell r="L105" t="str">
            <v>Aliyu Marwan Usman</v>
          </cell>
        </row>
        <row r="106">
          <cell r="L106" t="str">
            <v>Elo-Oghene Uwuseba</v>
          </cell>
        </row>
        <row r="107">
          <cell r="L107" t="str">
            <v>Ebun Edward Onya</v>
          </cell>
        </row>
        <row r="108">
          <cell r="L108" t="str">
            <v>Aishatu Dauda Yusuf</v>
          </cell>
        </row>
        <row r="109">
          <cell r="L109" t="str">
            <v>Nurudeen Adamu Mohammed</v>
          </cell>
        </row>
        <row r="110">
          <cell r="L110" t="str">
            <v>Abdulmalik Zubairu Abdullahi</v>
          </cell>
        </row>
        <row r="111">
          <cell r="L111" t="str">
            <v>Ruth Toyin Williams</v>
          </cell>
        </row>
        <row r="112">
          <cell r="L112" t="str">
            <v>Margaret Nseobong Frederick</v>
          </cell>
        </row>
        <row r="113">
          <cell r="L113" t="str">
            <v>Amina Christiana Soje</v>
          </cell>
        </row>
        <row r="114">
          <cell r="L114" t="str">
            <v>Onukun Ibukun Samson</v>
          </cell>
        </row>
        <row r="115">
          <cell r="L115" t="str">
            <v>Mas'ud Mohammed Binji</v>
          </cell>
        </row>
        <row r="116">
          <cell r="L116" t="str">
            <v>Amina Ene Ibrahim</v>
          </cell>
        </row>
        <row r="117">
          <cell r="L117" t="str">
            <v>Olukayode Isaac Turner</v>
          </cell>
        </row>
        <row r="118">
          <cell r="L118" t="str">
            <v>Aliko Nuhu Aliko</v>
          </cell>
        </row>
        <row r="119">
          <cell r="L119" t="str">
            <v>Helen Monday Umoh</v>
          </cell>
        </row>
        <row r="120">
          <cell r="L120" t="str">
            <v>Monica Ngozi Okonkwo</v>
          </cell>
        </row>
        <row r="121">
          <cell r="L121" t="str">
            <v>Okoro Christopher Ajogwu</v>
          </cell>
        </row>
        <row r="122">
          <cell r="L122" t="str">
            <v>Christiana Atinuke Babalola</v>
          </cell>
        </row>
        <row r="123">
          <cell r="L123" t="str">
            <v>Yinka Daniel Ogunsoro</v>
          </cell>
        </row>
        <row r="124">
          <cell r="L124" t="str">
            <v>Obasi Ogbonda Oluchi L</v>
          </cell>
        </row>
        <row r="125">
          <cell r="L125" t="str">
            <v>Wakili Abubakar Mohd</v>
          </cell>
        </row>
        <row r="126">
          <cell r="L126" t="str">
            <v>Udom Idu Chibugo</v>
          </cell>
        </row>
        <row r="127">
          <cell r="L127" t="str">
            <v>Khalifa Gambo</v>
          </cell>
        </row>
        <row r="128">
          <cell r="L128" t="str">
            <v>Jamila Gambo</v>
          </cell>
        </row>
        <row r="129">
          <cell r="L129" t="str">
            <v>Iyang Asuquo Iquo</v>
          </cell>
        </row>
        <row r="130">
          <cell r="L130" t="str">
            <v>Ejike Thomas Utazi</v>
          </cell>
        </row>
        <row r="131">
          <cell r="L131" t="str">
            <v>Ezinne  Chukwujioke</v>
          </cell>
        </row>
        <row r="132">
          <cell r="L132" t="str">
            <v>Adamu Ibrahim  Umar</v>
          </cell>
        </row>
        <row r="133">
          <cell r="L133" t="str">
            <v>Muhammed Dutse</v>
          </cell>
        </row>
        <row r="134">
          <cell r="L134" t="str">
            <v>Christopher Agboile</v>
          </cell>
        </row>
        <row r="135">
          <cell r="L135" t="str">
            <v>TUMBA YAKUBU TIZHE</v>
          </cell>
        </row>
        <row r="136">
          <cell r="L136" t="str">
            <v>Abdulmajid Sirajo Garba</v>
          </cell>
        </row>
        <row r="137">
          <cell r="L137" t="str">
            <v>Salaudeen Islamiyat Temitope</v>
          </cell>
        </row>
        <row r="138">
          <cell r="L138" t="str">
            <v>Aliyu Al-Mujtaba</v>
          </cell>
        </row>
        <row r="139">
          <cell r="L139" t="str">
            <v>Daniel   Barrah</v>
          </cell>
        </row>
        <row r="140">
          <cell r="L140" t="str">
            <v>Maryam Surajudeen Yakubu</v>
          </cell>
        </row>
        <row r="141">
          <cell r="L141" t="str">
            <v>Mahmud Mohammed</v>
          </cell>
        </row>
        <row r="142">
          <cell r="L142" t="str">
            <v>Mohammed Bashir Abubakar</v>
          </cell>
        </row>
        <row r="143">
          <cell r="L143" t="str">
            <v>Mohammed Abati Yawale</v>
          </cell>
        </row>
        <row r="144">
          <cell r="L144" t="str">
            <v>Adamu Mohammed</v>
          </cell>
        </row>
        <row r="145">
          <cell r="L145" t="str">
            <v>Nicholas Nwalozie Nneji</v>
          </cell>
        </row>
        <row r="146">
          <cell r="L146" t="str">
            <v>Qaribulla A. Arabi</v>
          </cell>
        </row>
        <row r="147">
          <cell r="L147" t="str">
            <v>Hussaini Yeldu</v>
          </cell>
        </row>
        <row r="148">
          <cell r="L148" t="str">
            <v xml:space="preserve">Wahab Shola </v>
          </cell>
        </row>
        <row r="149">
          <cell r="L149" t="str">
            <v>Ahmad Kasim Garba</v>
          </cell>
        </row>
        <row r="150">
          <cell r="L150" t="str">
            <v>Olobayo Ademola Olorunleke</v>
          </cell>
        </row>
        <row r="151">
          <cell r="L151" t="str">
            <v>Juliet Nssien</v>
          </cell>
        </row>
        <row r="152">
          <cell r="L152" t="str">
            <v>ACHUAGU B. IFEANYI</v>
          </cell>
        </row>
        <row r="153">
          <cell r="L153" t="str">
            <v>SHAMWILL KESHINRO</v>
          </cell>
        </row>
        <row r="154">
          <cell r="L154" t="str">
            <v xml:space="preserve">Afolabi Owoeye </v>
          </cell>
        </row>
        <row r="155">
          <cell r="L155" t="str">
            <v>Muyiwa Saheed Olasupo</v>
          </cell>
        </row>
        <row r="156">
          <cell r="L156" t="str">
            <v>Imran Isa Mohammed</v>
          </cell>
        </row>
        <row r="157">
          <cell r="L157" t="str">
            <v>Mustapha Muddasir</v>
          </cell>
        </row>
        <row r="158">
          <cell r="L158" t="str">
            <v>Abimbola M. Tanimowo</v>
          </cell>
        </row>
        <row r="159">
          <cell r="L159" t="str">
            <v>Hannatu Ojoma Kadiri</v>
          </cell>
        </row>
        <row r="160">
          <cell r="L160" t="str">
            <v>Faruk  Faharudeen</v>
          </cell>
        </row>
        <row r="161">
          <cell r="L161" t="str">
            <v>Ugochukwu Peter Okereke</v>
          </cell>
        </row>
        <row r="162">
          <cell r="L162" t="str">
            <v>Hannan Nuhu Maiwada</v>
          </cell>
        </row>
        <row r="163">
          <cell r="L163" t="str">
            <v>Iwar Catherine Afa</v>
          </cell>
        </row>
        <row r="164">
          <cell r="L164" t="str">
            <v>Yola Umar Sani</v>
          </cell>
        </row>
        <row r="165">
          <cell r="L165">
            <v>0</v>
          </cell>
        </row>
        <row r="166">
          <cell r="L166">
            <v>0</v>
          </cell>
        </row>
        <row r="167">
          <cell r="L167">
            <v>0</v>
          </cell>
        </row>
        <row r="168">
          <cell r="L168">
            <v>0</v>
          </cell>
        </row>
        <row r="169">
          <cell r="L169">
            <v>0</v>
          </cell>
        </row>
        <row r="170">
          <cell r="L170">
            <v>0</v>
          </cell>
        </row>
        <row r="171">
          <cell r="L171">
            <v>0</v>
          </cell>
        </row>
        <row r="172">
          <cell r="L172">
            <v>0</v>
          </cell>
        </row>
        <row r="173">
          <cell r="L173">
            <v>0</v>
          </cell>
        </row>
        <row r="174">
          <cell r="L174">
            <v>0</v>
          </cell>
        </row>
        <row r="175">
          <cell r="L175">
            <v>0</v>
          </cell>
        </row>
        <row r="176">
          <cell r="L176">
            <v>0</v>
          </cell>
        </row>
        <row r="177">
          <cell r="L177">
            <v>0</v>
          </cell>
        </row>
        <row r="178">
          <cell r="L178">
            <v>0</v>
          </cell>
        </row>
        <row r="179">
          <cell r="L179">
            <v>0</v>
          </cell>
        </row>
        <row r="180">
          <cell r="L180">
            <v>0</v>
          </cell>
        </row>
        <row r="181">
          <cell r="L181">
            <v>0</v>
          </cell>
        </row>
        <row r="182">
          <cell r="L182">
            <v>0</v>
          </cell>
        </row>
        <row r="183">
          <cell r="L183">
            <v>0</v>
          </cell>
        </row>
        <row r="184">
          <cell r="L184">
            <v>0</v>
          </cell>
        </row>
        <row r="185">
          <cell r="L185">
            <v>0</v>
          </cell>
        </row>
        <row r="186">
          <cell r="L186">
            <v>0</v>
          </cell>
        </row>
        <row r="187">
          <cell r="L187">
            <v>0</v>
          </cell>
        </row>
        <row r="188">
          <cell r="L188">
            <v>0</v>
          </cell>
        </row>
        <row r="189">
          <cell r="L189">
            <v>0</v>
          </cell>
        </row>
        <row r="190">
          <cell r="L190">
            <v>0</v>
          </cell>
        </row>
        <row r="191">
          <cell r="L191">
            <v>0</v>
          </cell>
        </row>
        <row r="192">
          <cell r="L192">
            <v>0</v>
          </cell>
        </row>
        <row r="193">
          <cell r="L193">
            <v>0</v>
          </cell>
        </row>
        <row r="194">
          <cell r="L194">
            <v>0</v>
          </cell>
        </row>
        <row r="195">
          <cell r="L195">
            <v>0</v>
          </cell>
        </row>
        <row r="196">
          <cell r="L196">
            <v>0</v>
          </cell>
        </row>
        <row r="197">
          <cell r="L197">
            <v>0</v>
          </cell>
        </row>
        <row r="198">
          <cell r="L198">
            <v>0</v>
          </cell>
        </row>
        <row r="199">
          <cell r="L199">
            <v>0</v>
          </cell>
        </row>
        <row r="200">
          <cell r="L200">
            <v>0</v>
          </cell>
        </row>
        <row r="201">
          <cell r="L201">
            <v>0</v>
          </cell>
        </row>
        <row r="202">
          <cell r="L202">
            <v>0</v>
          </cell>
        </row>
        <row r="203">
          <cell r="L203">
            <v>0</v>
          </cell>
        </row>
        <row r="204">
          <cell r="L204">
            <v>0</v>
          </cell>
        </row>
        <row r="205">
          <cell r="L205">
            <v>0</v>
          </cell>
        </row>
        <row r="206">
          <cell r="L206">
            <v>0</v>
          </cell>
        </row>
        <row r="207">
          <cell r="L207">
            <v>0</v>
          </cell>
        </row>
        <row r="208">
          <cell r="L208">
            <v>0</v>
          </cell>
        </row>
        <row r="209">
          <cell r="L209">
            <v>0</v>
          </cell>
        </row>
        <row r="210">
          <cell r="L210">
            <v>0</v>
          </cell>
        </row>
        <row r="211">
          <cell r="L211">
            <v>0</v>
          </cell>
        </row>
        <row r="212">
          <cell r="L212">
            <v>0</v>
          </cell>
        </row>
        <row r="213">
          <cell r="L213">
            <v>0</v>
          </cell>
        </row>
        <row r="214">
          <cell r="L214">
            <v>0</v>
          </cell>
        </row>
        <row r="215">
          <cell r="L215">
            <v>0</v>
          </cell>
        </row>
        <row r="216">
          <cell r="L216">
            <v>0</v>
          </cell>
        </row>
        <row r="217">
          <cell r="L217">
            <v>0</v>
          </cell>
        </row>
        <row r="218">
          <cell r="L218">
            <v>0</v>
          </cell>
        </row>
        <row r="219">
          <cell r="L219">
            <v>0</v>
          </cell>
        </row>
        <row r="220">
          <cell r="L220">
            <v>0</v>
          </cell>
        </row>
        <row r="221">
          <cell r="L221">
            <v>0</v>
          </cell>
        </row>
        <row r="222">
          <cell r="L222">
            <v>0</v>
          </cell>
        </row>
      </sheetData>
      <sheetData sheetId="5"/>
      <sheetData sheetId="6"/>
      <sheetData sheetId="7"/>
      <sheetData sheetId="8">
        <row r="16">
          <cell r="B16">
            <v>0</v>
          </cell>
        </row>
      </sheetData>
      <sheetData sheetId="9"/>
      <sheetData sheetId="10"/>
      <sheetData sheetId="11"/>
      <sheetData sheetId="12"/>
      <sheetData sheetId="13"/>
      <sheetData sheetId="14" refreshError="1"/>
      <sheetData sheetId="15" refreshError="1"/>
      <sheetData sheetId="16" refreshError="1"/>
      <sheetData sheetId="17">
        <row r="4">
          <cell r="P4" t="str">
            <v>Awareness of BSC scheme and objectives</v>
          </cell>
          <cell r="Q4" t="str">
            <v>Timely retirement benefits payment</v>
          </cell>
          <cell r="AD4" t="str">
            <v>January</v>
          </cell>
          <cell r="AE4">
            <v>2017</v>
          </cell>
          <cell r="AH4" t="str">
            <v>Outstanding Performance</v>
          </cell>
          <cell r="AJ4" t="str">
            <v>Always</v>
          </cell>
          <cell r="AK4" t="str">
            <v>Extensive</v>
          </cell>
        </row>
        <row r="5">
          <cell r="P5" t="str">
            <v>Efficient job recruitment process and induction of new staff</v>
          </cell>
          <cell r="Q5" t="str">
            <v>Timely payment of death benefits</v>
          </cell>
          <cell r="AD5" t="str">
            <v>February</v>
          </cell>
          <cell r="AE5">
            <v>2018</v>
          </cell>
          <cell r="AH5" t="str">
            <v>Above Minimum Expectation</v>
          </cell>
          <cell r="AJ5" t="str">
            <v>Mostly</v>
          </cell>
          <cell r="AK5" t="str">
            <v>Comprehensive</v>
          </cell>
        </row>
        <row r="6">
          <cell r="P6" t="str">
            <v>Ensure a highly motivated staff/ workforce</v>
          </cell>
          <cell r="Q6" t="str">
            <v>Prompt notification of Retirement Notice and Documentation</v>
          </cell>
          <cell r="AD6" t="str">
            <v>March</v>
          </cell>
          <cell r="AE6">
            <v>2019</v>
          </cell>
          <cell r="AH6" t="str">
            <v>Met Minimum Expectation</v>
          </cell>
          <cell r="AJ6" t="str">
            <v>Sometimes</v>
          </cell>
          <cell r="AK6" t="str">
            <v>Functional</v>
          </cell>
        </row>
        <row r="7">
          <cell r="P7" t="str">
            <v>Facilities Management</v>
          </cell>
          <cell r="Q7" t="str">
            <v>promp processing of Death Benefits documentation and request for accrued rights</v>
          </cell>
          <cell r="AD7" t="str">
            <v>April</v>
          </cell>
          <cell r="AE7">
            <v>2020</v>
          </cell>
          <cell r="AH7" t="str">
            <v>Below Minimum Expectation</v>
          </cell>
          <cell r="AJ7" t="str">
            <v>Rarely</v>
          </cell>
          <cell r="AK7" t="str">
            <v>Applied</v>
          </cell>
        </row>
        <row r="8">
          <cell r="P8" t="str">
            <v>Quality Procurements</v>
          </cell>
          <cell r="Q8" t="str">
            <v>Improved retiree satisfation</v>
          </cell>
          <cell r="AD8" t="str">
            <v>May</v>
          </cell>
          <cell r="AE8">
            <v>2021</v>
          </cell>
          <cell r="AH8" t="str">
            <v>No Attempt by Individual</v>
          </cell>
          <cell r="AJ8" t="str">
            <v>Never</v>
          </cell>
          <cell r="AK8" t="str">
            <v>Basic</v>
          </cell>
        </row>
        <row r="9">
          <cell r="P9">
            <v>0</v>
          </cell>
          <cell r="Q9">
            <v>0</v>
          </cell>
          <cell r="AD9" t="str">
            <v>June</v>
          </cell>
          <cell r="AH9" t="str">
            <v>Cancelled by Department</v>
          </cell>
          <cell r="AK9" t="str">
            <v>No Knowledge</v>
          </cell>
        </row>
        <row r="10">
          <cell r="P10">
            <v>0</v>
          </cell>
          <cell r="Q10">
            <v>0</v>
          </cell>
          <cell r="AD10" t="str">
            <v>July</v>
          </cell>
          <cell r="AK10" t="str">
            <v>Not Observed</v>
          </cell>
        </row>
        <row r="11">
          <cell r="P11">
            <v>0</v>
          </cell>
          <cell r="Q11">
            <v>0</v>
          </cell>
          <cell r="AD11" t="str">
            <v>August</v>
          </cell>
        </row>
        <row r="12">
          <cell r="P12">
            <v>0</v>
          </cell>
          <cell r="Q12">
            <v>0</v>
          </cell>
          <cell r="AD12" t="str">
            <v>September</v>
          </cell>
        </row>
        <row r="13">
          <cell r="P13">
            <v>0</v>
          </cell>
          <cell r="Q13">
            <v>0</v>
          </cell>
          <cell r="AD13" t="str">
            <v>October</v>
          </cell>
        </row>
        <row r="14">
          <cell r="P14">
            <v>0</v>
          </cell>
          <cell r="Q14">
            <v>0</v>
          </cell>
          <cell r="AD14" t="str">
            <v>November</v>
          </cell>
        </row>
        <row r="15">
          <cell r="P15">
            <v>0</v>
          </cell>
          <cell r="Q15">
            <v>0</v>
          </cell>
          <cell r="AD15" t="str">
            <v>December</v>
          </cell>
        </row>
        <row r="16">
          <cell r="P16">
            <v>0</v>
          </cell>
          <cell r="Q16">
            <v>0</v>
          </cell>
        </row>
        <row r="17">
          <cell r="P17">
            <v>0</v>
          </cell>
          <cell r="Q17">
            <v>0</v>
          </cell>
        </row>
        <row r="18">
          <cell r="P18">
            <v>0</v>
          </cell>
          <cell r="Q18">
            <v>0</v>
          </cell>
        </row>
        <row r="19">
          <cell r="P19">
            <v>0</v>
          </cell>
          <cell r="Q19">
            <v>0</v>
          </cell>
        </row>
        <row r="20">
          <cell r="P20">
            <v>0</v>
          </cell>
          <cell r="Q20">
            <v>0</v>
          </cell>
        </row>
        <row r="21">
          <cell r="P21">
            <v>0</v>
          </cell>
          <cell r="Q21">
            <v>0</v>
          </cell>
        </row>
        <row r="22">
          <cell r="P22">
            <v>0</v>
          </cell>
          <cell r="Q22">
            <v>0</v>
          </cell>
        </row>
        <row r="23">
          <cell r="P23">
            <v>0</v>
          </cell>
          <cell r="Q23">
            <v>0</v>
          </cell>
        </row>
        <row r="24">
          <cell r="P24">
            <v>0</v>
          </cell>
          <cell r="Q24">
            <v>0</v>
          </cell>
        </row>
        <row r="25">
          <cell r="P25">
            <v>0</v>
          </cell>
          <cell r="Q25">
            <v>0</v>
          </cell>
        </row>
        <row r="26">
          <cell r="P26">
            <v>0</v>
          </cell>
          <cell r="Q26">
            <v>0</v>
          </cell>
        </row>
        <row r="27">
          <cell r="P27">
            <v>0</v>
          </cell>
          <cell r="Q27">
            <v>0</v>
          </cell>
        </row>
        <row r="28">
          <cell r="P28">
            <v>0</v>
          </cell>
          <cell r="Q28">
            <v>0</v>
          </cell>
        </row>
        <row r="29">
          <cell r="P29">
            <v>0</v>
          </cell>
          <cell r="Q29">
            <v>0</v>
          </cell>
        </row>
        <row r="30">
          <cell r="P30">
            <v>0</v>
          </cell>
          <cell r="Q30">
            <v>0</v>
          </cell>
        </row>
        <row r="31">
          <cell r="P31">
            <v>0</v>
          </cell>
          <cell r="Q31">
            <v>0</v>
          </cell>
        </row>
        <row r="32">
          <cell r="P32">
            <v>0</v>
          </cell>
          <cell r="Q32">
            <v>0</v>
          </cell>
        </row>
        <row r="33">
          <cell r="P33">
            <v>0</v>
          </cell>
          <cell r="Q33">
            <v>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shboard"/>
      <sheetName val="HelperSheet"/>
      <sheetName val="Database"/>
      <sheetName val="Investor Satisfaction"/>
      <sheetName val="Customer Satisfaction"/>
      <sheetName val="Employee Satisfaction"/>
      <sheetName val="Operational Excellence"/>
    </sheetNames>
    <sheetDataSet>
      <sheetData sheetId="0"/>
      <sheetData sheetId="1">
        <row r="1">
          <cell r="A1" t="str">
            <v>Measures</v>
          </cell>
          <cell r="C1" t="str">
            <v>Scorecards</v>
          </cell>
          <cell r="E1" t="str">
            <v>Year</v>
          </cell>
          <cell r="H1" t="str">
            <v>Managing Director</v>
          </cell>
          <cell r="I1" t="str">
            <v>EBU - Enterprise Business Unit</v>
          </cell>
          <cell r="J1" t="str">
            <v xml:space="preserve">FBU - Financial Business Unit </v>
          </cell>
          <cell r="K1" t="str">
            <v xml:space="preserve">IBU - Infrastructure </v>
          </cell>
          <cell r="L1" t="str">
            <v>Value Added Services (VAS)</v>
          </cell>
          <cell r="M1" t="str">
            <v>Business Operations</v>
          </cell>
          <cell r="N1" t="str">
            <v xml:space="preserve">HR - Human Resources </v>
          </cell>
          <cell r="O1" t="str">
            <v>FIN - Finance</v>
          </cell>
          <cell r="Q1" t="str">
            <v>Managing Director</v>
          </cell>
          <cell r="R1" t="str">
            <v>EBU - Enterprise Business Unit</v>
          </cell>
          <cell r="S1" t="str">
            <v xml:space="preserve">FBU - Financial Business Unit </v>
          </cell>
          <cell r="T1" t="str">
            <v xml:space="preserve">IBU - Infrastructure </v>
          </cell>
          <cell r="U1" t="str">
            <v>Value Added Services (VAS)</v>
          </cell>
          <cell r="V1" t="str">
            <v>Business Operations</v>
          </cell>
          <cell r="W1" t="str">
            <v xml:space="preserve">HR - Human Resources </v>
          </cell>
          <cell r="X1" t="str">
            <v>FIN - Finance</v>
          </cell>
          <cell r="AA1" t="str">
            <v>Managing Director</v>
          </cell>
          <cell r="AB1" t="str">
            <v>EBU - Enterprise Business Unit</v>
          </cell>
          <cell r="AC1" t="str">
            <v xml:space="preserve">FBU - Financial Business Unit </v>
          </cell>
          <cell r="AD1" t="str">
            <v xml:space="preserve">IBU - Infrastructure </v>
          </cell>
          <cell r="AE1" t="str">
            <v>Value Added Services (VAS)</v>
          </cell>
          <cell r="AF1" t="str">
            <v>Business Operations</v>
          </cell>
          <cell r="AG1" t="str">
            <v xml:space="preserve">HR - Human Resources </v>
          </cell>
          <cell r="AH1" t="str">
            <v>FIN - Finance</v>
          </cell>
          <cell r="AM1">
            <v>1</v>
          </cell>
        </row>
        <row r="2">
          <cell r="A2" t="str">
            <v>Investor Satisfaction</v>
          </cell>
          <cell r="C2" t="str">
            <v>Managing Director</v>
          </cell>
          <cell r="D2" t="str">
            <v xml:space="preserve">FBU - Financial Business Unit </v>
          </cell>
          <cell r="E2">
            <v>2016</v>
          </cell>
          <cell r="F2">
            <v>2017</v>
          </cell>
          <cell r="I2" t="str">
            <v>% Increase in year to year profitability  (Actual)</v>
          </cell>
          <cell r="J2" t="str">
            <v>%  Total revenue attributable to delivery by local team (Actual)</v>
          </cell>
          <cell r="K2" t="str">
            <v>%  Revenue from Referral and Promoter Generated Customers (Actual)</v>
          </cell>
          <cell r="L2" t="str">
            <v>% Non-Finanacial:Financial (Actual)</v>
          </cell>
          <cell r="M2" t="str">
            <v>% Contribution of Business Operations to Revenue Assurance (Actual)</v>
          </cell>
          <cell r="N2" t="str">
            <v>Return on HR Investments on Interventions (Actual)</v>
          </cell>
          <cell r="R2" t="str">
            <v>% Customer Deal lost (Actual)</v>
          </cell>
          <cell r="S2" t="str">
            <v>% Customer Deal lost (Actual)</v>
          </cell>
          <cell r="T2" t="str">
            <v>% Product Success Rate (Plan)</v>
          </cell>
          <cell r="U2" t="str">
            <v>% Customer Deal lost (Actual)</v>
          </cell>
          <cell r="V2" t="str">
            <v>% On Time Reports of Pipeline Performance and Forecasts (Actual)</v>
          </cell>
          <cell r="W2" t="str">
            <v>% Internal Customer Satisfaction  (Actual)</v>
          </cell>
          <cell r="AB2" t="str">
            <v>% of Critical Roles that are not Vulnerable (Actual)</v>
          </cell>
          <cell r="AC2" t="str">
            <v>% of Critical Roles that are not Vulnerable (Actual)</v>
          </cell>
          <cell r="AD2" t="str">
            <v>% of Critical Roles that are not Vulnerable (Actual)</v>
          </cell>
          <cell r="AE2" t="str">
            <v>% of Critical Roles that are not Vulnerable (Actual)</v>
          </cell>
          <cell r="AF2" t="str">
            <v>..</v>
          </cell>
          <cell r="AG2" t="str">
            <v>% Change Readiness (Actual)</v>
          </cell>
        </row>
        <row r="3">
          <cell r="A3" t="str">
            <v>Customer Satisfaction</v>
          </cell>
          <cell r="C3" t="str">
            <v>EBU - Enterprise Business Unit</v>
          </cell>
          <cell r="E3">
            <v>2017</v>
          </cell>
          <cell r="I3" t="str">
            <v>% Increase in year to year profitability  (Plan)</v>
          </cell>
          <cell r="J3" t="str">
            <v>%  Total revenue attributable to delivery by local team (Plan)</v>
          </cell>
          <cell r="K3" t="str">
            <v>%  Revenue from Referral and Promoter Generated Customers (Plan)</v>
          </cell>
          <cell r="L3" t="str">
            <v>% Non-Finanacial:Financial (Plan)</v>
          </cell>
          <cell r="M3" t="str">
            <v>% Contribution of Business Operations to Revenue Assurance (Plan)</v>
          </cell>
          <cell r="N3" t="str">
            <v>Return on HR Investments on Interventions (Plan)</v>
          </cell>
          <cell r="R3" t="str">
            <v>% Customer Deal lost (Plan)</v>
          </cell>
          <cell r="S3" t="str">
            <v>% Customer Deal lost (Plan)</v>
          </cell>
          <cell r="T3" t="str">
            <v>% Project Budget Performance (Actual)</v>
          </cell>
          <cell r="U3" t="str">
            <v>% Customer Deal lost (Plan)</v>
          </cell>
          <cell r="V3" t="str">
            <v>% On Time Reports of Pipeline Performance and Forecasts (Plan)</v>
          </cell>
          <cell r="W3" t="str">
            <v>% Internal Customer Satisfaction  (Plan)</v>
          </cell>
          <cell r="AB3" t="str">
            <v>% of Critical Roles that are not Vulnerable (Plan)</v>
          </cell>
          <cell r="AC3" t="str">
            <v>% of Critical Roles that are not Vulnerable (Plan)</v>
          </cell>
          <cell r="AD3" t="str">
            <v>% of Critical Roles that are not Vulnerable (Plan)</v>
          </cell>
          <cell r="AE3" t="str">
            <v>% of Critical Roles that are not Vulnerable (Plan)</v>
          </cell>
          <cell r="AF3" t="str">
            <v>..</v>
          </cell>
          <cell r="AG3" t="str">
            <v>% Change Readiness (Plan)</v>
          </cell>
        </row>
        <row r="4">
          <cell r="A4" t="str">
            <v>Employee Satisfaction</v>
          </cell>
          <cell r="C4" t="str">
            <v xml:space="preserve">FBU - Financial Business Unit </v>
          </cell>
          <cell r="E4">
            <v>2018</v>
          </cell>
          <cell r="I4" t="str">
            <v>% Non-Financial/Financial Revenue Mix (Actual)</v>
          </cell>
          <cell r="J4" t="str">
            <v>% Increase in year to year profitability (Actual)</v>
          </cell>
          <cell r="K4" t="str">
            <v>% Increase in year to year profitability in an AP growth (Actual)</v>
          </cell>
          <cell r="L4" t="str">
            <v>Profitability (%) (Actual)</v>
          </cell>
          <cell r="M4" t="str">
            <v>%Waste Reduction due to Business Operations Unit (Actual)</v>
          </cell>
          <cell r="R4" t="str">
            <v>% Customer Reported Problems Resolved within Agreed SLA (Actual)</v>
          </cell>
          <cell r="S4" t="str">
            <v>% Customer Reported Problems Resolved within Agreed SLA (Actual)</v>
          </cell>
          <cell r="T4" t="str">
            <v>% Project Budget Performance (Plan)</v>
          </cell>
          <cell r="U4" t="str">
            <v>% Customer Reported Problems Resolved within Agreed SLA (Actual)</v>
          </cell>
          <cell r="V4" t="str">
            <v>%On Time Delivery of Customer Satisfaction Reports (Actual)</v>
          </cell>
          <cell r="W4" t="str">
            <v>% Strategic Resourcing of IT-As-A-Service Sensitive Roles (Actual)</v>
          </cell>
          <cell r="AB4" t="str">
            <v>% of Employees that are Engaged (Actual)</v>
          </cell>
          <cell r="AC4" t="str">
            <v>% of Employees that are Engaged (Actual)</v>
          </cell>
          <cell r="AD4" t="str">
            <v>% of Employees that are Engaged (Actual)</v>
          </cell>
          <cell r="AE4" t="str">
            <v>% of Employees that are Engaged (Actual)</v>
          </cell>
          <cell r="AG4" t="str">
            <v>% Employee Deployment with Structure and Grading System (Actual)</v>
          </cell>
        </row>
        <row r="5">
          <cell r="A5" t="str">
            <v>Operational Excellence</v>
          </cell>
          <cell r="C5" t="str">
            <v xml:space="preserve">IBU - Infrastructure </v>
          </cell>
          <cell r="E5">
            <v>2019</v>
          </cell>
          <cell r="I5" t="str">
            <v>% Non-Financial/Financial Revenue Mix (Plan)</v>
          </cell>
          <cell r="J5" t="str">
            <v>% Increase in year to year profitability (Plan)</v>
          </cell>
          <cell r="K5" t="str">
            <v>% Increase in year to year profitability in an AP growth (Plan)</v>
          </cell>
          <cell r="L5" t="str">
            <v>Profitability (%) (Plan)</v>
          </cell>
          <cell r="M5" t="str">
            <v>%Waste Reduction due to Business Operations Unit (Plan)</v>
          </cell>
          <cell r="R5" t="str">
            <v>% Customer Reported Problems Resolved within Agreed SLA (Plan)</v>
          </cell>
          <cell r="S5" t="str">
            <v>% Customer Reported Problems Resolved within Agreed SLA (Plan)</v>
          </cell>
          <cell r="T5" t="str">
            <v>% Project On-Time Delivery (Actual)</v>
          </cell>
          <cell r="U5" t="str">
            <v>% Customer Reported Problems Resolved within Agreed SLA (Plan)</v>
          </cell>
          <cell r="V5" t="str">
            <v>%On Time Delivery of Customer Satisfaction Reports (Plan)</v>
          </cell>
          <cell r="W5" t="str">
            <v>% Strategic Resourcing of IT-As-A-Service Sensitive Roles (Plan)</v>
          </cell>
          <cell r="AB5" t="str">
            <v>% of Employees that are Engaged (Plan)</v>
          </cell>
          <cell r="AC5" t="str">
            <v>% of Employees that are Engaged (Plan)</v>
          </cell>
          <cell r="AD5" t="str">
            <v>% of Employees that are Engaged (Plan)</v>
          </cell>
          <cell r="AE5" t="str">
            <v>% of Employees that are Engaged (Plan)</v>
          </cell>
          <cell r="AG5" t="str">
            <v>% Employee Deployment with Structure and Grading System (Plan)</v>
          </cell>
        </row>
        <row r="6">
          <cell r="C6" t="str">
            <v xml:space="preserve">HR - Human Resources </v>
          </cell>
          <cell r="E6">
            <v>2020</v>
          </cell>
          <cell r="I6" t="str">
            <v>Order Booked (Financial)  (Actual)</v>
          </cell>
          <cell r="J6" t="str">
            <v>% Revenue from non-Temenos banking products (Actual)</v>
          </cell>
          <cell r="K6" t="str">
            <v>% Non-Financial/Financial Revenue Mix (Actual)</v>
          </cell>
          <cell r="L6" t="str">
            <v>Revenue ($) (Actual)</v>
          </cell>
          <cell r="R6" t="str">
            <v>% Customer Retention Rate (Actual)</v>
          </cell>
          <cell r="S6" t="str">
            <v>% Customer Retention Rate (Actual)</v>
          </cell>
          <cell r="T6" t="str">
            <v>% Project On-Time Delivery (Plan)</v>
          </cell>
          <cell r="U6" t="str">
            <v>% Customer Retention Rate   (Actual)</v>
          </cell>
          <cell r="W6" t="str">
            <v>On Time Delivery of Required Resources (Actual)</v>
          </cell>
          <cell r="AB6" t="str">
            <v>% of Employees who fulfil Performance Improvement Actions (Actual)</v>
          </cell>
          <cell r="AC6" t="str">
            <v>% of Employees who fulfil Performance Improvement Actions (Actual)</v>
          </cell>
          <cell r="AD6" t="str">
            <v>% of Employees who fulfil Performance Improvement Actions (Actual)</v>
          </cell>
          <cell r="AE6" t="str">
            <v>% of Employees who fulfil Performance Improvement Actions (Actual)</v>
          </cell>
          <cell r="AG6" t="str">
            <v>% Employees who feel Performance Standards are fair (Actual)</v>
          </cell>
        </row>
        <row r="7">
          <cell r="C7" t="str">
            <v>FIN - Finance</v>
          </cell>
          <cell r="E7">
            <v>2021</v>
          </cell>
          <cell r="I7" t="str">
            <v>Order Booked (Financial)  (Plan)</v>
          </cell>
          <cell r="J7" t="str">
            <v>% Revenue from non-Temenos banking products (Plan)</v>
          </cell>
          <cell r="K7" t="str">
            <v>% Non-Financial/Financial Revenue Mix (Plan)</v>
          </cell>
          <cell r="L7" t="str">
            <v>Revenue ($) (Plan)</v>
          </cell>
          <cell r="R7" t="str">
            <v>% Customer Retention Rate (Plan)</v>
          </cell>
          <cell r="S7" t="str">
            <v>% Customer Retention Rate (Plan)</v>
          </cell>
          <cell r="T7" t="str">
            <v>% Project Quality [Project meeting Customer Requirements] (Actual)</v>
          </cell>
          <cell r="U7" t="str">
            <v>% Customer Retention Rate   (Plan)</v>
          </cell>
          <cell r="W7" t="str">
            <v>On Time Delivery of Required Resources (Plan)</v>
          </cell>
          <cell r="AB7" t="str">
            <v>% of Employees who fulfil Performance Improvement Actions (Plan)</v>
          </cell>
          <cell r="AC7" t="str">
            <v>% of Employees who fulfil Performance Improvement Actions (Plan)</v>
          </cell>
          <cell r="AD7" t="str">
            <v>% of Employees who fulfil Performance Improvement Actions (Plan)</v>
          </cell>
          <cell r="AE7" t="str">
            <v>% of Employees who fulfil Performance Improvement Actions (Plan)</v>
          </cell>
          <cell r="AG7" t="str">
            <v>% Employees who feel Performance Standards are fair (Plan)</v>
          </cell>
        </row>
        <row r="8">
          <cell r="C8" t="str">
            <v>Business Operations</v>
          </cell>
          <cell r="E8">
            <v>2022</v>
          </cell>
          <cell r="I8" t="str">
            <v>Order Booked (Non-financial) @5% of Year target (Actual)</v>
          </cell>
          <cell r="J8" t="str">
            <v>% revenue attributable to Moody's analytics, NetGuardian... (Actual)</v>
          </cell>
          <cell r="K8" t="str">
            <v>Order Booked (Financial) (Actual)</v>
          </cell>
          <cell r="R8" t="str">
            <v>% EBU Services Completed with SLA (Actual)</v>
          </cell>
          <cell r="S8" t="str">
            <v>% Customer satisfaction (Actual)</v>
          </cell>
          <cell r="T8" t="str">
            <v>% Project Quality [Project meeting Customer Requirements] (Plan)</v>
          </cell>
          <cell r="U8" t="str">
            <v>% of  Satisfied Customer   (Actual)</v>
          </cell>
          <cell r="W8" t="str">
            <v>on time recruitment and training in line with plan/budget (Actual)</v>
          </cell>
          <cell r="AB8" t="str">
            <v>% Skills Gap Reduction (Actual)</v>
          </cell>
          <cell r="AC8" t="str">
            <v>% Skills Gap Reduction (Actual)</v>
          </cell>
          <cell r="AD8" t="str">
            <v>% Skills Gap Reduction (Actual)</v>
          </cell>
          <cell r="AE8" t="str">
            <v>% Skills Gap Reduction (Actual)</v>
          </cell>
          <cell r="AG8" t="str">
            <v>% of staff who know their career path within the firm (Actual)</v>
          </cell>
        </row>
        <row r="9">
          <cell r="E9">
            <v>2023</v>
          </cell>
          <cell r="I9" t="str">
            <v>Order Booked (Non-financial) @5% of Year target (Plan)</v>
          </cell>
          <cell r="J9" t="str">
            <v>% revenue attributable to Moody's analytics, NetGuardian... (Plan)</v>
          </cell>
          <cell r="K9" t="str">
            <v>Order Booked (Financial) (Plan)</v>
          </cell>
          <cell r="R9" t="str">
            <v>% EBU Services Completed with SLA (Plan)</v>
          </cell>
          <cell r="S9" t="str">
            <v>% Customer satisfaction (Plan)</v>
          </cell>
          <cell r="T9" t="str">
            <v>% Reduction in Customer Penalty (Actual)</v>
          </cell>
          <cell r="U9" t="str">
            <v>% of  Satisfied Customer   (Plan)</v>
          </cell>
          <cell r="W9" t="str">
            <v>on time recruitment and training in line with plan/budget (Plan)</v>
          </cell>
          <cell r="AB9" t="str">
            <v>% Skills Gap Reduction (Plan)</v>
          </cell>
          <cell r="AC9" t="str">
            <v>% Skills Gap Reduction (Plan)</v>
          </cell>
          <cell r="AD9" t="str">
            <v>% Skills Gap Reduction (Plan)</v>
          </cell>
          <cell r="AE9" t="str">
            <v>% Skills Gap Reduction (Plan)</v>
          </cell>
          <cell r="AG9" t="str">
            <v>% of staff who know their career path within the firm (Plan)</v>
          </cell>
        </row>
        <row r="10">
          <cell r="E10">
            <v>2024</v>
          </cell>
          <cell r="I10" t="str">
            <v>Service Revenue (Actual)</v>
          </cell>
          <cell r="J10" t="str">
            <v>% revenue attributable to net new customers (Actual)</v>
          </cell>
          <cell r="K10" t="str">
            <v>Order Booked (Non-financial) @5% of Year target (Actual)</v>
          </cell>
          <cell r="R10" t="str">
            <v>% of  Satisfied Customer (Actual)</v>
          </cell>
          <cell r="S10" t="str">
            <v>% FBU Services Completed with SLA (Actual)</v>
          </cell>
          <cell r="T10" t="str">
            <v>% Reduction in Customer Penalty (Plan)</v>
          </cell>
          <cell r="U10" t="str">
            <v>% of Sales from Referrals and Promoters (Actual)</v>
          </cell>
          <cell r="W10" t="str">
            <v>On-Time Delivery (Actual)</v>
          </cell>
          <cell r="AB10" t="str">
            <v>Frequency of Competition (Actual)</v>
          </cell>
          <cell r="AC10" t="str">
            <v>Frequency of Competition (Actual)</v>
          </cell>
          <cell r="AD10" t="str">
            <v>Frequency of Competition (Actual)</v>
          </cell>
          <cell r="AE10" t="str">
            <v>Frequency of Competition (Actual)</v>
          </cell>
          <cell r="AG10" t="str">
            <v>% Succession Depth (Vital Roles with Comp. Replacements)  (Actual)</v>
          </cell>
        </row>
        <row r="11">
          <cell r="E11">
            <v>2025</v>
          </cell>
          <cell r="I11" t="str">
            <v>Service Revenue (Plan)</v>
          </cell>
          <cell r="J11" t="str">
            <v>% revenue attributable to net new customers (Plan)</v>
          </cell>
          <cell r="K11" t="str">
            <v>Order Booked (Non-financial) @5% of Year target (Plan)</v>
          </cell>
          <cell r="R11" t="str">
            <v>% of  Satisfied Customer (Plan)</v>
          </cell>
          <cell r="S11" t="str">
            <v>% FBU Services Completed with SLA (Plan)</v>
          </cell>
          <cell r="T11" t="str">
            <v>% Reduction in Customer Problems (Actual)</v>
          </cell>
          <cell r="U11" t="str">
            <v>% of Sales from Referrals and Promoters (Plan)</v>
          </cell>
          <cell r="W11" t="str">
            <v>On-Time Delivery (Plan)</v>
          </cell>
          <cell r="AB11" t="str">
            <v>Frequency of Competition (Plan)</v>
          </cell>
          <cell r="AC11" t="str">
            <v>Frequency of Competition (Plan)</v>
          </cell>
          <cell r="AD11" t="str">
            <v>Frequency of Competition (Plan)</v>
          </cell>
          <cell r="AE11" t="str">
            <v>Frequency of Competition (Plan)</v>
          </cell>
          <cell r="AG11" t="str">
            <v>% Succession Depth (Vital Roles with Comp. Replacements)  (Plan)</v>
          </cell>
        </row>
        <row r="12">
          <cell r="I12" t="str">
            <v>Total Revenue ($) (Actual)</v>
          </cell>
          <cell r="J12" t="str">
            <v>Revenue YoY growth (%) (Actual)</v>
          </cell>
          <cell r="K12" t="str">
            <v>Service Revenue (Actual)</v>
          </cell>
          <cell r="R12" t="str">
            <v>% of Revenue that is IT-as-a-Service (Actual)</v>
          </cell>
          <cell r="S12" t="str">
            <v>% of  Satisfied Customer (Actual)</v>
          </cell>
          <cell r="T12" t="str">
            <v>% Reduction in Customer Problems (Plan)</v>
          </cell>
          <cell r="U12" t="str">
            <v>% Overdue Issues  Resolved within Additional Res. Time (Actual)</v>
          </cell>
          <cell r="AB12" t="str">
            <v>Frequency of KSS (Actual)</v>
          </cell>
          <cell r="AC12" t="str">
            <v>Frequency of KSS (Actual)</v>
          </cell>
          <cell r="AD12" t="str">
            <v>Frequency of KSS (Actual)</v>
          </cell>
          <cell r="AE12" t="str">
            <v>Frequency of KSS (Actual)</v>
          </cell>
          <cell r="AG12" t="str">
            <v>% Total Compensation against Total Revenue (Actual)</v>
          </cell>
        </row>
        <row r="13">
          <cell r="I13" t="str">
            <v>Total Revenue ($) (Plan)</v>
          </cell>
          <cell r="J13" t="str">
            <v>Revenue YoY growth (%) (Plan)</v>
          </cell>
          <cell r="K13" t="str">
            <v>Service Revenue (Plan)</v>
          </cell>
          <cell r="R13" t="str">
            <v>% of Revenue that is IT-as-a-Service (Plan)</v>
          </cell>
          <cell r="S13" t="str">
            <v>% of  Satisfied Customer (Plan)</v>
          </cell>
          <cell r="T13" t="str">
            <v>%Uptime (Actual)</v>
          </cell>
          <cell r="U13" t="str">
            <v>% Overdue Issues  Resolved within Additional Res. Time (Plan)</v>
          </cell>
          <cell r="AB13" t="str">
            <v>Frequency of KSS (Plan)</v>
          </cell>
          <cell r="AC13" t="str">
            <v>Frequency of KSS (Plan)</v>
          </cell>
          <cell r="AD13" t="str">
            <v>Frequency of KSS (Plan)</v>
          </cell>
          <cell r="AE13" t="str">
            <v>Frequency of KSS (Plan)</v>
          </cell>
          <cell r="AG13" t="str">
            <v>% Total Compensation against Total Revenue (Plan)</v>
          </cell>
        </row>
        <row r="14">
          <cell r="J14" t="str">
            <v>Total Revenue ($) (Actual)</v>
          </cell>
          <cell r="K14" t="str">
            <v>Total Revenue ($) (Actual)</v>
          </cell>
          <cell r="R14" t="str">
            <v>% of Sales from Referrals and Promoters (Actual)</v>
          </cell>
          <cell r="S14" t="str">
            <v>% of Revenue that is IT-as-a-Service (Actual)</v>
          </cell>
          <cell r="T14" t="str">
            <v>%Uptime (Plan)</v>
          </cell>
          <cell r="U14" t="str">
            <v>% Project Budget Performance (Actual)</v>
          </cell>
          <cell r="AB14" t="str">
            <v>Number of Competition (Actual)</v>
          </cell>
          <cell r="AC14" t="str">
            <v>Number of Competition (Actual)</v>
          </cell>
          <cell r="AD14" t="str">
            <v>Number of Competition (Actual)</v>
          </cell>
          <cell r="AE14" t="str">
            <v>Number of Competition (Actual)</v>
          </cell>
          <cell r="AG14" t="str">
            <v>%Job of functions outsourced  (Actual)</v>
          </cell>
        </row>
        <row r="15">
          <cell r="J15" t="str">
            <v>Total Revenue ($) (Plan)</v>
          </cell>
          <cell r="K15" t="str">
            <v>Total Revenue ($) (Plan)</v>
          </cell>
          <cell r="R15" t="str">
            <v>% of Sales from Referrals and Promoters (Plan)</v>
          </cell>
          <cell r="S15" t="str">
            <v>% of Revenue that is IT-as-a-Service (Plan)</v>
          </cell>
          <cell r="T15" t="str">
            <v>Growth  Total Number [n] of Customers (Actual)</v>
          </cell>
          <cell r="U15" t="str">
            <v>% Project Budget Performance (Plan)</v>
          </cell>
          <cell r="AB15" t="str">
            <v>Number of Competition (Plan)</v>
          </cell>
          <cell r="AC15" t="str">
            <v>Number of Competition (Plan)</v>
          </cell>
          <cell r="AD15" t="str">
            <v>Number of Competition (Plan)</v>
          </cell>
          <cell r="AE15" t="str">
            <v>Number of Competition (Plan)</v>
          </cell>
          <cell r="AG15" t="str">
            <v>%Job of functions outsourced  (Plan)</v>
          </cell>
        </row>
        <row r="16">
          <cell r="R16" t="str">
            <v>% Overdue Issues  Resolved within Additional Res. Time (Actual)</v>
          </cell>
          <cell r="S16" t="str">
            <v>% of Sales from Referrals and Promoters (Actual)</v>
          </cell>
          <cell r="T16" t="str">
            <v>Growth  Total Number [n] of Customers (Plan)</v>
          </cell>
          <cell r="U16" t="str">
            <v>% Project On-Time Delivery (Actual)</v>
          </cell>
          <cell r="AB16" t="str">
            <v>No of Employee with Improved Performance due to Mentoring (Actual)</v>
          </cell>
          <cell r="AC16" t="str">
            <v>No of Employee with Improved Performance due to Mentoring (Actual)</v>
          </cell>
          <cell r="AD16" t="str">
            <v>No of Employee with Improved Performance due to Mentoring (Actual)</v>
          </cell>
          <cell r="AE16" t="str">
            <v>No of Employee with Improved Performance due to Mentoring (Actual)</v>
          </cell>
          <cell r="AG16" t="str">
            <v>%On-Time Delivery (Actual)</v>
          </cell>
        </row>
        <row r="17">
          <cell r="R17" t="str">
            <v>% Overdue Issues  Resolved within Additional Res. Time (Plan)</v>
          </cell>
          <cell r="S17" t="str">
            <v>% of Sales from Referrals and Promoters (Plan)</v>
          </cell>
          <cell r="T17" t="str">
            <v>Number  [n] of Repeat Businesses on Existing Accounts (Actual)</v>
          </cell>
          <cell r="U17" t="str">
            <v>% Project On-Time Delivery (Plan)</v>
          </cell>
          <cell r="AB17" t="str">
            <v>No of Employee with Improved Performance due to Mentoring (Plan)</v>
          </cell>
          <cell r="AC17" t="str">
            <v>No of Employee with Improved Performance due to Mentoring (Plan)</v>
          </cell>
          <cell r="AD17" t="str">
            <v>No of Employee with Improved Performance due to Mentoring (Plan)</v>
          </cell>
          <cell r="AE17" t="str">
            <v>No of Employee with Improved Performance due to Mentoring (Plan)</v>
          </cell>
          <cell r="AG17" t="str">
            <v>%On-Time Delivery (Plan)</v>
          </cell>
        </row>
        <row r="18">
          <cell r="R18" t="str">
            <v>% Product Success Rate (Actual)</v>
          </cell>
          <cell r="S18" t="str">
            <v>% Overdue Issues  Resolved within Additional Res. Time (Actual)</v>
          </cell>
          <cell r="T18" t="str">
            <v>Number  [n] of Repeat Businesses on Existing Accounts (Plan)</v>
          </cell>
          <cell r="U18" t="str">
            <v>% Project Quality [Project meeting Customer Requirements] (Actual)</v>
          </cell>
          <cell r="AB18" t="str">
            <v>Number of KSS (Actual)</v>
          </cell>
          <cell r="AC18" t="str">
            <v>Number of KSS (Actual)</v>
          </cell>
          <cell r="AD18" t="str">
            <v>Number of KSS (Actual)</v>
          </cell>
          <cell r="AE18" t="str">
            <v>Number of KSS (Actual)</v>
          </cell>
          <cell r="AG18" t="str">
            <v>%productivity of outsourced staff (Actual)</v>
          </cell>
        </row>
        <row r="19">
          <cell r="R19" t="str">
            <v>% Product Success Rate (Plan)</v>
          </cell>
          <cell r="S19" t="str">
            <v>% Overdue Issues  Resolved within Additional Res. Time (Plan)</v>
          </cell>
          <cell r="T19" t="str">
            <v>Number [n]  of  Satisfied Customer (Actual)</v>
          </cell>
          <cell r="U19" t="str">
            <v>% Project Quality [Project meeting Customer Requirements] (Plan)</v>
          </cell>
          <cell r="AB19" t="str">
            <v>Number of KSS (Plan)</v>
          </cell>
          <cell r="AC19" t="str">
            <v>Number of KSS (Plan)</v>
          </cell>
          <cell r="AD19" t="str">
            <v>Number of KSS (Plan)</v>
          </cell>
          <cell r="AE19" t="str">
            <v>Number of KSS (Plan)</v>
          </cell>
          <cell r="AG19" t="str">
            <v>%productivity of outsourced staff (Plan)</v>
          </cell>
        </row>
        <row r="20">
          <cell r="R20" t="str">
            <v>% Project Budget Performance (Actual)</v>
          </cell>
          <cell r="S20" t="str">
            <v>% Product Success Rate (Actual)</v>
          </cell>
          <cell r="T20" t="str">
            <v>Number [n]  of  Satisfied Customer (Plan)</v>
          </cell>
          <cell r="U20" t="str">
            <v>% Reduction in Customer Penalty (Actual)</v>
          </cell>
          <cell r="AG20" t="str">
            <v>Alignment of HR Policy in line with Best Practices  (Actual)</v>
          </cell>
        </row>
        <row r="21">
          <cell r="R21" t="str">
            <v>% Project Budget Performance (Plan)</v>
          </cell>
          <cell r="S21" t="str">
            <v>% Product Success Rate (Plan)</v>
          </cell>
          <cell r="T21" t="str">
            <v>Number [n] of New Accounts (Actual)</v>
          </cell>
          <cell r="U21" t="str">
            <v>% Reduction in Customer Penalty (Plan)</v>
          </cell>
          <cell r="AG21" t="str">
            <v>Alignment of HR Policy in line with Best Practices  (Plan)</v>
          </cell>
        </row>
        <row r="22">
          <cell r="R22" t="str">
            <v>% Project On-Time Delivery (Actual)</v>
          </cell>
          <cell r="S22" t="str">
            <v>% Project Budget Performance (Actual)</v>
          </cell>
          <cell r="T22" t="str">
            <v>Number [n] of New Accounts (Plan)</v>
          </cell>
          <cell r="U22" t="str">
            <v>% Reduction in Customer Problems (Actual)</v>
          </cell>
          <cell r="AG22" t="str">
            <v>Increase management satisfaction (Actual)</v>
          </cell>
        </row>
        <row r="23">
          <cell r="R23" t="str">
            <v>% Project On-Time Delivery (Plan)</v>
          </cell>
          <cell r="S23" t="str">
            <v>% Project Budget Performance (Plan)</v>
          </cell>
          <cell r="T23" t="str">
            <v>Number [n] of Solutions Sold (Actual)</v>
          </cell>
          <cell r="U23" t="str">
            <v>% Reduction in Customer Problems (Plan)</v>
          </cell>
          <cell r="AG23" t="str">
            <v>Increase management satisfaction (Plan)</v>
          </cell>
        </row>
        <row r="24">
          <cell r="R24" t="str">
            <v>% Project Quality [Project meeting Customer Requirements] (Actual)</v>
          </cell>
          <cell r="S24" t="str">
            <v>% Project On-Time Delivery (Actual)</v>
          </cell>
          <cell r="T24" t="str">
            <v>Number [n] of Solutions Sold (Plan)</v>
          </cell>
          <cell r="U24" t="str">
            <v>% Re--order level for PPK (Actual)</v>
          </cell>
          <cell r="AG24" t="str">
            <v>Inrease employee satisfaction (Actual)</v>
          </cell>
        </row>
        <row r="25">
          <cell r="R25" t="str">
            <v>% Project Quality [Project meeting Customer Requirements] (Plan)</v>
          </cell>
          <cell r="S25" t="str">
            <v>% Project On-Time Delivery (Plan)</v>
          </cell>
          <cell r="T25" t="str">
            <v>Number of Deals Closed in the Region (Actual)</v>
          </cell>
          <cell r="U25" t="str">
            <v>% Re--order level for PPK (Plan)</v>
          </cell>
          <cell r="AG25" t="str">
            <v>Inrease employee satisfaction (Plan)</v>
          </cell>
        </row>
        <row r="26">
          <cell r="R26" t="str">
            <v>% Reduction in Customer Penalty (Actual)</v>
          </cell>
          <cell r="S26" t="str">
            <v>% Project Quality [Project meeting Customer Requirements] (Actual)</v>
          </cell>
          <cell r="T26" t="str">
            <v>Number of Deals Closed in the Region (Plan)</v>
          </cell>
          <cell r="U26" t="str">
            <v>% resolution of calls for prime locations (Actual)</v>
          </cell>
          <cell r="AG26" t="str">
            <v>number of innovations per quarter (Actual)</v>
          </cell>
        </row>
        <row r="27">
          <cell r="R27" t="str">
            <v>% Reduction in Customer Penalty (Plan)</v>
          </cell>
          <cell r="S27" t="str">
            <v>% Project Quality [Project meeting Customer Requirements] (Plan)</v>
          </cell>
          <cell r="T27" t="str">
            <v>Number of Up-selling Successes (Actual)</v>
          </cell>
          <cell r="U27" t="str">
            <v>% resolution of calls for prime locations (Plan)</v>
          </cell>
          <cell r="AG27" t="str">
            <v>number of innovations per quarter (Plan)</v>
          </cell>
        </row>
        <row r="28">
          <cell r="R28" t="str">
            <v>% Reduction in Customer Problems (Actual)</v>
          </cell>
          <cell r="S28" t="str">
            <v>% Reduction in Customer Penalty (Actual)</v>
          </cell>
          <cell r="T28" t="str">
            <v>Number of Up-selling Successes (Plan)</v>
          </cell>
          <cell r="U28" t="str">
            <v>% VAS Services Completed with SLA (Actual)</v>
          </cell>
          <cell r="AG28" t="str">
            <v>Number of Knowledge Sharing Sessions Held  per Month (Actual)</v>
          </cell>
        </row>
        <row r="29">
          <cell r="R29" t="str">
            <v>% Reduction in Customer Problems (Plan)</v>
          </cell>
          <cell r="S29" t="str">
            <v>% Reduction in Customer Penalty (Plan)</v>
          </cell>
          <cell r="T29" t="str">
            <v>On-Time Delivery of Product to Market (Actual)</v>
          </cell>
          <cell r="U29" t="str">
            <v>% VAS Services Completed with SLA (Plan)</v>
          </cell>
          <cell r="AG29" t="str">
            <v>Number of Knowledge Sharing Sessions Held  per Month (Plan)</v>
          </cell>
        </row>
        <row r="30">
          <cell r="R30" t="str">
            <v>Growth  Total Number [n] of Customers (Actual)</v>
          </cell>
          <cell r="S30" t="str">
            <v>% Reduction in Customer Problems (Actual)</v>
          </cell>
          <cell r="T30" t="str">
            <v>On-Time Delivery of Product to Market (Plan)</v>
          </cell>
          <cell r="U30" t="str">
            <v>%growth in machine population/ New customer base (Actual)</v>
          </cell>
          <cell r="AG30" t="str">
            <v>OTD (On Time Delivery) Competency Development Programmes (Actual)</v>
          </cell>
        </row>
        <row r="31">
          <cell r="R31" t="str">
            <v>Growth  Total Number [n] of Customers (Plan)</v>
          </cell>
          <cell r="S31" t="str">
            <v>% Reduction in Customer Problems (Plan)</v>
          </cell>
          <cell r="U31" t="str">
            <v>%growth in machine population/ New customer base (Plan)</v>
          </cell>
          <cell r="AG31" t="str">
            <v>OTD (On Time Delivery) Competency Development Programmes (Plan)</v>
          </cell>
        </row>
        <row r="32">
          <cell r="R32" t="str">
            <v>Number  [n] of Repeat Businesses on Existing Accounts (Actual)</v>
          </cell>
          <cell r="S32" t="str">
            <v>% revenue, new business from CBN, regional central banks (Actual)</v>
          </cell>
          <cell r="U32" t="str">
            <v>%Uptime (Actual)</v>
          </cell>
          <cell r="AG32" t="str">
            <v>OTD (On Time Delivery) Staff Audit Deployment (Actual)</v>
          </cell>
        </row>
        <row r="33">
          <cell r="R33" t="str">
            <v>Number  [n] of Repeat Businesses on Existing Accounts (Plan)</v>
          </cell>
          <cell r="S33" t="str">
            <v>% revenue, new business from CBN, regional central banks (Plan)</v>
          </cell>
          <cell r="U33" t="str">
            <v>%Uptime (Plan)</v>
          </cell>
          <cell r="AG33" t="str">
            <v>OTD (On Time Delivery) Staff Audit Deployment (Plan)</v>
          </cell>
        </row>
        <row r="34">
          <cell r="R34" t="str">
            <v>Number [n]  of  Satisfied Customer (Actual)</v>
          </cell>
          <cell r="S34" t="str">
            <v>CBN win (Actual)</v>
          </cell>
          <cell r="U34" t="str">
            <v>Annual % growth in VASaaS as a %age of the VAS revenue (Actual)</v>
          </cell>
          <cell r="AG34" t="str">
            <v>OTD of learning plan (Actual)</v>
          </cell>
        </row>
        <row r="35">
          <cell r="R35" t="str">
            <v>Number [n]  of  Satisfied Customer (Plan)</v>
          </cell>
          <cell r="S35" t="str">
            <v>CBN win (Plan)</v>
          </cell>
          <cell r="U35" t="str">
            <v>Annual % growth in VASaaS as a %age of the VAS revenue (Plan)</v>
          </cell>
          <cell r="AG35" t="str">
            <v>OTD of learning plan (Plan)</v>
          </cell>
        </row>
        <row r="36">
          <cell r="R36" t="str">
            <v>Number [n] of New Accounts (Actual)</v>
          </cell>
          <cell r="S36" t="str">
            <v>Growth  Total Number [n] of Customers (Actual)</v>
          </cell>
          <cell r="U36" t="str">
            <v>Customer Satisfaction (%) (Actual)</v>
          </cell>
        </row>
        <row r="37">
          <cell r="R37" t="str">
            <v>Number [n] of New Accounts (Plan)</v>
          </cell>
          <cell r="S37" t="str">
            <v>Growth  Total Number [n] of Customers (Plan)</v>
          </cell>
          <cell r="U37" t="str">
            <v>Customer Satisfaction (%) (Plan)</v>
          </cell>
        </row>
        <row r="38">
          <cell r="R38" t="str">
            <v>Number [n] of Solutions Sold (Actual)</v>
          </cell>
          <cell r="S38" t="str">
            <v>Industry engagement and business (Actual)</v>
          </cell>
          <cell r="U38" t="str">
            <v>Growth  Total Number [n] of Customers (Actual)</v>
          </cell>
        </row>
        <row r="39">
          <cell r="R39" t="str">
            <v>Number [n] of Solutions Sold (Plan)</v>
          </cell>
          <cell r="S39" t="str">
            <v>Industry engagement and business (Plan)</v>
          </cell>
          <cell r="U39" t="str">
            <v>Growth  Total Number [n] of Customers (Plan)</v>
          </cell>
        </row>
        <row r="40">
          <cell r="R40" t="str">
            <v>Number of Deals Closed in the Region (Actual)</v>
          </cell>
          <cell r="S40" t="str">
            <v>Number [n]  of  Satisfied Customer (Actual)</v>
          </cell>
          <cell r="U40" t="str">
            <v>Max. signoff &amp; PoC duration  (Actual)</v>
          </cell>
        </row>
        <row r="41">
          <cell r="R41" t="str">
            <v>Number of Deals Closed in the Region (Plan)</v>
          </cell>
          <cell r="S41" t="str">
            <v>Number [n]  of  Satisfied Customer (Plan)</v>
          </cell>
          <cell r="U41" t="str">
            <v>Max. signoff &amp; PoC duration  (Plan)</v>
          </cell>
        </row>
        <row r="42">
          <cell r="R42" t="str">
            <v>Number of Up-selling Successes (Actual)</v>
          </cell>
          <cell r="S42" t="str">
            <v>Number [n] of New Accounts (Actual)</v>
          </cell>
          <cell r="U42" t="str">
            <v>No and size of VAS orders from Finance and Non-Finance  (Actual)</v>
          </cell>
        </row>
        <row r="43">
          <cell r="R43" t="str">
            <v>Number of Up-selling Successes (Plan)</v>
          </cell>
          <cell r="S43" t="str">
            <v>Number [n] of New Accounts (Plan)</v>
          </cell>
          <cell r="U43" t="str">
            <v>No and size of VAS orders from Finance and Non-Finance  (Plan)</v>
          </cell>
        </row>
        <row r="44">
          <cell r="R44" t="str">
            <v>On-Time Delivery of Product to Market (Actual)</v>
          </cell>
          <cell r="S44" t="str">
            <v>Number [n] of Repeat Businesses on Existing Accounts (Actual)</v>
          </cell>
          <cell r="U44" t="str">
            <v>No of VAS harmonized need across industries.          (Actual)</v>
          </cell>
        </row>
        <row r="45">
          <cell r="R45" t="str">
            <v>On-Time Delivery of Product to Market (Plan)</v>
          </cell>
          <cell r="S45" t="str">
            <v>Number [n] of Repeat Businesses on Existing Accounts (Plan)</v>
          </cell>
          <cell r="U45" t="str">
            <v>No of VAS harmonized need across industries.          (Plan)</v>
          </cell>
        </row>
        <row r="46">
          <cell r="R46" t="str">
            <v>SaaS, at least 40% FY17 (Actual)</v>
          </cell>
          <cell r="S46" t="str">
            <v>Number [n] of Solutions Sold (Actual)</v>
          </cell>
          <cell r="U46" t="str">
            <v>Number  [n] of Repeat Businesses on Existing Accounts (Actual)</v>
          </cell>
        </row>
        <row r="47">
          <cell r="R47" t="str">
            <v>SaaS, at least 40% FY17 (Plan)</v>
          </cell>
          <cell r="S47" t="str">
            <v>Number [n] of Solutions Sold (Plan)</v>
          </cell>
          <cell r="U47" t="str">
            <v>Number  [n] of Repeat Businesses on Existing Accounts (Plan)</v>
          </cell>
        </row>
        <row r="48">
          <cell r="S48" t="str">
            <v>No of media communication on Inlaks wins and success story (Actual)</v>
          </cell>
          <cell r="U48" t="str">
            <v>Number [n]  of  Satisfied Customer   (Actual)</v>
          </cell>
        </row>
        <row r="49">
          <cell r="S49" t="str">
            <v>No of media communication on Inlaks wins and success story (Plan)</v>
          </cell>
          <cell r="U49" t="str">
            <v>Number [n]  of  Satisfied Customer   (Plan)</v>
          </cell>
        </row>
        <row r="50">
          <cell r="S50" t="str">
            <v>Number of Deals Closed in the Region (Actual)</v>
          </cell>
          <cell r="U50" t="str">
            <v>Number [n] of New Accounts (Actual)</v>
          </cell>
        </row>
        <row r="51">
          <cell r="S51" t="str">
            <v>Number of Deals Closed in the Region (Plan)</v>
          </cell>
          <cell r="U51" t="str">
            <v>Number [n] of New Accounts (Plan)</v>
          </cell>
        </row>
        <row r="52">
          <cell r="S52" t="str">
            <v>Number of Up-selling Successes (Actual)</v>
          </cell>
          <cell r="U52" t="str">
            <v>Number [n] of Solutions Sold (Actual)</v>
          </cell>
        </row>
        <row r="53">
          <cell r="S53" t="str">
            <v>Number of Up-selling Successes (Plan)</v>
          </cell>
          <cell r="U53" t="str">
            <v>Number [n] of Solutions Sold (Plan)</v>
          </cell>
        </row>
        <row r="54">
          <cell r="S54" t="str">
            <v>On-Time Delivery of Product to Market (Actual)</v>
          </cell>
          <cell r="U54" t="str">
            <v>Number of Deals Closed in the Region (Actual)</v>
          </cell>
        </row>
        <row r="55">
          <cell r="S55" t="str">
            <v>On-Time Delivery of Product to Market (Plan)</v>
          </cell>
          <cell r="U55" t="str">
            <v>Number of Deals Closed in the Region (Plan)</v>
          </cell>
        </row>
        <row r="56">
          <cell r="S56" t="str">
            <v>SaaS, at least 40% FY17 (Actual)</v>
          </cell>
          <cell r="U56" t="str">
            <v>Number of Up-selling Successes (Actual)</v>
          </cell>
        </row>
        <row r="57">
          <cell r="S57" t="str">
            <v>SaaS, at least 40% FY17 (Plan)</v>
          </cell>
          <cell r="U57" t="str">
            <v>Number of Up-selling Successes (Plan)</v>
          </cell>
        </row>
        <row r="58">
          <cell r="S58" t="str">
            <v>Total % upsell and cross sell revenue. (Actual)</v>
          </cell>
        </row>
        <row r="59">
          <cell r="S59" t="str">
            <v>Total % upsell and cross sell revenue. (Plan)</v>
          </cell>
        </row>
        <row r="60">
          <cell r="S60" t="str">
            <v>Total number of net new customers (Actual)</v>
          </cell>
        </row>
        <row r="61">
          <cell r="S61" t="str">
            <v>Total number of net new customers (Plan)</v>
          </cell>
        </row>
        <row r="62">
          <cell r="S62" t="str">
            <v>Total revenue attributeable to Payment Platform (%) (Actual)</v>
          </cell>
        </row>
        <row r="63">
          <cell r="S63" t="str">
            <v>Total revenue attributeable to Payment Platform (%) (Plan)</v>
          </cell>
        </row>
      </sheetData>
      <sheetData sheetId="2"/>
      <sheetData sheetId="3"/>
      <sheetData sheetId="4"/>
      <sheetData sheetId="5"/>
      <sheetData sheetId="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shboard"/>
      <sheetName val="HelperSheet"/>
      <sheetName val="Database"/>
      <sheetName val="Investor Satisfaction"/>
      <sheetName val="Customer Satisfaction"/>
      <sheetName val="Employee Satisfaction"/>
      <sheetName val="Operational Excellence"/>
    </sheetNames>
    <sheetDataSet>
      <sheetData sheetId="0"/>
      <sheetData sheetId="1">
        <row r="1">
          <cell r="A1" t="str">
            <v>Measures</v>
          </cell>
          <cell r="C1" t="str">
            <v>Scorecards</v>
          </cell>
          <cell r="E1" t="str">
            <v>Year</v>
          </cell>
          <cell r="H1" t="str">
            <v>Managing Director</v>
          </cell>
          <cell r="I1" t="str">
            <v>EBU - Enterprise Business Unit</v>
          </cell>
          <cell r="J1" t="str">
            <v xml:space="preserve">FBU - Financial Business Unit </v>
          </cell>
          <cell r="K1" t="str">
            <v xml:space="preserve">IBU - Infrastructure </v>
          </cell>
          <cell r="L1" t="str">
            <v>Value Added Services (VAS)</v>
          </cell>
          <cell r="M1" t="str">
            <v>Business Operations</v>
          </cell>
          <cell r="N1" t="str">
            <v xml:space="preserve">HR - Human Resources </v>
          </cell>
          <cell r="O1" t="str">
            <v>FIN - Finance</v>
          </cell>
          <cell r="Q1" t="str">
            <v>Managing Director</v>
          </cell>
          <cell r="R1" t="str">
            <v>EBU - Enterprise Business Unit</v>
          </cell>
          <cell r="S1" t="str">
            <v xml:space="preserve">FBU - Financial Business Unit </v>
          </cell>
          <cell r="T1" t="str">
            <v xml:space="preserve">IBU - Infrastructure </v>
          </cell>
          <cell r="U1" t="str">
            <v>Value Added Services (VAS)</v>
          </cell>
          <cell r="V1" t="str">
            <v>Business Operations</v>
          </cell>
          <cell r="W1" t="str">
            <v xml:space="preserve">HR - Human Resources </v>
          </cell>
          <cell r="X1" t="str">
            <v>FIN - Finance</v>
          </cell>
          <cell r="AA1" t="str">
            <v>Managing Director</v>
          </cell>
          <cell r="AB1" t="str">
            <v>EBU - Enterprise Business Unit</v>
          </cell>
          <cell r="AC1" t="str">
            <v xml:space="preserve">FBU - Financial Business Unit </v>
          </cell>
          <cell r="AD1" t="str">
            <v xml:space="preserve">IBU - Infrastructure </v>
          </cell>
          <cell r="AE1" t="str">
            <v>Value Added Services (VAS)</v>
          </cell>
          <cell r="AF1" t="str">
            <v>Business Operations</v>
          </cell>
          <cell r="AG1" t="str">
            <v xml:space="preserve">HR - Human Resources </v>
          </cell>
          <cell r="AH1" t="str">
            <v>FIN - Finance</v>
          </cell>
          <cell r="AM1">
            <v>1</v>
          </cell>
        </row>
        <row r="2">
          <cell r="A2" t="str">
            <v>Investor Satisfaction</v>
          </cell>
          <cell r="C2" t="str">
            <v>Managing Director</v>
          </cell>
          <cell r="D2" t="str">
            <v xml:space="preserve">FBU - Financial Business Unit </v>
          </cell>
          <cell r="E2">
            <v>2016</v>
          </cell>
          <cell r="F2">
            <v>2017</v>
          </cell>
          <cell r="I2" t="str">
            <v>% Increase in year to year profitability  (Actual)</v>
          </cell>
          <cell r="J2" t="str">
            <v>%  Total revenue attributable to delivery by local team (Actual)</v>
          </cell>
          <cell r="K2" t="str">
            <v>%  Revenue from Referral and Promoter Generated Customers (Actual)</v>
          </cell>
          <cell r="L2" t="str">
            <v>% Non-Finanacial:Financial (Actual)</v>
          </cell>
          <cell r="M2" t="str">
            <v>% Contribution of Business Operations to Revenue Assurance (Actual)</v>
          </cell>
          <cell r="N2" t="str">
            <v>Return on HR Investments on Interventions (Actual)</v>
          </cell>
          <cell r="R2" t="str">
            <v>% Customer Deal lost (Actual)</v>
          </cell>
          <cell r="S2" t="str">
            <v>% Customer Deal lost (Actual)</v>
          </cell>
          <cell r="T2" t="str">
            <v>% Product Success Rate (Plan)</v>
          </cell>
          <cell r="U2" t="str">
            <v>% Customer Deal lost (Actual)</v>
          </cell>
          <cell r="V2" t="str">
            <v>% On Time Reports of Pipeline Performance and Forecasts (Actual)</v>
          </cell>
          <cell r="W2" t="str">
            <v>% Internal Customer Satisfaction  (Actual)</v>
          </cell>
          <cell r="AB2" t="str">
            <v>% of Critical Roles that are not Vulnerable (Actual)</v>
          </cell>
          <cell r="AC2" t="str">
            <v>% of Critical Roles that are not Vulnerable (Actual)</v>
          </cell>
          <cell r="AD2" t="str">
            <v>% of Critical Roles that are not Vulnerable (Actual)</v>
          </cell>
          <cell r="AE2" t="str">
            <v>% of Critical Roles that are not Vulnerable (Actual)</v>
          </cell>
          <cell r="AF2" t="str">
            <v>..</v>
          </cell>
          <cell r="AG2" t="str">
            <v>% Change Readiness (Actual)</v>
          </cell>
        </row>
        <row r="3">
          <cell r="A3" t="str">
            <v>Customer Satisfaction</v>
          </cell>
          <cell r="C3" t="str">
            <v>EBU - Enterprise Business Unit</v>
          </cell>
          <cell r="E3">
            <v>2017</v>
          </cell>
          <cell r="I3" t="str">
            <v>% Increase in year to year profitability  (Plan)</v>
          </cell>
          <cell r="J3" t="str">
            <v>%  Total revenue attributable to delivery by local team (Plan)</v>
          </cell>
          <cell r="K3" t="str">
            <v>%  Revenue from Referral and Promoter Generated Customers (Plan)</v>
          </cell>
          <cell r="L3" t="str">
            <v>% Non-Finanacial:Financial (Plan)</v>
          </cell>
          <cell r="M3" t="str">
            <v>% Contribution of Business Operations to Revenue Assurance (Plan)</v>
          </cell>
          <cell r="N3" t="str">
            <v>Return on HR Investments on Interventions (Plan)</v>
          </cell>
          <cell r="R3" t="str">
            <v>% Customer Deal lost (Plan)</v>
          </cell>
          <cell r="S3" t="str">
            <v>% Customer Deal lost (Plan)</v>
          </cell>
          <cell r="T3" t="str">
            <v>% Project Budget Performance (Actual)</v>
          </cell>
          <cell r="U3" t="str">
            <v>% Customer Deal lost (Plan)</v>
          </cell>
          <cell r="V3" t="str">
            <v>% On Time Reports of Pipeline Performance and Forecasts (Plan)</v>
          </cell>
          <cell r="W3" t="str">
            <v>% Internal Customer Satisfaction  (Plan)</v>
          </cell>
          <cell r="AB3" t="str">
            <v>% of Critical Roles that are not Vulnerable (Plan)</v>
          </cell>
          <cell r="AC3" t="str">
            <v>% of Critical Roles that are not Vulnerable (Plan)</v>
          </cell>
          <cell r="AD3" t="str">
            <v>% of Critical Roles that are not Vulnerable (Plan)</v>
          </cell>
          <cell r="AE3" t="str">
            <v>% of Critical Roles that are not Vulnerable (Plan)</v>
          </cell>
          <cell r="AF3" t="str">
            <v>..</v>
          </cell>
          <cell r="AG3" t="str">
            <v>% Change Readiness (Plan)</v>
          </cell>
        </row>
        <row r="4">
          <cell r="A4" t="str">
            <v>Employee Satisfaction</v>
          </cell>
          <cell r="C4" t="str">
            <v xml:space="preserve">FBU - Financial Business Unit </v>
          </cell>
          <cell r="E4">
            <v>2018</v>
          </cell>
          <cell r="I4" t="str">
            <v>% Non-Financial/Financial Revenue Mix (Actual)</v>
          </cell>
          <cell r="J4" t="str">
            <v>% Increase in year to year profitability (Actual)</v>
          </cell>
          <cell r="K4" t="str">
            <v>% Increase in year to year profitability in an AP growth (Actual)</v>
          </cell>
          <cell r="L4" t="str">
            <v>Profitability (%) (Actual)</v>
          </cell>
          <cell r="M4" t="str">
            <v>%Waste Reduction due to Business Operations Unit (Actual)</v>
          </cell>
          <cell r="R4" t="str">
            <v>% Customer Reported Problems Resolved within Agreed SLA (Actual)</v>
          </cell>
          <cell r="S4" t="str">
            <v>% Customer Reported Problems Resolved within Agreed SLA (Actual)</v>
          </cell>
          <cell r="T4" t="str">
            <v>% Project Budget Performance (Plan)</v>
          </cell>
          <cell r="U4" t="str">
            <v>% Customer Reported Problems Resolved within Agreed SLA (Actual)</v>
          </cell>
          <cell r="V4" t="str">
            <v>%On Time Delivery of Customer Satisfaction Reports (Actual)</v>
          </cell>
          <cell r="W4" t="str">
            <v>% Strategic Resourcing of IT-As-A-Service Sensitive Roles (Actual)</v>
          </cell>
          <cell r="AB4" t="str">
            <v>% of Employees that are Engaged (Actual)</v>
          </cell>
          <cell r="AC4" t="str">
            <v>% of Employees that are Engaged (Actual)</v>
          </cell>
          <cell r="AD4" t="str">
            <v>% of Employees that are Engaged (Actual)</v>
          </cell>
          <cell r="AE4" t="str">
            <v>% of Employees that are Engaged (Actual)</v>
          </cell>
          <cell r="AG4" t="str">
            <v>% Employee Deployment with Structure and Grading System (Actual)</v>
          </cell>
        </row>
        <row r="5">
          <cell r="A5" t="str">
            <v>Operational Excellence</v>
          </cell>
          <cell r="C5" t="str">
            <v xml:space="preserve">IBU - Infrastructure </v>
          </cell>
          <cell r="E5">
            <v>2019</v>
          </cell>
          <cell r="I5" t="str">
            <v>% Non-Financial/Financial Revenue Mix (Plan)</v>
          </cell>
          <cell r="J5" t="str">
            <v>% Increase in year to year profitability (Plan)</v>
          </cell>
          <cell r="K5" t="str">
            <v>% Increase in year to year profitability in an AP growth (Plan)</v>
          </cell>
          <cell r="L5" t="str">
            <v>Profitability (%) (Plan)</v>
          </cell>
          <cell r="M5" t="str">
            <v>%Waste Reduction due to Business Operations Unit (Plan)</v>
          </cell>
          <cell r="R5" t="str">
            <v>% Customer Reported Problems Resolved within Agreed SLA (Plan)</v>
          </cell>
          <cell r="S5" t="str">
            <v>% Customer Reported Problems Resolved within Agreed SLA (Plan)</v>
          </cell>
          <cell r="T5" t="str">
            <v>% Project On-Time Delivery (Actual)</v>
          </cell>
          <cell r="U5" t="str">
            <v>% Customer Reported Problems Resolved within Agreed SLA (Plan)</v>
          </cell>
          <cell r="V5" t="str">
            <v>%On Time Delivery of Customer Satisfaction Reports (Plan)</v>
          </cell>
          <cell r="W5" t="str">
            <v>% Strategic Resourcing of IT-As-A-Service Sensitive Roles (Plan)</v>
          </cell>
          <cell r="AB5" t="str">
            <v>% of Employees that are Engaged (Plan)</v>
          </cell>
          <cell r="AC5" t="str">
            <v>% of Employees that are Engaged (Plan)</v>
          </cell>
          <cell r="AD5" t="str">
            <v>% of Employees that are Engaged (Plan)</v>
          </cell>
          <cell r="AE5" t="str">
            <v>% of Employees that are Engaged (Plan)</v>
          </cell>
          <cell r="AG5" t="str">
            <v>% Employee Deployment with Structure and Grading System (Plan)</v>
          </cell>
        </row>
        <row r="6">
          <cell r="C6" t="str">
            <v xml:space="preserve">HR - Human Resources </v>
          </cell>
          <cell r="E6">
            <v>2020</v>
          </cell>
          <cell r="I6" t="str">
            <v>Order Booked (Financial)  (Actual)</v>
          </cell>
          <cell r="J6" t="str">
            <v>% Revenue from non-Temenos banking products (Actual)</v>
          </cell>
          <cell r="K6" t="str">
            <v>% Non-Financial/Financial Revenue Mix (Actual)</v>
          </cell>
          <cell r="L6" t="str">
            <v>Revenue ($) (Actual)</v>
          </cell>
          <cell r="R6" t="str">
            <v>% Customer Retention Rate (Actual)</v>
          </cell>
          <cell r="S6" t="str">
            <v>% Customer Retention Rate (Actual)</v>
          </cell>
          <cell r="T6" t="str">
            <v>% Project On-Time Delivery (Plan)</v>
          </cell>
          <cell r="U6" t="str">
            <v>% Customer Retention Rate   (Actual)</v>
          </cell>
          <cell r="W6" t="str">
            <v>On Time Delivery of Required Resources (Actual)</v>
          </cell>
          <cell r="AB6" t="str">
            <v>% of Employees who fulfil Performance Improvement Actions (Actual)</v>
          </cell>
          <cell r="AC6" t="str">
            <v>% of Employees who fulfil Performance Improvement Actions (Actual)</v>
          </cell>
          <cell r="AD6" t="str">
            <v>% of Employees who fulfil Performance Improvement Actions (Actual)</v>
          </cell>
          <cell r="AE6" t="str">
            <v>% of Employees who fulfil Performance Improvement Actions (Actual)</v>
          </cell>
          <cell r="AG6" t="str">
            <v>% Employees who feel Performance Standards are fair (Actual)</v>
          </cell>
        </row>
        <row r="7">
          <cell r="C7" t="str">
            <v>FIN - Finance</v>
          </cell>
          <cell r="E7">
            <v>2021</v>
          </cell>
          <cell r="I7" t="str">
            <v>Order Booked (Financial)  (Plan)</v>
          </cell>
          <cell r="J7" t="str">
            <v>% Revenue from non-Temenos banking products (Plan)</v>
          </cell>
          <cell r="K7" t="str">
            <v>% Non-Financial/Financial Revenue Mix (Plan)</v>
          </cell>
          <cell r="L7" t="str">
            <v>Revenue ($) (Plan)</v>
          </cell>
          <cell r="R7" t="str">
            <v>% Customer Retention Rate (Plan)</v>
          </cell>
          <cell r="S7" t="str">
            <v>% Customer Retention Rate (Plan)</v>
          </cell>
          <cell r="T7" t="str">
            <v>% Project Quality [Project meeting Customer Requirements] (Actual)</v>
          </cell>
          <cell r="U7" t="str">
            <v>% Customer Retention Rate   (Plan)</v>
          </cell>
          <cell r="W7" t="str">
            <v>On Time Delivery of Required Resources (Plan)</v>
          </cell>
          <cell r="AB7" t="str">
            <v>% of Employees who fulfil Performance Improvement Actions (Plan)</v>
          </cell>
          <cell r="AC7" t="str">
            <v>% of Employees who fulfil Performance Improvement Actions (Plan)</v>
          </cell>
          <cell r="AD7" t="str">
            <v>% of Employees who fulfil Performance Improvement Actions (Plan)</v>
          </cell>
          <cell r="AE7" t="str">
            <v>% of Employees who fulfil Performance Improvement Actions (Plan)</v>
          </cell>
          <cell r="AG7" t="str">
            <v>% Employees who feel Performance Standards are fair (Plan)</v>
          </cell>
        </row>
        <row r="8">
          <cell r="C8" t="str">
            <v>Business Operations</v>
          </cell>
          <cell r="E8">
            <v>2022</v>
          </cell>
          <cell r="I8" t="str">
            <v>Order Booked (Non-financial) @5% of Year target (Actual)</v>
          </cell>
          <cell r="J8" t="str">
            <v>% revenue attributable to Moody's analytics, NetGuardian... (Actual)</v>
          </cell>
          <cell r="K8" t="str">
            <v>Order Booked (Financial) (Actual)</v>
          </cell>
          <cell r="R8" t="str">
            <v>% EBU Services Completed with SLA (Actual)</v>
          </cell>
          <cell r="S8" t="str">
            <v>% Customer satisfaction (Actual)</v>
          </cell>
          <cell r="T8" t="str">
            <v>% Project Quality [Project meeting Customer Requirements] (Plan)</v>
          </cell>
          <cell r="U8" t="str">
            <v>% of  Satisfied Customer   (Actual)</v>
          </cell>
          <cell r="W8" t="str">
            <v>on time recruitment and training in line with plan/budget (Actual)</v>
          </cell>
          <cell r="AB8" t="str">
            <v>% Skills Gap Reduction (Actual)</v>
          </cell>
          <cell r="AC8" t="str">
            <v>% Skills Gap Reduction (Actual)</v>
          </cell>
          <cell r="AD8" t="str">
            <v>% Skills Gap Reduction (Actual)</v>
          </cell>
          <cell r="AE8" t="str">
            <v>% Skills Gap Reduction (Actual)</v>
          </cell>
          <cell r="AG8" t="str">
            <v>% of staff who know their career path within the firm (Actual)</v>
          </cell>
        </row>
        <row r="9">
          <cell r="E9">
            <v>2023</v>
          </cell>
          <cell r="I9" t="str">
            <v>Order Booked (Non-financial) @5% of Year target (Plan)</v>
          </cell>
          <cell r="J9" t="str">
            <v>% revenue attributable to Moody's analytics, NetGuardian... (Plan)</v>
          </cell>
          <cell r="K9" t="str">
            <v>Order Booked (Financial) (Plan)</v>
          </cell>
          <cell r="R9" t="str">
            <v>% EBU Services Completed with SLA (Plan)</v>
          </cell>
          <cell r="S9" t="str">
            <v>% Customer satisfaction (Plan)</v>
          </cell>
          <cell r="T9" t="str">
            <v>% Reduction in Customer Penalty (Actual)</v>
          </cell>
          <cell r="U9" t="str">
            <v>% of  Satisfied Customer   (Plan)</v>
          </cell>
          <cell r="W9" t="str">
            <v>on time recruitment and training in line with plan/budget (Plan)</v>
          </cell>
          <cell r="AB9" t="str">
            <v>% Skills Gap Reduction (Plan)</v>
          </cell>
          <cell r="AC9" t="str">
            <v>% Skills Gap Reduction (Plan)</v>
          </cell>
          <cell r="AD9" t="str">
            <v>% Skills Gap Reduction (Plan)</v>
          </cell>
          <cell r="AE9" t="str">
            <v>% Skills Gap Reduction (Plan)</v>
          </cell>
          <cell r="AG9" t="str">
            <v>% of staff who know their career path within the firm (Plan)</v>
          </cell>
        </row>
        <row r="10">
          <cell r="E10">
            <v>2024</v>
          </cell>
          <cell r="I10" t="str">
            <v>Service Revenue (Actual)</v>
          </cell>
          <cell r="J10" t="str">
            <v>% revenue attributable to net new customers (Actual)</v>
          </cell>
          <cell r="K10" t="str">
            <v>Order Booked (Non-financial) @5% of Year target (Actual)</v>
          </cell>
          <cell r="R10" t="str">
            <v>% of  Satisfied Customer (Actual)</v>
          </cell>
          <cell r="S10" t="str">
            <v>% FBU Services Completed with SLA (Actual)</v>
          </cell>
          <cell r="T10" t="str">
            <v>% Reduction in Customer Penalty (Plan)</v>
          </cell>
          <cell r="U10" t="str">
            <v>% of Sales from Referrals and Promoters (Actual)</v>
          </cell>
          <cell r="W10" t="str">
            <v>On-Time Delivery (Actual)</v>
          </cell>
          <cell r="AB10" t="str">
            <v>Frequency of Competition (Actual)</v>
          </cell>
          <cell r="AC10" t="str">
            <v>Frequency of Competition (Actual)</v>
          </cell>
          <cell r="AD10" t="str">
            <v>Frequency of Competition (Actual)</v>
          </cell>
          <cell r="AE10" t="str">
            <v>Frequency of Competition (Actual)</v>
          </cell>
          <cell r="AG10" t="str">
            <v>% Succession Depth (Vital Roles with Comp. Replacements)  (Actual)</v>
          </cell>
        </row>
        <row r="11">
          <cell r="E11">
            <v>2025</v>
          </cell>
          <cell r="I11" t="str">
            <v>Service Revenue (Plan)</v>
          </cell>
          <cell r="J11" t="str">
            <v>% revenue attributable to net new customers (Plan)</v>
          </cell>
          <cell r="K11" t="str">
            <v>Order Booked (Non-financial) @5% of Year target (Plan)</v>
          </cell>
          <cell r="R11" t="str">
            <v>% of  Satisfied Customer (Plan)</v>
          </cell>
          <cell r="S11" t="str">
            <v>% FBU Services Completed with SLA (Plan)</v>
          </cell>
          <cell r="T11" t="str">
            <v>% Reduction in Customer Problems (Actual)</v>
          </cell>
          <cell r="U11" t="str">
            <v>% of Sales from Referrals and Promoters (Plan)</v>
          </cell>
          <cell r="W11" t="str">
            <v>On-Time Delivery (Plan)</v>
          </cell>
          <cell r="AB11" t="str">
            <v>Frequency of Competition (Plan)</v>
          </cell>
          <cell r="AC11" t="str">
            <v>Frequency of Competition (Plan)</v>
          </cell>
          <cell r="AD11" t="str">
            <v>Frequency of Competition (Plan)</v>
          </cell>
          <cell r="AE11" t="str">
            <v>Frequency of Competition (Plan)</v>
          </cell>
          <cell r="AG11" t="str">
            <v>% Succession Depth (Vital Roles with Comp. Replacements)  (Plan)</v>
          </cell>
        </row>
        <row r="12">
          <cell r="I12" t="str">
            <v>Total Revenue ($) (Actual)</v>
          </cell>
          <cell r="J12" t="str">
            <v>Revenue YoY growth (%) (Actual)</v>
          </cell>
          <cell r="K12" t="str">
            <v>Service Revenue (Actual)</v>
          </cell>
          <cell r="R12" t="str">
            <v>% of Revenue that is IT-as-a-Service (Actual)</v>
          </cell>
          <cell r="S12" t="str">
            <v>% of  Satisfied Customer (Actual)</v>
          </cell>
          <cell r="T12" t="str">
            <v>% Reduction in Customer Problems (Plan)</v>
          </cell>
          <cell r="U12" t="str">
            <v>% Overdue Issues  Resolved within Additional Res. Time (Actual)</v>
          </cell>
          <cell r="AB12" t="str">
            <v>Frequency of KSS (Actual)</v>
          </cell>
          <cell r="AC12" t="str">
            <v>Frequency of KSS (Actual)</v>
          </cell>
          <cell r="AD12" t="str">
            <v>Frequency of KSS (Actual)</v>
          </cell>
          <cell r="AE12" t="str">
            <v>Frequency of KSS (Actual)</v>
          </cell>
          <cell r="AG12" t="str">
            <v>% Total Compensation against Total Revenue (Actual)</v>
          </cell>
        </row>
        <row r="13">
          <cell r="I13" t="str">
            <v>Total Revenue ($) (Plan)</v>
          </cell>
          <cell r="J13" t="str">
            <v>Revenue YoY growth (%) (Plan)</v>
          </cell>
          <cell r="K13" t="str">
            <v>Service Revenue (Plan)</v>
          </cell>
          <cell r="R13" t="str">
            <v>% of Revenue that is IT-as-a-Service (Plan)</v>
          </cell>
          <cell r="S13" t="str">
            <v>% of  Satisfied Customer (Plan)</v>
          </cell>
          <cell r="T13" t="str">
            <v>%Uptime (Actual)</v>
          </cell>
          <cell r="U13" t="str">
            <v>% Overdue Issues  Resolved within Additional Res. Time (Plan)</v>
          </cell>
          <cell r="AB13" t="str">
            <v>Frequency of KSS (Plan)</v>
          </cell>
          <cell r="AC13" t="str">
            <v>Frequency of KSS (Plan)</v>
          </cell>
          <cell r="AD13" t="str">
            <v>Frequency of KSS (Plan)</v>
          </cell>
          <cell r="AE13" t="str">
            <v>Frequency of KSS (Plan)</v>
          </cell>
          <cell r="AG13" t="str">
            <v>% Total Compensation against Total Revenue (Plan)</v>
          </cell>
        </row>
        <row r="14">
          <cell r="J14" t="str">
            <v>Total Revenue ($) (Actual)</v>
          </cell>
          <cell r="K14" t="str">
            <v>Total Revenue ($) (Actual)</v>
          </cell>
          <cell r="R14" t="str">
            <v>% of Sales from Referrals and Promoters (Actual)</v>
          </cell>
          <cell r="S14" t="str">
            <v>% of Revenue that is IT-as-a-Service (Actual)</v>
          </cell>
          <cell r="T14" t="str">
            <v>%Uptime (Plan)</v>
          </cell>
          <cell r="U14" t="str">
            <v>% Project Budget Performance (Actual)</v>
          </cell>
          <cell r="AB14" t="str">
            <v>Number of Competition (Actual)</v>
          </cell>
          <cell r="AC14" t="str">
            <v>Number of Competition (Actual)</v>
          </cell>
          <cell r="AD14" t="str">
            <v>Number of Competition (Actual)</v>
          </cell>
          <cell r="AE14" t="str">
            <v>Number of Competition (Actual)</v>
          </cell>
          <cell r="AG14" t="str">
            <v>%Job of functions outsourced  (Actual)</v>
          </cell>
        </row>
        <row r="15">
          <cell r="J15" t="str">
            <v>Total Revenue ($) (Plan)</v>
          </cell>
          <cell r="K15" t="str">
            <v>Total Revenue ($) (Plan)</v>
          </cell>
          <cell r="R15" t="str">
            <v>% of Sales from Referrals and Promoters (Plan)</v>
          </cell>
          <cell r="S15" t="str">
            <v>% of Revenue that is IT-as-a-Service (Plan)</v>
          </cell>
          <cell r="T15" t="str">
            <v>Growth  Total Number [n] of Customers (Actual)</v>
          </cell>
          <cell r="U15" t="str">
            <v>% Project Budget Performance (Plan)</v>
          </cell>
          <cell r="AB15" t="str">
            <v>Number of Competition (Plan)</v>
          </cell>
          <cell r="AC15" t="str">
            <v>Number of Competition (Plan)</v>
          </cell>
          <cell r="AD15" t="str">
            <v>Number of Competition (Plan)</v>
          </cell>
          <cell r="AE15" t="str">
            <v>Number of Competition (Plan)</v>
          </cell>
          <cell r="AG15" t="str">
            <v>%Job of functions outsourced  (Plan)</v>
          </cell>
        </row>
        <row r="16">
          <cell r="R16" t="str">
            <v>% Overdue Issues  Resolved within Additional Res. Time (Actual)</v>
          </cell>
          <cell r="S16" t="str">
            <v>% of Sales from Referrals and Promoters (Actual)</v>
          </cell>
          <cell r="T16" t="str">
            <v>Growth  Total Number [n] of Customers (Plan)</v>
          </cell>
          <cell r="U16" t="str">
            <v>% Project On-Time Delivery (Actual)</v>
          </cell>
          <cell r="AB16" t="str">
            <v>No of Employee with Improved Performance due to Mentoring (Actual)</v>
          </cell>
          <cell r="AC16" t="str">
            <v>No of Employee with Improved Performance due to Mentoring (Actual)</v>
          </cell>
          <cell r="AD16" t="str">
            <v>No of Employee with Improved Performance due to Mentoring (Actual)</v>
          </cell>
          <cell r="AE16" t="str">
            <v>No of Employee with Improved Performance due to Mentoring (Actual)</v>
          </cell>
          <cell r="AG16" t="str">
            <v>%On-Time Delivery (Actual)</v>
          </cell>
        </row>
        <row r="17">
          <cell r="R17" t="str">
            <v>% Overdue Issues  Resolved within Additional Res. Time (Plan)</v>
          </cell>
          <cell r="S17" t="str">
            <v>% of Sales from Referrals and Promoters (Plan)</v>
          </cell>
          <cell r="T17" t="str">
            <v>Number  [n] of Repeat Businesses on Existing Accounts (Actual)</v>
          </cell>
          <cell r="U17" t="str">
            <v>% Project On-Time Delivery (Plan)</v>
          </cell>
          <cell r="AB17" t="str">
            <v>No of Employee with Improved Performance due to Mentoring (Plan)</v>
          </cell>
          <cell r="AC17" t="str">
            <v>No of Employee with Improved Performance due to Mentoring (Plan)</v>
          </cell>
          <cell r="AD17" t="str">
            <v>No of Employee with Improved Performance due to Mentoring (Plan)</v>
          </cell>
          <cell r="AE17" t="str">
            <v>No of Employee with Improved Performance due to Mentoring (Plan)</v>
          </cell>
          <cell r="AG17" t="str">
            <v>%On-Time Delivery (Plan)</v>
          </cell>
        </row>
        <row r="18">
          <cell r="R18" t="str">
            <v>% Product Success Rate (Actual)</v>
          </cell>
          <cell r="S18" t="str">
            <v>% Overdue Issues  Resolved within Additional Res. Time (Actual)</v>
          </cell>
          <cell r="T18" t="str">
            <v>Number  [n] of Repeat Businesses on Existing Accounts (Plan)</v>
          </cell>
          <cell r="U18" t="str">
            <v>% Project Quality [Project meeting Customer Requirements] (Actual)</v>
          </cell>
          <cell r="AB18" t="str">
            <v>Number of KSS (Actual)</v>
          </cell>
          <cell r="AC18" t="str">
            <v>Number of KSS (Actual)</v>
          </cell>
          <cell r="AD18" t="str">
            <v>Number of KSS (Actual)</v>
          </cell>
          <cell r="AE18" t="str">
            <v>Number of KSS (Actual)</v>
          </cell>
          <cell r="AG18" t="str">
            <v>%productivity of outsourced staff (Actual)</v>
          </cell>
        </row>
        <row r="19">
          <cell r="R19" t="str">
            <v>% Product Success Rate (Plan)</v>
          </cell>
          <cell r="S19" t="str">
            <v>% Overdue Issues  Resolved within Additional Res. Time (Plan)</v>
          </cell>
          <cell r="T19" t="str">
            <v>Number [n]  of  Satisfied Customer (Actual)</v>
          </cell>
          <cell r="U19" t="str">
            <v>% Project Quality [Project meeting Customer Requirements] (Plan)</v>
          </cell>
          <cell r="AB19" t="str">
            <v>Number of KSS (Plan)</v>
          </cell>
          <cell r="AC19" t="str">
            <v>Number of KSS (Plan)</v>
          </cell>
          <cell r="AD19" t="str">
            <v>Number of KSS (Plan)</v>
          </cell>
          <cell r="AE19" t="str">
            <v>Number of KSS (Plan)</v>
          </cell>
          <cell r="AG19" t="str">
            <v>%productivity of outsourced staff (Plan)</v>
          </cell>
        </row>
        <row r="20">
          <cell r="R20" t="str">
            <v>% Project Budget Performance (Actual)</v>
          </cell>
          <cell r="S20" t="str">
            <v>% Product Success Rate (Actual)</v>
          </cell>
          <cell r="T20" t="str">
            <v>Number [n]  of  Satisfied Customer (Plan)</v>
          </cell>
          <cell r="U20" t="str">
            <v>% Reduction in Customer Penalty (Actual)</v>
          </cell>
          <cell r="AG20" t="str">
            <v>Alignment of HR Policy in line with Best Practices  (Actual)</v>
          </cell>
        </row>
        <row r="21">
          <cell r="R21" t="str">
            <v>% Project Budget Performance (Plan)</v>
          </cell>
          <cell r="S21" t="str">
            <v>% Product Success Rate (Plan)</v>
          </cell>
          <cell r="T21" t="str">
            <v>Number [n] of New Accounts (Actual)</v>
          </cell>
          <cell r="U21" t="str">
            <v>% Reduction in Customer Penalty (Plan)</v>
          </cell>
          <cell r="AG21" t="str">
            <v>Alignment of HR Policy in line with Best Practices  (Plan)</v>
          </cell>
        </row>
        <row r="22">
          <cell r="R22" t="str">
            <v>% Project On-Time Delivery (Actual)</v>
          </cell>
          <cell r="S22" t="str">
            <v>% Project Budget Performance (Actual)</v>
          </cell>
          <cell r="T22" t="str">
            <v>Number [n] of New Accounts (Plan)</v>
          </cell>
          <cell r="U22" t="str">
            <v>% Reduction in Customer Problems (Actual)</v>
          </cell>
          <cell r="AG22" t="str">
            <v>Increase management satisfaction (Actual)</v>
          </cell>
        </row>
        <row r="23">
          <cell r="R23" t="str">
            <v>% Project On-Time Delivery (Plan)</v>
          </cell>
          <cell r="S23" t="str">
            <v>% Project Budget Performance (Plan)</v>
          </cell>
          <cell r="T23" t="str">
            <v>Number [n] of Solutions Sold (Actual)</v>
          </cell>
          <cell r="U23" t="str">
            <v>% Reduction in Customer Problems (Plan)</v>
          </cell>
          <cell r="AG23" t="str">
            <v>Increase management satisfaction (Plan)</v>
          </cell>
        </row>
        <row r="24">
          <cell r="R24" t="str">
            <v>% Project Quality [Project meeting Customer Requirements] (Actual)</v>
          </cell>
          <cell r="S24" t="str">
            <v>% Project On-Time Delivery (Actual)</v>
          </cell>
          <cell r="T24" t="str">
            <v>Number [n] of Solutions Sold (Plan)</v>
          </cell>
          <cell r="U24" t="str">
            <v>% Re--order level for PPK (Actual)</v>
          </cell>
          <cell r="AG24" t="str">
            <v>Inrease employee satisfaction (Actual)</v>
          </cell>
        </row>
        <row r="25">
          <cell r="R25" t="str">
            <v>% Project Quality [Project meeting Customer Requirements] (Plan)</v>
          </cell>
          <cell r="S25" t="str">
            <v>% Project On-Time Delivery (Plan)</v>
          </cell>
          <cell r="T25" t="str">
            <v>Number of Deals Closed in the Region (Actual)</v>
          </cell>
          <cell r="U25" t="str">
            <v>% Re--order level for PPK (Plan)</v>
          </cell>
          <cell r="AG25" t="str">
            <v>Inrease employee satisfaction (Plan)</v>
          </cell>
        </row>
        <row r="26">
          <cell r="R26" t="str">
            <v>% Reduction in Customer Penalty (Actual)</v>
          </cell>
          <cell r="S26" t="str">
            <v>% Project Quality [Project meeting Customer Requirements] (Actual)</v>
          </cell>
          <cell r="T26" t="str">
            <v>Number of Deals Closed in the Region (Plan)</v>
          </cell>
          <cell r="U26" t="str">
            <v>% resolution of calls for prime locations (Actual)</v>
          </cell>
          <cell r="AG26" t="str">
            <v>number of innovations per quarter (Actual)</v>
          </cell>
        </row>
        <row r="27">
          <cell r="R27" t="str">
            <v>% Reduction in Customer Penalty (Plan)</v>
          </cell>
          <cell r="S27" t="str">
            <v>% Project Quality [Project meeting Customer Requirements] (Plan)</v>
          </cell>
          <cell r="T27" t="str">
            <v>Number of Up-selling Successes (Actual)</v>
          </cell>
          <cell r="U27" t="str">
            <v>% resolution of calls for prime locations (Plan)</v>
          </cell>
          <cell r="AG27" t="str">
            <v>number of innovations per quarter (Plan)</v>
          </cell>
        </row>
        <row r="28">
          <cell r="R28" t="str">
            <v>% Reduction in Customer Problems (Actual)</v>
          </cell>
          <cell r="S28" t="str">
            <v>% Reduction in Customer Penalty (Actual)</v>
          </cell>
          <cell r="T28" t="str">
            <v>Number of Up-selling Successes (Plan)</v>
          </cell>
          <cell r="U28" t="str">
            <v>% VAS Services Completed with SLA (Actual)</v>
          </cell>
          <cell r="AG28" t="str">
            <v>Number of Knowledge Sharing Sessions Held  per Month (Actual)</v>
          </cell>
        </row>
        <row r="29">
          <cell r="R29" t="str">
            <v>% Reduction in Customer Problems (Plan)</v>
          </cell>
          <cell r="S29" t="str">
            <v>% Reduction in Customer Penalty (Plan)</v>
          </cell>
          <cell r="T29" t="str">
            <v>On-Time Delivery of Product to Market (Actual)</v>
          </cell>
          <cell r="U29" t="str">
            <v>% VAS Services Completed with SLA (Plan)</v>
          </cell>
          <cell r="AG29" t="str">
            <v>Number of Knowledge Sharing Sessions Held  per Month (Plan)</v>
          </cell>
        </row>
        <row r="30">
          <cell r="R30" t="str">
            <v>Growth  Total Number [n] of Customers (Actual)</v>
          </cell>
          <cell r="S30" t="str">
            <v>% Reduction in Customer Problems (Actual)</v>
          </cell>
          <cell r="T30" t="str">
            <v>On-Time Delivery of Product to Market (Plan)</v>
          </cell>
          <cell r="U30" t="str">
            <v>%growth in machine population/ New customer base (Actual)</v>
          </cell>
          <cell r="AG30" t="str">
            <v>OTD (On Time Delivery) Competency Development Programmes (Actual)</v>
          </cell>
        </row>
        <row r="31">
          <cell r="R31" t="str">
            <v>Growth  Total Number [n] of Customers (Plan)</v>
          </cell>
          <cell r="S31" t="str">
            <v>% Reduction in Customer Problems (Plan)</v>
          </cell>
          <cell r="U31" t="str">
            <v>%growth in machine population/ New customer base (Plan)</v>
          </cell>
          <cell r="AG31" t="str">
            <v>OTD (On Time Delivery) Competency Development Programmes (Plan)</v>
          </cell>
        </row>
        <row r="32">
          <cell r="R32" t="str">
            <v>Number  [n] of Repeat Businesses on Existing Accounts (Actual)</v>
          </cell>
          <cell r="S32" t="str">
            <v>% revenue, new business from CBN, regional central banks (Actual)</v>
          </cell>
          <cell r="U32" t="str">
            <v>%Uptime (Actual)</v>
          </cell>
          <cell r="AG32" t="str">
            <v>OTD (On Time Delivery) Staff Audit Deployment (Actual)</v>
          </cell>
        </row>
        <row r="33">
          <cell r="R33" t="str">
            <v>Number  [n] of Repeat Businesses on Existing Accounts (Plan)</v>
          </cell>
          <cell r="S33" t="str">
            <v>% revenue, new business from CBN, regional central banks (Plan)</v>
          </cell>
          <cell r="U33" t="str">
            <v>%Uptime (Plan)</v>
          </cell>
          <cell r="AG33" t="str">
            <v>OTD (On Time Delivery) Staff Audit Deployment (Plan)</v>
          </cell>
        </row>
        <row r="34">
          <cell r="R34" t="str">
            <v>Number [n]  of  Satisfied Customer (Actual)</v>
          </cell>
          <cell r="S34" t="str">
            <v>CBN win (Actual)</v>
          </cell>
          <cell r="U34" t="str">
            <v>Annual % growth in VASaaS as a %age of the VAS revenue (Actual)</v>
          </cell>
          <cell r="AG34" t="str">
            <v>OTD of learning plan (Actual)</v>
          </cell>
        </row>
        <row r="35">
          <cell r="R35" t="str">
            <v>Number [n]  of  Satisfied Customer (Plan)</v>
          </cell>
          <cell r="S35" t="str">
            <v>CBN win (Plan)</v>
          </cell>
          <cell r="U35" t="str">
            <v>Annual % growth in VASaaS as a %age of the VAS revenue (Plan)</v>
          </cell>
          <cell r="AG35" t="str">
            <v>OTD of learning plan (Plan)</v>
          </cell>
        </row>
        <row r="36">
          <cell r="R36" t="str">
            <v>Number [n] of New Accounts (Actual)</v>
          </cell>
          <cell r="S36" t="str">
            <v>Growth  Total Number [n] of Customers (Actual)</v>
          </cell>
          <cell r="U36" t="str">
            <v>Customer Satisfaction (%) (Actual)</v>
          </cell>
        </row>
        <row r="37">
          <cell r="R37" t="str">
            <v>Number [n] of New Accounts (Plan)</v>
          </cell>
          <cell r="S37" t="str">
            <v>Growth  Total Number [n] of Customers (Plan)</v>
          </cell>
          <cell r="U37" t="str">
            <v>Customer Satisfaction (%) (Plan)</v>
          </cell>
        </row>
        <row r="38">
          <cell r="R38" t="str">
            <v>Number [n] of Solutions Sold (Actual)</v>
          </cell>
          <cell r="S38" t="str">
            <v>Industry engagement and business (Actual)</v>
          </cell>
          <cell r="U38" t="str">
            <v>Growth  Total Number [n] of Customers (Actual)</v>
          </cell>
        </row>
        <row r="39">
          <cell r="R39" t="str">
            <v>Number [n] of Solutions Sold (Plan)</v>
          </cell>
          <cell r="S39" t="str">
            <v>Industry engagement and business (Plan)</v>
          </cell>
          <cell r="U39" t="str">
            <v>Growth  Total Number [n] of Customers (Plan)</v>
          </cell>
        </row>
        <row r="40">
          <cell r="R40" t="str">
            <v>Number of Deals Closed in the Region (Actual)</v>
          </cell>
          <cell r="S40" t="str">
            <v>Number [n]  of  Satisfied Customer (Actual)</v>
          </cell>
          <cell r="U40" t="str">
            <v>Max. signoff &amp; PoC duration  (Actual)</v>
          </cell>
        </row>
        <row r="41">
          <cell r="R41" t="str">
            <v>Number of Deals Closed in the Region (Plan)</v>
          </cell>
          <cell r="S41" t="str">
            <v>Number [n]  of  Satisfied Customer (Plan)</v>
          </cell>
          <cell r="U41" t="str">
            <v>Max. signoff &amp; PoC duration  (Plan)</v>
          </cell>
        </row>
        <row r="42">
          <cell r="R42" t="str">
            <v>Number of Up-selling Successes (Actual)</v>
          </cell>
          <cell r="S42" t="str">
            <v>Number [n] of New Accounts (Actual)</v>
          </cell>
          <cell r="U42" t="str">
            <v>No and size of VAS orders from Finance and Non-Finance  (Actual)</v>
          </cell>
        </row>
        <row r="43">
          <cell r="R43" t="str">
            <v>Number of Up-selling Successes (Plan)</v>
          </cell>
          <cell r="S43" t="str">
            <v>Number [n] of New Accounts (Plan)</v>
          </cell>
          <cell r="U43" t="str">
            <v>No and size of VAS orders from Finance and Non-Finance  (Plan)</v>
          </cell>
        </row>
        <row r="44">
          <cell r="R44" t="str">
            <v>On-Time Delivery of Product to Market (Actual)</v>
          </cell>
          <cell r="S44" t="str">
            <v>Number [n] of Repeat Businesses on Existing Accounts (Actual)</v>
          </cell>
          <cell r="U44" t="str">
            <v>No of VAS harmonized need across industries.          (Actual)</v>
          </cell>
        </row>
        <row r="45">
          <cell r="R45" t="str">
            <v>On-Time Delivery of Product to Market (Plan)</v>
          </cell>
          <cell r="S45" t="str">
            <v>Number [n] of Repeat Businesses on Existing Accounts (Plan)</v>
          </cell>
          <cell r="U45" t="str">
            <v>No of VAS harmonized need across industries.          (Plan)</v>
          </cell>
        </row>
        <row r="46">
          <cell r="R46" t="str">
            <v>SaaS, at least 40% FY17 (Actual)</v>
          </cell>
          <cell r="S46" t="str">
            <v>Number [n] of Solutions Sold (Actual)</v>
          </cell>
          <cell r="U46" t="str">
            <v>Number  [n] of Repeat Businesses on Existing Accounts (Actual)</v>
          </cell>
        </row>
        <row r="47">
          <cell r="R47" t="str">
            <v>SaaS, at least 40% FY17 (Plan)</v>
          </cell>
          <cell r="S47" t="str">
            <v>Number [n] of Solutions Sold (Plan)</v>
          </cell>
          <cell r="U47" t="str">
            <v>Number  [n] of Repeat Businesses on Existing Accounts (Plan)</v>
          </cell>
        </row>
        <row r="48">
          <cell r="S48" t="str">
            <v>No of media communication on Inlaks wins and success story (Actual)</v>
          </cell>
          <cell r="U48" t="str">
            <v>Number [n]  of  Satisfied Customer   (Actual)</v>
          </cell>
        </row>
        <row r="49">
          <cell r="S49" t="str">
            <v>No of media communication on Inlaks wins and success story (Plan)</v>
          </cell>
          <cell r="U49" t="str">
            <v>Number [n]  of  Satisfied Customer   (Plan)</v>
          </cell>
        </row>
        <row r="50">
          <cell r="S50" t="str">
            <v>Number of Deals Closed in the Region (Actual)</v>
          </cell>
          <cell r="U50" t="str">
            <v>Number [n] of New Accounts (Actual)</v>
          </cell>
        </row>
        <row r="51">
          <cell r="S51" t="str">
            <v>Number of Deals Closed in the Region (Plan)</v>
          </cell>
          <cell r="U51" t="str">
            <v>Number [n] of New Accounts (Plan)</v>
          </cell>
        </row>
        <row r="52">
          <cell r="S52" t="str">
            <v>Number of Up-selling Successes (Actual)</v>
          </cell>
          <cell r="U52" t="str">
            <v>Number [n] of Solutions Sold (Actual)</v>
          </cell>
        </row>
        <row r="53">
          <cell r="S53" t="str">
            <v>Number of Up-selling Successes (Plan)</v>
          </cell>
          <cell r="U53" t="str">
            <v>Number [n] of Solutions Sold (Plan)</v>
          </cell>
        </row>
        <row r="54">
          <cell r="S54" t="str">
            <v>On-Time Delivery of Product to Market (Actual)</v>
          </cell>
          <cell r="U54" t="str">
            <v>Number of Deals Closed in the Region (Actual)</v>
          </cell>
        </row>
        <row r="55">
          <cell r="S55" t="str">
            <v>On-Time Delivery of Product to Market (Plan)</v>
          </cell>
          <cell r="U55" t="str">
            <v>Number of Deals Closed in the Region (Plan)</v>
          </cell>
        </row>
        <row r="56">
          <cell r="S56" t="str">
            <v>SaaS, at least 40% FY17 (Actual)</v>
          </cell>
          <cell r="U56" t="str">
            <v>Number of Up-selling Successes (Actual)</v>
          </cell>
        </row>
        <row r="57">
          <cell r="S57" t="str">
            <v>SaaS, at least 40% FY17 (Plan)</v>
          </cell>
          <cell r="U57" t="str">
            <v>Number of Up-selling Successes (Plan)</v>
          </cell>
        </row>
        <row r="58">
          <cell r="S58" t="str">
            <v>Total % upsell and cross sell revenue. (Actual)</v>
          </cell>
        </row>
        <row r="59">
          <cell r="S59" t="str">
            <v>Total % upsell and cross sell revenue. (Plan)</v>
          </cell>
        </row>
        <row r="60">
          <cell r="S60" t="str">
            <v>Total number of net new customers (Actual)</v>
          </cell>
        </row>
        <row r="61">
          <cell r="S61" t="str">
            <v>Total number of net new customers (Plan)</v>
          </cell>
        </row>
        <row r="62">
          <cell r="S62" t="str">
            <v>Total revenue attributeable to Payment Platform (%) (Actual)</v>
          </cell>
        </row>
        <row r="63">
          <cell r="S63" t="str">
            <v>Total revenue attributeable to Payment Platform (%) (Plan)</v>
          </cell>
        </row>
      </sheetData>
      <sheetData sheetId="2"/>
      <sheetData sheetId="3"/>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ngle Measure Analysis"/>
    </sheetNames>
    <sheetDataSet>
      <sheetData sheetId="0">
        <row r="22">
          <cell r="P22" t="str">
            <v>%.%</v>
          </cell>
        </row>
        <row r="29">
          <cell r="B29">
            <v>0.9539249146757679</v>
          </cell>
          <cell r="C29">
            <v>0.93386243386243384</v>
          </cell>
          <cell r="D29">
            <v>0.88349514563106801</v>
          </cell>
          <cell r="E29">
            <v>0.72990654205607475</v>
          </cell>
          <cell r="F29">
            <v>0.75763962065331925</v>
          </cell>
          <cell r="G29">
            <v>0.80712625871417509</v>
          </cell>
          <cell r="H29">
            <v>0.9043956043956044</v>
          </cell>
          <cell r="I29">
            <v>0.9033189033189033</v>
          </cell>
          <cell r="J29">
            <v>0.93020134228187923</v>
          </cell>
          <cell r="K29">
            <v>0.79852941176470593</v>
          </cell>
          <cell r="L29">
            <v>0.69285714285714284</v>
          </cell>
          <cell r="M29">
            <v>0.88</v>
          </cell>
        </row>
        <row r="30">
          <cell r="B30">
            <v>0.9</v>
          </cell>
          <cell r="C30">
            <v>0.9</v>
          </cell>
          <cell r="D30">
            <v>0.9</v>
          </cell>
          <cell r="E30">
            <v>0.9</v>
          </cell>
          <cell r="F30">
            <v>0.9</v>
          </cell>
          <cell r="G30">
            <v>0.9</v>
          </cell>
          <cell r="H30">
            <v>0.9</v>
          </cell>
          <cell r="I30">
            <v>0.9</v>
          </cell>
          <cell r="J30">
            <v>0.9</v>
          </cell>
          <cell r="K30">
            <v>0.9</v>
          </cell>
          <cell r="L30">
            <v>0.9</v>
          </cell>
          <cell r="M30">
            <v>0.9</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ngle Measure Analysis"/>
    </sheetNames>
    <sheetDataSet>
      <sheetData sheetId="0">
        <row r="22">
          <cell r="P22" t="str">
            <v>%.%</v>
          </cell>
        </row>
        <row r="29">
          <cell r="B29">
            <v>0.9539249146757679</v>
          </cell>
          <cell r="C29">
            <v>0.93386243386243384</v>
          </cell>
          <cell r="D29">
            <v>0.88349514563106801</v>
          </cell>
          <cell r="E29">
            <v>0.72990654205607475</v>
          </cell>
          <cell r="F29">
            <v>0.75763962065331925</v>
          </cell>
          <cell r="G29">
            <v>0.80712625871417509</v>
          </cell>
          <cell r="H29">
            <v>0.9043956043956044</v>
          </cell>
          <cell r="I29">
            <v>0.9033189033189033</v>
          </cell>
          <cell r="J29">
            <v>0.93020134228187923</v>
          </cell>
          <cell r="K29">
            <v>0.79852941176470593</v>
          </cell>
          <cell r="L29">
            <v>0.69285714285714284</v>
          </cell>
          <cell r="M29">
            <v>0.88</v>
          </cell>
        </row>
        <row r="30">
          <cell r="B30">
            <v>0.9</v>
          </cell>
          <cell r="C30">
            <v>0.9</v>
          </cell>
          <cell r="D30">
            <v>0.9</v>
          </cell>
          <cell r="E30">
            <v>0.9</v>
          </cell>
          <cell r="F30">
            <v>0.9</v>
          </cell>
          <cell r="G30">
            <v>0.9</v>
          </cell>
          <cell r="H30">
            <v>0.9</v>
          </cell>
          <cell r="I30">
            <v>0.9</v>
          </cell>
          <cell r="J30">
            <v>0.9</v>
          </cell>
          <cell r="K30">
            <v>0.9</v>
          </cell>
          <cell r="L30">
            <v>0.9</v>
          </cell>
          <cell r="M30">
            <v>0.9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uideline"/>
      <sheetName val="Corporate Strategic Obj"/>
      <sheetName val="BP Structure.."/>
      <sheetName val="BP Structure"/>
      <sheetName val="BP Staff Records"/>
      <sheetName val="Department Strategic Obj"/>
      <sheetName val="Department Competencies"/>
      <sheetName val="Annual Development Plan"/>
      <sheetName val="Performance Appraisal"/>
      <sheetName val="Performance Score Card"/>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uideline"/>
      <sheetName val="Corporate Strategic Obj"/>
      <sheetName val="BP Structure.."/>
      <sheetName val="BP Structure"/>
      <sheetName val="BP Staff Records"/>
      <sheetName val="Department Strategic Obj"/>
      <sheetName val="Department Competencies"/>
      <sheetName val="Annual Development Plan"/>
      <sheetName val="Performance Appraisal"/>
      <sheetName val="Performance Score Card"/>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asure"/>
      <sheetName val="Period"/>
      <sheetName val="Version"/>
      <sheetName val="Business Unit"/>
      <sheetName val="Measure Attribute"/>
      <sheetName val="Period Attribute"/>
      <sheetName val="Dimension"/>
      <sheetName val="//knewrowresources-my.sharepoin"/>
      <sheetName val="[Dimension.xls]__knewrowresou_2"/>
    </sheetNames>
    <definedNames>
      <definedName name="MeasureList" refersTo="='Measure'!$A$2:$A$853"/>
      <definedName name="PeriodList" refersTo="='Period'!$B$1:$AW$1"/>
    </definedNames>
    <sheetDataSet>
      <sheetData sheetId="0">
        <row r="1">
          <cell r="B1" t="str">
            <v>Row Number</v>
          </cell>
        </row>
        <row r="2">
          <cell r="A2" t="str">
            <v>OVERALL PERFORMANCE</v>
          </cell>
        </row>
        <row r="3">
          <cell r="A3" t="str">
            <v>ACCOUNTABILITY</v>
          </cell>
        </row>
        <row r="4">
          <cell r="A4" t="str">
            <v>A1  Operational Excellence in the Delivery of Communication, Media and Marketing Services</v>
          </cell>
        </row>
        <row r="5">
          <cell r="A5" t="str">
            <v>A1.1 Government Fulfilment</v>
          </cell>
        </row>
        <row r="6">
          <cell r="A6" t="str">
            <v>A1.1.1 Satisfaction with Relationship</v>
          </cell>
        </row>
        <row r="7">
          <cell r="A7" t="str">
            <v>% Government stakeholders satisfied with the overall quality of work/service delivered by CM&amp;M  (quarterly CSS)</v>
          </cell>
        </row>
        <row r="8">
          <cell r="A8" t="str">
            <v># Government  stakeholders satisfied with the overall quality of work/service delivered by CM&amp;M (quarterly CSS)</v>
          </cell>
        </row>
        <row r="9">
          <cell r="A9" t="str">
            <v xml:space="preserve"># Government  stakeholders that answered the customer satisfaction survey </v>
          </cell>
        </row>
        <row r="10">
          <cell r="A10" t="str">
            <v>% Government  stakeholders satisfied with the way CM&amp;M manages the relationship with them (quarterly CSS)</v>
          </cell>
        </row>
        <row r="11">
          <cell r="A11" t="str">
            <v># Government stakeholders satisfied with the way CM&amp;M manages the relationship with them (quarterly CSS)</v>
          </cell>
        </row>
        <row r="12">
          <cell r="A12" t="str">
            <v># Government stakeholders that answered the customer satisfaction survey +</v>
          </cell>
        </row>
        <row r="13">
          <cell r="A13" t="str">
            <v>A1.1.2 Satisfaction with Service</v>
          </cell>
        </row>
        <row r="14">
          <cell r="A14" t="str">
            <v>% Government  stakeholders satisfied with the customer service skills of CM&amp;M staff (quarterly CSS)</v>
          </cell>
        </row>
        <row r="15">
          <cell r="A15" t="str">
            <v># Government stakeholders satisfied with the customer service skills of CM&amp;M staff (quarterly CSS)</v>
          </cell>
        </row>
        <row r="16">
          <cell r="A16" t="str">
            <v># Government stakeholders that answered the customer satisfaction survey ++</v>
          </cell>
        </row>
        <row r="17">
          <cell r="A17" t="str">
            <v>% Government  stakeholders satisfied with the timeliness of response of CM&amp;M (quarterly CSS)</v>
          </cell>
        </row>
        <row r="18">
          <cell r="A18" t="str">
            <v># Government  stakeholders satisfied with the timeliness of response of CM&amp;M (quarterly CSS)</v>
          </cell>
        </row>
        <row r="19">
          <cell r="A19" t="str">
            <v># Government  stakeholders that answered the customer satisfaction survey +++</v>
          </cell>
        </row>
        <row r="20">
          <cell r="A20" t="str">
            <v>% Government  stakeholders satisfied with the clarity and accuracy of information provided by CM&amp;M (quarterly CSS)</v>
          </cell>
        </row>
        <row r="21">
          <cell r="A21" t="str">
            <v># Government stakeholders satisfied with the clarity and accuracy of information provided by CM&amp;M (quarterly CSS)</v>
          </cell>
        </row>
        <row r="22">
          <cell r="A22" t="str">
            <v># Government stakeholders that answered the customer satisfaction survey ++++</v>
          </cell>
        </row>
        <row r="23">
          <cell r="A23" t="str">
            <v>A1.1.3 Feedback Received</v>
          </cell>
        </row>
        <row r="24">
          <cell r="A24" t="str">
            <v># Suggestions / feedback received by CM&amp;M from it's Government Stakeholders</v>
          </cell>
        </row>
        <row r="25">
          <cell r="A25" t="str">
            <v># Suggestions / feedback received by CM&amp;M from it's Government Stakeholders</v>
          </cell>
        </row>
        <row r="26">
          <cell r="A26" t="str">
            <v># Days Lead time to respond to suggestions / feedback received by CM&amp;M from its Government Stakeholders</v>
          </cell>
        </row>
        <row r="27">
          <cell r="A27" t="str">
            <v># Days Lead time to respond to suggestions / feedback received by CM&amp;M from it's Government Stakeholders</v>
          </cell>
        </row>
        <row r="28">
          <cell r="A28" t="str">
            <v>% Government Client Suggestions / feedback that were implemented /acted upon</v>
          </cell>
        </row>
        <row r="29">
          <cell r="A29" t="str">
            <v># Suggestions / feedback received by CM&amp;M from it's Government Stakeholders that were implemented / acted upon</v>
          </cell>
        </row>
        <row r="30">
          <cell r="A30" t="str">
            <v># Suggestions / feedback received by CM&amp;M from it's Government Stakeholders</v>
          </cell>
        </row>
        <row r="31">
          <cell r="A31" t="str">
            <v>A1.2 Client Agencies Fulfilment</v>
          </cell>
        </row>
        <row r="32">
          <cell r="A32" t="str">
            <v>A1.1.1 Satisfaction with Relationship</v>
          </cell>
        </row>
        <row r="33">
          <cell r="A33" t="str">
            <v>% Client Agencies stakeholders satisfied with the quality of work/service delivered by CM&amp;M (quarterly CSS)</v>
          </cell>
        </row>
        <row r="34">
          <cell r="A34" t="str">
            <v># Client Agencies stakeholders satisfied with the overall quality of work/service delivered by CM&amp;M (quarterly CSS)</v>
          </cell>
        </row>
        <row r="35">
          <cell r="A35" t="str">
            <v># Client Agencies stakeholders that answered the customer satisfaction survey</v>
          </cell>
        </row>
        <row r="36">
          <cell r="A36" t="str">
            <v>% Client Agencies stakeholders satisfied with the way CM&amp;M manages the relationship with them (quarterly CSS)</v>
          </cell>
        </row>
        <row r="37">
          <cell r="A37" t="str">
            <v># Client Agencies stakeholders satisfied with the way CM&amp;M manages the relationship with them (quarterly CSS)</v>
          </cell>
        </row>
        <row r="38">
          <cell r="A38" t="str">
            <v># Client Agencies stakeholders that answered the customer satisfaction survey +</v>
          </cell>
        </row>
        <row r="39">
          <cell r="A39" t="str">
            <v>A1.1.2 Satisfaction with Service</v>
          </cell>
        </row>
        <row r="40">
          <cell r="A40" t="str">
            <v>% Client Agencies stakeholders satisfied with the customer service skills of CM&amp;M staff (quarterly CSS)</v>
          </cell>
        </row>
        <row r="41">
          <cell r="A41" t="str">
            <v># Client Agencies stakeholders satisfied with the customer service skills of CM&amp;M staff (quarterly CSS)</v>
          </cell>
        </row>
        <row r="42">
          <cell r="A42" t="str">
            <v># Client Agencies stakeholders that answered the customer satisfaction survey ++</v>
          </cell>
        </row>
        <row r="43">
          <cell r="A43" t="str">
            <v>% Client Agencies stakeholders satisfied with the timeliness of response of CM&amp;M (quarterly CSS)</v>
          </cell>
        </row>
        <row r="44">
          <cell r="A44" t="str">
            <v># Client Agencies stakeholders satisfied with the timeliness of response of CM&amp;M (quarterly CSS)</v>
          </cell>
        </row>
        <row r="45">
          <cell r="A45" t="str">
            <v># Client Agencies stakeholders that answered the customer satisfaction survey +++</v>
          </cell>
        </row>
        <row r="46">
          <cell r="A46" t="str">
            <v>% Client Agencies stakeholders satisfied with the clarity and accuracy of information provided by CM&amp;M (quarterly CSS)</v>
          </cell>
        </row>
        <row r="47">
          <cell r="A47" t="str">
            <v># Client Agencies stakeholders satisfied with about the clarity and accuracy of information received from CM&amp;M (quarterly CSS)</v>
          </cell>
        </row>
        <row r="48">
          <cell r="A48" t="str">
            <v># Client Agencies stakeholders that answered the customer satisfaction survey ++++</v>
          </cell>
        </row>
        <row r="49">
          <cell r="A49" t="str">
            <v>A1.1.3 Feedback Received</v>
          </cell>
        </row>
        <row r="50">
          <cell r="A50" t="str">
            <v># Suggestions / feedback received by CM&amp;M from Client Agencies</v>
          </cell>
        </row>
        <row r="51">
          <cell r="A51" t="str">
            <v># Suggestions / feedback received by CM&amp;M from Client Agencies</v>
          </cell>
        </row>
        <row r="52">
          <cell r="A52" t="str">
            <v># Days Lead time to respond to suggestions / feedback received by CM&amp;M from Client Agencies</v>
          </cell>
        </row>
        <row r="53">
          <cell r="A53" t="str">
            <v># Days Lead time to respond to suggestions / feedback received by CM&amp;M from Client Agencies</v>
          </cell>
        </row>
        <row r="54">
          <cell r="A54" t="str">
            <v>% Client Agencies Client Suggestions / feedback that were implemented /acted upon</v>
          </cell>
        </row>
        <row r="55">
          <cell r="A55" t="str">
            <v># Suggestions / feedback received by CM&amp;M from Client Agencies that were implemented / acted upon</v>
          </cell>
        </row>
        <row r="56">
          <cell r="A56" t="str">
            <v># Suggestions / feedback received by CM&amp;M from Client Agencies</v>
          </cell>
        </row>
        <row r="57">
          <cell r="A57" t="str">
            <v>A1.3 Centrelink Fulfilment</v>
          </cell>
        </row>
        <row r="58">
          <cell r="A58" t="str">
            <v>A1.3.1 Satisfaction with Relationship</v>
          </cell>
        </row>
        <row r="59">
          <cell r="A59" t="str">
            <v>% Centrelink stakeholders satisfied with the overall quality of work/service delivered by CM&amp;M (quarterly CSS)</v>
          </cell>
        </row>
        <row r="60">
          <cell r="A60" t="str">
            <v># Centrelink stakeholders satisfied with the timeliness of response of CM&amp;M (quarterly CSS)</v>
          </cell>
        </row>
        <row r="61">
          <cell r="A61" t="str">
            <v># Centrelink stakeholders that answered the customer satisfaction survey</v>
          </cell>
        </row>
        <row r="62">
          <cell r="A62" t="str">
            <v>% Centrelink stakeholders satisfied with the way CM&amp;M manages the relationship with them (quarterly CSS)</v>
          </cell>
        </row>
        <row r="63">
          <cell r="A63" t="str">
            <v># Centrelink stakeholders satisfied with the way CM&amp;M manages the relationship with them (quarterly CSS)</v>
          </cell>
        </row>
        <row r="64">
          <cell r="A64" t="str">
            <v># Centrelink stakeholders that answered the customer satisfaction survey +</v>
          </cell>
        </row>
        <row r="65">
          <cell r="A65" t="str">
            <v>A1.3.2 Satisfaction with Service</v>
          </cell>
        </row>
        <row r="66">
          <cell r="A66" t="str">
            <v>% Centrelink stakeholders satisfied with the customer service skills of CM&amp;M staff (quarterly CSS)</v>
          </cell>
        </row>
        <row r="67">
          <cell r="A67" t="str">
            <v># Centrelink stakeholders satisfied with the customer service skills of CM&amp;M staff (quarterly CSS)</v>
          </cell>
        </row>
        <row r="68">
          <cell r="A68" t="str">
            <v># Centrelink stakeholders that answered the customer satisfaction survey ++</v>
          </cell>
        </row>
        <row r="69">
          <cell r="A69" t="str">
            <v>% Centrelink stakeholders satisfied with the timeliness of response of CM&amp;M (quarterly CSS)</v>
          </cell>
        </row>
        <row r="70">
          <cell r="A70" t="str">
            <v># Centrelink stakeholders satisfied with the timeliness of response of CM&amp;M (quarterly CSS)</v>
          </cell>
        </row>
        <row r="71">
          <cell r="A71" t="str">
            <v># Centrelink stakeholders that answered the customer satisfaction survey +++</v>
          </cell>
        </row>
        <row r="72">
          <cell r="A72" t="str">
            <v>% Centrelink stakeholders satisfied with the clarity and accuracy of information provided by CM&amp;M (quarterly CSS)</v>
          </cell>
        </row>
        <row r="73">
          <cell r="A73" t="str">
            <v># Centrelink stakeholders satisfied with the clarity and accuracy of information provided by CM&amp;M (quarterly CSS)</v>
          </cell>
        </row>
        <row r="74">
          <cell r="A74" t="str">
            <v># Centrelink stakeholders that answered the customer satisfaction survey ++++</v>
          </cell>
        </row>
        <row r="75">
          <cell r="A75" t="str">
            <v>A1.3.3 Feedback Received</v>
          </cell>
        </row>
        <row r="76">
          <cell r="A76" t="str">
            <v># Suggestions / feedback received by CM&amp;M from it's Centrelink stakeholders</v>
          </cell>
        </row>
        <row r="77">
          <cell r="A77" t="str">
            <v># Suggestions / feedback received by CM&amp;M from it's Centrelink stakeholders</v>
          </cell>
        </row>
        <row r="78">
          <cell r="A78" t="str">
            <v># Days Lead time to respond to suggestions / feedback received by CM&amp;M from it's Centrelink stakeholders</v>
          </cell>
        </row>
        <row r="79">
          <cell r="A79" t="str">
            <v># Days Lead time to respond to suggestions / feedback received by CM&amp;M from it's Centrelink stakeholders</v>
          </cell>
        </row>
        <row r="80">
          <cell r="A80" t="str">
            <v>% Centrelink stakeholders suggestions / feedback that were implemented /acted upon</v>
          </cell>
        </row>
        <row r="81">
          <cell r="A81" t="str">
            <v># Suggestions / feedback received by CM&amp;M from it's Centrelink stakeholders quarter that were implemented / acted upon</v>
          </cell>
        </row>
        <row r="82">
          <cell r="A82" t="str">
            <v># Suggestions / feedback received by CM&amp;M from it's Centrelink stakeholders</v>
          </cell>
        </row>
        <row r="83">
          <cell r="A83" t="str">
            <v>BUSINESS &amp; COMMUNITY</v>
          </cell>
        </row>
        <row r="84">
          <cell r="A84" t="str">
            <v>B1  Improve Media Alliances</v>
          </cell>
        </row>
        <row r="85">
          <cell r="A85" t="str">
            <v>B1.1 Implement Nationwide Media Strategy</v>
          </cell>
        </row>
        <row r="86">
          <cell r="A86" t="str">
            <v>B1.1.1 Community Media Presence</v>
          </cell>
        </row>
        <row r="87">
          <cell r="A87" t="str">
            <v>% CSCs with Stories</v>
          </cell>
        </row>
        <row r="88">
          <cell r="A88" t="str">
            <v># CSCs with  Stories</v>
          </cell>
        </row>
        <row r="89">
          <cell r="A89" t="str">
            <v># CSCs +</v>
          </cell>
        </row>
        <row r="90">
          <cell r="A90" t="str">
            <v>% CSCs with &gt; 5 Stories</v>
          </cell>
        </row>
        <row r="91">
          <cell r="A91" t="str">
            <v># CSCs with &gt; 5 Stories</v>
          </cell>
        </row>
        <row r="92">
          <cell r="A92" t="str">
            <v># CSCs ++</v>
          </cell>
        </row>
        <row r="93">
          <cell r="A93" t="str">
            <v>B1.1.2 Positive Media</v>
          </cell>
        </row>
        <row r="94">
          <cell r="A94" t="str">
            <v>% Positive Media</v>
          </cell>
        </row>
        <row r="95">
          <cell r="A95" t="str">
            <v># Positive Media +</v>
          </cell>
        </row>
        <row r="96">
          <cell r="A96" t="str">
            <v># Total Media</v>
          </cell>
        </row>
        <row r="97">
          <cell r="A97" t="str">
            <v>% Positive Media $</v>
          </cell>
        </row>
        <row r="98">
          <cell r="A98" t="str">
            <v>$ Positive Media +</v>
          </cell>
        </row>
        <row r="99">
          <cell r="A99" t="str">
            <v>$ Total Media</v>
          </cell>
        </row>
        <row r="100">
          <cell r="A100" t="str">
            <v>B1.1.3 Proactive Media Management</v>
          </cell>
        </row>
        <row r="101">
          <cell r="A101" t="str">
            <v xml:space="preserve">% Positive Solicited Media </v>
          </cell>
        </row>
        <row r="102">
          <cell r="A102" t="str">
            <v># Positive Solicited Media</v>
          </cell>
        </row>
        <row r="103">
          <cell r="A103" t="str">
            <v># Positive Media ++</v>
          </cell>
        </row>
        <row r="104">
          <cell r="A104" t="str">
            <v>% Positive Solicited Media $</v>
          </cell>
        </row>
        <row r="105">
          <cell r="A105" t="str">
            <v>$ Positive Solicited Media</v>
          </cell>
        </row>
        <row r="106">
          <cell r="A106" t="str">
            <v>$ Positive Media ++</v>
          </cell>
        </row>
        <row r="107">
          <cell r="A107" t="str">
            <v>B2 Improve Corporate Image</v>
          </cell>
        </row>
        <row r="108">
          <cell r="A108" t="str">
            <v>B2.1 Implement Positioning Strategy</v>
          </cell>
        </row>
        <row r="109">
          <cell r="A109" t="str">
            <v>B2.1.1 Branding</v>
          </cell>
        </row>
        <row r="110">
          <cell r="A110" t="str">
            <v>% Staff ordering Corporate Wardrobe YTD</v>
          </cell>
        </row>
        <row r="111">
          <cell r="A111" t="str">
            <v># Staff ordered Corporate Wardrobe products (YTD)</v>
          </cell>
        </row>
        <row r="112">
          <cell r="A112" t="str">
            <v># Centrelink staff (figure obtained from staff cube)</v>
          </cell>
        </row>
        <row r="113">
          <cell r="A113" t="str">
            <v>% CSCs aware of their performance against corporate branding standards</v>
          </cell>
        </row>
        <row r="114">
          <cell r="A114" t="str">
            <v># of CSCs aware of their performance against corporate branding standards</v>
          </cell>
        </row>
        <row r="115">
          <cell r="A115" t="str">
            <v># of CSCs mystery shopped biannually</v>
          </cell>
        </row>
        <row r="116">
          <cell r="A116" t="str">
            <v>B2.1.2 Influencing Perceptions</v>
          </cell>
        </row>
        <row r="117">
          <cell r="A117" t="str">
            <v>% Areas recording sponsorship $ in the Sponsorship Database</v>
          </cell>
        </row>
        <row r="118">
          <cell r="A118" t="str">
            <v># of areas recording sponsorship $ in the sponsorship database</v>
          </cell>
        </row>
        <row r="119">
          <cell r="A119" t="str">
            <v># of areas in Centrelink network</v>
          </cell>
        </row>
        <row r="120">
          <cell r="A120" t="str">
            <v># Articles in community/business industry magazines</v>
          </cell>
        </row>
        <row r="121">
          <cell r="A121" t="str">
            <v># Articles in community/business industry magazines</v>
          </cell>
        </row>
        <row r="122">
          <cell r="A122" t="str">
            <v>Improved client reaction to Scope Magazine</v>
          </cell>
        </row>
        <row r="123">
          <cell r="A123" t="str">
            <v>(data obtained about the acceptability of content and layout from qualitative Research)</v>
          </cell>
        </row>
        <row r="124">
          <cell r="A124" t="str">
            <v xml:space="preserve">Positive customer reaction to Community Update </v>
          </cell>
        </row>
        <row r="125">
          <cell r="A125" t="str">
            <v>(first round of benchmark qualitative Research to be completed by 30 Jun 04)</v>
          </cell>
        </row>
        <row r="126">
          <cell r="A126" t="str">
            <v>B2.1.3 Community Favourability</v>
          </cell>
        </row>
        <row r="127">
          <cell r="A127" t="str">
            <v>% Favorability in the Community  (Target:  Increase by 2% every year)</v>
          </cell>
        </row>
        <row r="128">
          <cell r="A128" t="str">
            <v># 'Very Favourable' &amp; 'Mainly Favourable' responses to the favourability question in the Community Attitude Survey</v>
          </cell>
        </row>
        <row r="129">
          <cell r="A129" t="str">
            <v># Total number of respondents to survey</v>
          </cell>
        </row>
        <row r="130">
          <cell r="A130" t="str">
            <v>% Positive perception of Centrelink in the Community (C, NC, Staff only)</v>
          </cell>
        </row>
        <row r="131">
          <cell r="A131" t="str">
            <v># 'Positive' &amp; 'Strongly Positive' responses (C, NC, Staff only) to the Perception question in the Positioning Survey</v>
          </cell>
        </row>
        <row r="132">
          <cell r="A132" t="str">
            <v># Total number of respondents to survey+</v>
          </cell>
        </row>
        <row r="133">
          <cell r="A133" t="str">
            <v>% Customers with a positive perception of Centrelink</v>
          </cell>
        </row>
        <row r="134">
          <cell r="A134" t="str">
            <v># 'Positive' &amp; 'Strongly Positive' customers responses to the Perception question in the Positioning Survey</v>
          </cell>
        </row>
        <row r="135">
          <cell r="A135" t="str">
            <v># Total number of customer respondents to survey</v>
          </cell>
        </row>
        <row r="136">
          <cell r="A136" t="str">
            <v>% Non-customers with a positive perception of Centrelink</v>
          </cell>
        </row>
        <row r="137">
          <cell r="A137" t="str">
            <v># 'Positive' &amp; 'Strongly Positive' non-customers responses to the Perception question in the Positioning Survey</v>
          </cell>
        </row>
        <row r="138">
          <cell r="A138" t="str">
            <v># Total number of non-customer respondents to survey</v>
          </cell>
        </row>
        <row r="139">
          <cell r="A139" t="str">
            <v>% Staff with a positive perception of Centrelink</v>
          </cell>
        </row>
        <row r="140">
          <cell r="A140" t="str">
            <v># 'Positive' &amp; 'Strongly Positive' staff responses to the Perception question in the Positioning Survey</v>
          </cell>
        </row>
        <row r="141">
          <cell r="A141" t="str">
            <v># Total number of staff respondents to survey</v>
          </cell>
        </row>
        <row r="142">
          <cell r="A142" t="str">
            <v>B3 Enhance Relationships</v>
          </cell>
        </row>
        <row r="143">
          <cell r="A143" t="str">
            <v>B3.1 Provide Partnership Building Resources</v>
          </cell>
        </row>
        <row r="144">
          <cell r="A144" t="str">
            <v>B3.1.1 Relevant Business &amp; Community magazines</v>
          </cell>
        </row>
        <row r="145">
          <cell r="A145" t="str">
            <v>% B&amp;C Magazines produced and made available for delivery on time (YTD)</v>
          </cell>
        </row>
        <row r="146">
          <cell r="A146" t="str">
            <v># B&amp;C Magazines produced and made available for delivery on time YTD</v>
          </cell>
        </row>
        <row r="147">
          <cell r="A147" t="str">
            <v># B&amp;C Magazines due to be produced YTD</v>
          </cell>
        </row>
        <row r="148">
          <cell r="A148" t="str">
            <v>% Positive feedback messages received by B&amp;C magazines in the past month</v>
          </cell>
        </row>
        <row r="149">
          <cell r="A149" t="str">
            <v># Positive feedback messages received by B&amp;C magazines in the past month</v>
          </cell>
        </row>
        <row r="150">
          <cell r="A150" t="str">
            <v># Feedback messaged received by B&amp;C magazines in the past month</v>
          </cell>
        </row>
        <row r="151">
          <cell r="A151" t="str">
            <v>B3.1.2 Effective Website for Business &amp; Community</v>
          </cell>
        </row>
        <row r="152">
          <cell r="A152" t="str">
            <v>% Centrelink Website visitors using the community section</v>
          </cell>
        </row>
        <row r="153">
          <cell r="A153" t="str">
            <v># Website visitors using the community section of the website</v>
          </cell>
        </row>
        <row r="154">
          <cell r="A154" t="str">
            <v># Visitors to the website</v>
          </cell>
        </row>
        <row r="155">
          <cell r="A155" t="str">
            <v>% Centrelink Website visitors using the current Annual Report</v>
          </cell>
        </row>
        <row r="156">
          <cell r="A156" t="str">
            <v># Website visitors using the current Annual Report</v>
          </cell>
        </row>
        <row r="157">
          <cell r="A157" t="str">
            <v># Visitors to the website</v>
          </cell>
        </row>
        <row r="158">
          <cell r="A158" t="str">
            <v># Hours of facilitation and participation in NOIE Community of Practice in the past quarter</v>
          </cell>
        </row>
        <row r="159">
          <cell r="A159" t="str">
            <v># Hours of facilitation and participation in NOIE Community of Practice in the past quarter</v>
          </cell>
        </row>
        <row r="160">
          <cell r="A160" t="str">
            <v>B3.1.3 State Units Business &amp; Community Activities Support</v>
          </cell>
        </row>
        <row r="161">
          <cell r="A161" t="str">
            <v>% Hours spent by State Units staff on business &amp; community/network relations activities</v>
          </cell>
        </row>
        <row r="162">
          <cell r="A162" t="str">
            <v># Hours spent by State Units staff on community&amp;business/network relations activities</v>
          </cell>
        </row>
        <row r="163">
          <cell r="A163" t="str">
            <v># Available working hours for the State Units in the past month</v>
          </cell>
        </row>
        <row r="164">
          <cell r="A164" t="str">
            <v>% Hours spent by NSW State Unit staff on community&amp;business/network relations activities</v>
          </cell>
        </row>
        <row r="165">
          <cell r="A165" t="str">
            <v># Hours spent by NSW State Unit staff on community&amp;business/network relations activities</v>
          </cell>
        </row>
        <row r="166">
          <cell r="A166" t="str">
            <v># Available working hours for the NSW State Unit in the past month</v>
          </cell>
        </row>
        <row r="167">
          <cell r="A167" t="str">
            <v>% Hours spent by VIC State Unit staff on community&amp;business/network relations activities</v>
          </cell>
        </row>
        <row r="168">
          <cell r="A168" t="str">
            <v># Hours spent by VIC State Unit staff on community&amp;business/network relations activities</v>
          </cell>
        </row>
        <row r="169">
          <cell r="A169" t="str">
            <v># Available working hours for the VIC State Unit in the past month</v>
          </cell>
        </row>
        <row r="170">
          <cell r="A170" t="str">
            <v>% Hours spent by SA State Unit staff on community&amp;business/network relations activities</v>
          </cell>
        </row>
        <row r="171">
          <cell r="A171" t="str">
            <v># Hours spent by SA State Unit staff on community&amp;business/network relations activities</v>
          </cell>
        </row>
        <row r="172">
          <cell r="A172" t="str">
            <v># Available working hours for the SA State Unit in the past month</v>
          </cell>
        </row>
        <row r="173">
          <cell r="A173" t="str">
            <v>% Hours spent by TAS State Unit staff on community&amp;business/network relations activities</v>
          </cell>
        </row>
        <row r="174">
          <cell r="A174" t="str">
            <v># Hours spent by TAS State Unit staff on community&amp;business/network relations activities</v>
          </cell>
        </row>
        <row r="175">
          <cell r="A175" t="str">
            <v># Available working hours for the TAS State Unit in the past month</v>
          </cell>
        </row>
        <row r="176">
          <cell r="A176" t="str">
            <v>CUSTOMER</v>
          </cell>
        </row>
        <row r="177">
          <cell r="A177" t="str">
            <v>C1 Inform the Australian Public about Payments &amp; Services</v>
          </cell>
        </row>
        <row r="178">
          <cell r="A178" t="str">
            <v>C1.1 Deliver Effective Communication Strategies</v>
          </cell>
        </row>
        <row r="179">
          <cell r="A179" t="str">
            <v>C1.1.1 Clarity</v>
          </cell>
        </row>
        <row r="180">
          <cell r="A180" t="str">
            <v>% Communication Strategies cleared by CCG Group Manager (CM&amp;M template used)</v>
          </cell>
        </row>
        <row r="181">
          <cell r="A181" t="str">
            <v># Communication Strategies cleared by CCG Group Manager YTD</v>
          </cell>
        </row>
        <row r="182">
          <cell r="A182" t="str">
            <v># Communication Strategies to be implemented in the current financial year</v>
          </cell>
        </row>
        <row r="183">
          <cell r="A183" t="str">
            <v>% Communication Maintenance activities signed off by business owner</v>
          </cell>
        </row>
        <row r="184">
          <cell r="A184" t="str">
            <v># Communication Maintenance activities cleared by CCG Group Manager YTD</v>
          </cell>
        </row>
        <row r="185">
          <cell r="A185" t="str">
            <v># Communication Maintenance activities planned for the current financial year</v>
          </cell>
        </row>
        <row r="186">
          <cell r="A186" t="str">
            <v>% CCG Magazines production plans cleared by CCG Group Manager</v>
          </cell>
        </row>
        <row r="187">
          <cell r="A187" t="str">
            <v># CCG magazines production plans cleared by CCG Group Manager YTD</v>
          </cell>
        </row>
        <row r="188">
          <cell r="A188" t="str">
            <v># CCG magazines issues to be published in the current financial year</v>
          </cell>
        </row>
        <row r="189">
          <cell r="A189" t="str">
            <v>C1.1.2 Diversity</v>
          </cell>
        </row>
        <row r="190">
          <cell r="A190" t="str">
            <v>% Communication Strategies address Multicultural and Indigenous issues</v>
          </cell>
        </row>
        <row r="191">
          <cell r="A191" t="str">
            <v># Communication Strategies address Multicultural and Indigenous issues</v>
          </cell>
        </row>
        <row r="192">
          <cell r="A192" t="str">
            <v># Communication Strategies prepared YTD</v>
          </cell>
        </row>
        <row r="193">
          <cell r="A193" t="str">
            <v>% Communication Maintenance activities address Multicultural and Indigenous issues</v>
          </cell>
        </row>
        <row r="194">
          <cell r="A194" t="str">
            <v># Communication Maintenance activities address Multicultural and Indigenous issues</v>
          </cell>
        </row>
        <row r="195">
          <cell r="A195" t="str">
            <v># Communication Maintenance activities plans prepared YTD</v>
          </cell>
        </row>
        <row r="196">
          <cell r="A196" t="str">
            <v>% CCG magazines with Multicultural and Indigenous inclusions</v>
          </cell>
        </row>
        <row r="197">
          <cell r="A197" t="str">
            <v># CCG magazines with Multicultural and Indigenous inclusions</v>
          </cell>
        </row>
        <row r="198">
          <cell r="A198" t="str">
            <v># CCG magazines produced YTD</v>
          </cell>
        </row>
        <row r="199">
          <cell r="A199" t="str">
            <v>C1.1.3 Impact</v>
          </cell>
        </row>
        <row r="200">
          <cell r="A200" t="str">
            <v>% Communication Strategies with positive evaluations from customers</v>
          </cell>
        </row>
        <row r="201">
          <cell r="A201" t="str">
            <v># Communication Strategies with positive evaluation from customers</v>
          </cell>
        </row>
        <row r="202">
          <cell r="A202" t="str">
            <v># Communication Strategies evaluated YTD</v>
          </cell>
        </row>
        <row r="203">
          <cell r="A203" t="str">
            <v xml:space="preserve">% Communication Maintenance activities with positive evaluations from customers </v>
          </cell>
        </row>
        <row r="204">
          <cell r="A204" t="str">
            <v xml:space="preserve"># Communication Maintenance activities with positive evaluations from customers </v>
          </cell>
        </row>
        <row r="205">
          <cell r="A205" t="str">
            <v># Communication Maintenance activities evaluated YTD</v>
          </cell>
        </row>
        <row r="206">
          <cell r="A206" t="str">
            <v>% Positive feedback messages received from customers by CCG magazines</v>
          </cell>
        </row>
        <row r="207">
          <cell r="A207" t="str">
            <v># Positive feedback messages received by customer magazines</v>
          </cell>
        </row>
        <row r="208">
          <cell r="A208" t="str">
            <v># Feedback messages received by customer magazines YTD</v>
          </cell>
        </row>
        <row r="209">
          <cell r="A209" t="str">
            <v>C1.2 Management of Output</v>
          </cell>
        </row>
        <row r="210">
          <cell r="A210" t="str">
            <v>C1.2.1 Paper Channel</v>
          </cell>
        </row>
        <row r="211">
          <cell r="A211" t="str">
            <v>% No Privacy Breaches</v>
          </cell>
        </row>
        <row r="212">
          <cell r="A212" t="str">
            <v># privacy breaches</v>
          </cell>
        </row>
        <row r="213">
          <cell r="A213" t="str">
            <v># mail packs sent ++++</v>
          </cell>
        </row>
        <row r="214">
          <cell r="A214" t="str">
            <v>% No Late Mail causing MAJOR inconvenience to customers</v>
          </cell>
        </row>
        <row r="215">
          <cell r="A215" t="str">
            <v># mail packs sent late causing MAJOR inconvenience to customers</v>
          </cell>
        </row>
        <row r="216">
          <cell r="A216" t="str">
            <v># mail packs sent +++</v>
          </cell>
        </row>
        <row r="217">
          <cell r="A217" t="str">
            <v>% No Late Mail causing SIGNIFICANT inconvenience to customers</v>
          </cell>
        </row>
        <row r="218">
          <cell r="A218" t="str">
            <v># mail packs sent late causing SIGNIFICANT inconvenience to customers</v>
          </cell>
        </row>
        <row r="219">
          <cell r="A219" t="str">
            <v># mail packs sent ++</v>
          </cell>
        </row>
        <row r="220">
          <cell r="A220" t="str">
            <v>% No Late Mail causing MINOR inconvenience to customers</v>
          </cell>
        </row>
        <row r="221">
          <cell r="A221" t="str">
            <v># mail packs sent late causing MINOR inconvenience to customers</v>
          </cell>
        </row>
        <row r="222">
          <cell r="A222" t="str">
            <v># mail packs sent +</v>
          </cell>
        </row>
        <row r="223">
          <cell r="A223" t="str">
            <v xml:space="preserve">% No Cut sheet spoils </v>
          </cell>
        </row>
        <row r="224">
          <cell r="A224" t="str">
            <v># cut sheet spoils</v>
          </cell>
        </row>
        <row r="225">
          <cell r="A225" t="str">
            <v># cut sheet mail packs sent</v>
          </cell>
        </row>
        <row r="226">
          <cell r="A226" t="str">
            <v xml:space="preserve">% No Continuous  spoils </v>
          </cell>
        </row>
        <row r="227">
          <cell r="A227" t="str">
            <v># continuous spoils</v>
          </cell>
        </row>
        <row r="228">
          <cell r="A228" t="str">
            <v># continuous mail packs sent</v>
          </cell>
        </row>
        <row r="229">
          <cell r="A229" t="str">
            <v xml:space="preserve">% No Plastic cards wastage </v>
          </cell>
        </row>
        <row r="230">
          <cell r="A230" t="str">
            <v># waste</v>
          </cell>
        </row>
        <row r="231">
          <cell r="A231" t="str">
            <v># plastic cards</v>
          </cell>
        </row>
        <row r="232">
          <cell r="A232" t="str">
            <v>% No Late Job Transmissions</v>
          </cell>
        </row>
        <row r="233">
          <cell r="A233" t="str">
            <v># jobs delivered late</v>
          </cell>
        </row>
        <row r="234">
          <cell r="A234" t="str">
            <v xml:space="preserve"># jobs transmitted to mailhouse </v>
          </cell>
        </row>
        <row r="235">
          <cell r="A235" t="str">
            <v>% No Job Retransmissions</v>
          </cell>
        </row>
        <row r="236">
          <cell r="A236" t="str">
            <v># job retransmissions required</v>
          </cell>
        </row>
        <row r="237">
          <cell r="A237" t="str">
            <v># jobs transmitted to mailhouse +</v>
          </cell>
        </row>
        <row r="238">
          <cell r="A238" t="str">
            <v>C1.2.2 Electronic Channel</v>
          </cell>
        </row>
        <row r="239">
          <cell r="A239" t="str">
            <v>% Site Availability</v>
          </cell>
        </row>
        <row r="240">
          <cell r="A240" t="str">
            <v># Hours website was available in the current measurement period</v>
          </cell>
        </row>
        <row r="241">
          <cell r="A241" t="str">
            <v># Hours in the current measurement period</v>
          </cell>
        </row>
        <row r="242">
          <cell r="A242" t="str">
            <v>% Customer related web posting requests fulfilled within 48 hours</v>
          </cell>
        </row>
        <row r="243">
          <cell r="A243" t="str">
            <v># Customer related web posting requests fulfilled within the set timeframe</v>
          </cell>
        </row>
        <row r="244">
          <cell r="A244" t="str">
            <v># Customer related web posting requests fulfilled</v>
          </cell>
        </row>
        <row r="245">
          <cell r="A245" t="str">
            <v>% Responses to feedback received actioned within 24 hours</v>
          </cell>
        </row>
        <row r="246">
          <cell r="A246" t="str">
            <v># Responses to feedback actioned within 24 hours</v>
          </cell>
        </row>
        <row r="247">
          <cell r="A247" t="str">
            <v># Feedback messages received</v>
          </cell>
        </row>
        <row r="248">
          <cell r="A248" t="str">
            <v>% Customer forms downloaded per website visitors</v>
          </cell>
        </row>
        <row r="249">
          <cell r="A249" t="str">
            <v># Customer forms downloaded</v>
          </cell>
        </row>
        <row r="250">
          <cell r="A250" t="str">
            <v># Visitors to the website++</v>
          </cell>
        </row>
        <row r="251">
          <cell r="A251" t="str">
            <v>% Visitors using online services</v>
          </cell>
        </row>
        <row r="252">
          <cell r="A252" t="str">
            <v># Visitors using online services</v>
          </cell>
        </row>
        <row r="253">
          <cell r="A253" t="str">
            <v># Visitors to the website+++</v>
          </cell>
        </row>
        <row r="254">
          <cell r="A254" t="str">
            <v>C1.2.3 Site Fulfilment</v>
          </cell>
        </row>
        <row r="255">
          <cell r="A255" t="str">
            <v xml:space="preserve">% Forms on back order </v>
          </cell>
        </row>
        <row r="256">
          <cell r="A256" t="str">
            <v># Forms on backorder</v>
          </cell>
        </row>
        <row r="257">
          <cell r="A257" t="str">
            <v># Forms in the warehouse</v>
          </cell>
        </row>
        <row r="258">
          <cell r="A258" t="str">
            <v>% PR Products in back order</v>
          </cell>
        </row>
        <row r="259">
          <cell r="A259" t="str">
            <v xml:space="preserve"># PR Products on backorder </v>
          </cell>
        </row>
        <row r="260">
          <cell r="A260" t="str">
            <v># PR Products in the warehouse</v>
          </cell>
        </row>
        <row r="261">
          <cell r="A261" t="str">
            <v>% Back orders for high priority forms</v>
          </cell>
        </row>
        <row r="262">
          <cell r="A262" t="str">
            <v># Back Orders for High Priority forms</v>
          </cell>
        </row>
        <row r="263">
          <cell r="A263" t="str">
            <v># Forms on backorder +</v>
          </cell>
        </row>
        <row r="264">
          <cell r="A264" t="str">
            <v>% Back orders for high priority PR products</v>
          </cell>
        </row>
        <row r="265">
          <cell r="A265" t="str">
            <v># Back Orders for High Priority PR products</v>
          </cell>
        </row>
        <row r="266">
          <cell r="A266" t="str">
            <v># PR Products on backorder +</v>
          </cell>
        </row>
        <row r="267">
          <cell r="A267" t="str">
            <v>% Product fill rate</v>
          </cell>
        </row>
        <row r="268">
          <cell r="A268" t="str">
            <v># Instances where fill timeframes were met</v>
          </cell>
        </row>
        <row r="269">
          <cell r="A269" t="str">
            <v xml:space="preserve"># Fill timeframes monitored </v>
          </cell>
        </row>
        <row r="270">
          <cell r="A270" t="str">
            <v>C2 Support Centrelink Initiatives</v>
          </cell>
        </row>
        <row r="271">
          <cell r="A271" t="str">
            <v>C2.1 Strategy Consulting</v>
          </cell>
        </row>
        <row r="272">
          <cell r="A272" t="str">
            <v>C2.1.1 Refresh Communication</v>
          </cell>
        </row>
        <row r="273">
          <cell r="A273" t="str">
            <v>% Communication strategies delivered on time for Refresh projects YTD</v>
          </cell>
        </row>
        <row r="274">
          <cell r="A274" t="str">
            <v># Communication strategies developed on time for Refresh projects YTD</v>
          </cell>
        </row>
        <row r="275">
          <cell r="A275" t="str">
            <v># Communication strategies required by Refresh projects YTD</v>
          </cell>
        </row>
        <row r="276">
          <cell r="A276" t="str">
            <v>% General Refresh enquiries actioned within 3 working days</v>
          </cell>
        </row>
        <row r="277">
          <cell r="A277" t="str">
            <v># General Refresh enquiries actioned within 3 working days</v>
          </cell>
        </row>
        <row r="278">
          <cell r="A278" t="str">
            <v># General Refresh enquiries received to positional mailbox</v>
          </cell>
        </row>
        <row r="279">
          <cell r="A279" t="str">
            <v>% Media management enquiries actioned within 3 working days</v>
          </cell>
        </row>
        <row r="280">
          <cell r="A280" t="str">
            <v># General Media management enquiries actioned within 3 working days</v>
          </cell>
        </row>
        <row r="281">
          <cell r="A281" t="str">
            <v># Media management enquiries received to positional mailbox</v>
          </cell>
        </row>
        <row r="282">
          <cell r="A282" t="str">
            <v># Strategic meetings attended by eCommunications team members</v>
          </cell>
        </row>
        <row r="283">
          <cell r="A283" t="str">
            <v># Strategic meetings attended by eCommunications team members</v>
          </cell>
        </row>
        <row r="284">
          <cell r="A284" t="str">
            <v># Project hours claimed back by eCommunications team</v>
          </cell>
        </row>
        <row r="285">
          <cell r="A285" t="str">
            <v># Project hours claimed back by eCommunications team</v>
          </cell>
        </row>
        <row r="286">
          <cell r="A286" t="str">
            <v>C2.1.2 Business Processes</v>
          </cell>
        </row>
        <row r="287">
          <cell r="A287" t="str">
            <v># Strategic Business Processes Meetings attended in the past month</v>
          </cell>
        </row>
        <row r="288">
          <cell r="A288" t="str">
            <v># Strategic Business Processes Meetings attended in the past month</v>
          </cell>
        </row>
        <row r="289">
          <cell r="A289" t="str">
            <v># Project hours claimed back by Business Processes team</v>
          </cell>
        </row>
        <row r="290">
          <cell r="A290" t="str">
            <v># Project hours claimed back by Business Processes team</v>
          </cell>
        </row>
        <row r="291">
          <cell r="A291" t="str">
            <v>C2.1.3 Customer Notification</v>
          </cell>
        </row>
        <row r="292">
          <cell r="A292" t="str">
            <v>% Letters reviewed and changed by CM&amp;M</v>
          </cell>
        </row>
        <row r="293">
          <cell r="A293" t="str">
            <v># Letters reviewed and changed by CM&amp;M in the past month</v>
          </cell>
        </row>
        <row r="294">
          <cell r="A294" t="str">
            <v># Letters for review received in the positional mailbox</v>
          </cell>
        </row>
        <row r="295">
          <cell r="A295" t="str">
            <v>% Letter reviews finalised within 5 working days</v>
          </cell>
        </row>
        <row r="296">
          <cell r="A296" t="str">
            <v># Letter reviews finalised within 5 working days</v>
          </cell>
        </row>
        <row r="297">
          <cell r="A297" t="str">
            <v># Letters for review received in the positional mailbox</v>
          </cell>
        </row>
        <row r="298">
          <cell r="A298" t="str">
            <v>% Letters changed based on OLA review findings</v>
          </cell>
        </row>
        <row r="299">
          <cell r="A299" t="str">
            <v># Letters changed to date through SCT</v>
          </cell>
        </row>
        <row r="300">
          <cell r="A300" t="str">
            <v># Letters recommended for change after last OLA review</v>
          </cell>
        </row>
        <row r="301">
          <cell r="A301" t="str">
            <v>% General enquiries actioned within 5 working days</v>
          </cell>
        </row>
        <row r="302">
          <cell r="A302" t="str">
            <v># General enquiries actioned within 5 working days</v>
          </cell>
        </row>
        <row r="303">
          <cell r="A303" t="str">
            <v># General enquiries received to positional mailbox</v>
          </cell>
        </row>
        <row r="304">
          <cell r="A304" t="str">
            <v>C2.2 Value Added Services</v>
          </cell>
        </row>
        <row r="305">
          <cell r="A305" t="str">
            <v>C2.2.1 ePublishing Solutions</v>
          </cell>
        </row>
        <row r="306">
          <cell r="A306" t="str">
            <v># Hours creating or redeveloping intranet sites on cost recovery</v>
          </cell>
        </row>
        <row r="307">
          <cell r="A307" t="str">
            <v># Hours creating or redeveloping intranet sites on cost recovery</v>
          </cell>
        </row>
        <row r="308">
          <cell r="A308" t="str">
            <v>$ Amount from creating screenlocks and banner-adds on cost recovery</v>
          </cell>
        </row>
        <row r="309">
          <cell r="A309" t="str">
            <v>$ Amount from creating screenlocks and banner-adds on cost recovery</v>
          </cell>
        </row>
        <row r="310">
          <cell r="A310" t="str">
            <v># Instances of savings solutions provided to the team in the past month</v>
          </cell>
        </row>
        <row r="311">
          <cell r="A311" t="str">
            <v># Instances of savings solutions provided to the team in the past month</v>
          </cell>
        </row>
        <row r="312">
          <cell r="A312" t="str">
            <v>% Savings provided by ePub to Centrelink in the past quarter</v>
          </cell>
        </row>
        <row r="313">
          <cell r="A313" t="str">
            <v>$ Quotes of services provided by ePub in the past quarter</v>
          </cell>
        </row>
        <row r="314">
          <cell r="A314" t="str">
            <v>$ Quotes of services other than ePub</v>
          </cell>
        </row>
        <row r="315">
          <cell r="A315" t="str">
            <v>C2.2.2 BTV Programming</v>
          </cell>
        </row>
        <row r="316">
          <cell r="A316" t="str">
            <v xml:space="preserve"> % BTV airtime hours used</v>
          </cell>
        </row>
        <row r="317">
          <cell r="A317" t="str">
            <v># BTV airtime hours</v>
          </cell>
        </row>
        <row r="318">
          <cell r="A318" t="str">
            <v># Airtime available hours</v>
          </cell>
        </row>
        <row r="319">
          <cell r="A319" t="str">
            <v>% BTV Programs broadcast on time and as per advertised schedules</v>
          </cell>
        </row>
        <row r="320">
          <cell r="A320" t="str">
            <v xml:space="preserve"> # BTV Programs broadcast on time and as per advertised schedules</v>
          </cell>
        </row>
        <row r="321">
          <cell r="A321" t="str">
            <v xml:space="preserve"> # BTV Programs broadcast in the past month</v>
          </cell>
        </row>
        <row r="322">
          <cell r="A322" t="str">
            <v>% BTV Productions delivered on time (videos, promos, programs)</v>
          </cell>
        </row>
        <row r="323">
          <cell r="A323" t="str">
            <v xml:space="preserve"> # BTV Productions delivered on time in the past month</v>
          </cell>
        </row>
        <row r="324">
          <cell r="A324" t="str">
            <v xml:space="preserve"> # BTV Productions delivered in the past month</v>
          </cell>
        </row>
        <row r="325">
          <cell r="A325" t="str">
            <v>% Duplication requests to be completed within 24 hours</v>
          </cell>
        </row>
        <row r="326">
          <cell r="A326" t="str">
            <v xml:space="preserve"> # Duplication requests completed within 24 hours</v>
          </cell>
        </row>
        <row r="327">
          <cell r="A327" t="str">
            <v xml:space="preserve"> # Duplication requests to be completed within 24 hours</v>
          </cell>
        </row>
        <row r="328">
          <cell r="A328" t="str">
            <v># New programs produced in the past month</v>
          </cell>
        </row>
        <row r="329">
          <cell r="A329" t="str">
            <v># New programs produced in the past month</v>
          </cell>
        </row>
        <row r="330">
          <cell r="A330" t="str">
            <v>C2.2.3 State Units Account Management</v>
          </cell>
        </row>
        <row r="331">
          <cell r="A331" t="str">
            <v>% Hours spent by State Units staff on account management activities</v>
          </cell>
        </row>
        <row r="332">
          <cell r="A332" t="str">
            <v># Hours spent by State Units staff on account management activities</v>
          </cell>
        </row>
        <row r="333">
          <cell r="A333" t="str">
            <v># Available working hours for the State Units in the past month +</v>
          </cell>
        </row>
        <row r="334">
          <cell r="A334" t="str">
            <v>% Hours spent by NSW State Unit staff on account management activities</v>
          </cell>
        </row>
        <row r="335">
          <cell r="A335" t="str">
            <v># Hours spent by NSW State Unit staff on account management activities</v>
          </cell>
        </row>
        <row r="336">
          <cell r="A336" t="str">
            <v># Available working hours for the NSW State Unit in the past month +</v>
          </cell>
        </row>
        <row r="337">
          <cell r="A337" t="str">
            <v>% Hours spent by VIC State Unit staff on account management activities</v>
          </cell>
        </row>
        <row r="338">
          <cell r="A338" t="str">
            <v># Hours spent by VIC State Unit staff on account management activities</v>
          </cell>
        </row>
        <row r="339">
          <cell r="A339" t="str">
            <v># Available working hours for the VIC State Unit in the past month +</v>
          </cell>
        </row>
        <row r="340">
          <cell r="A340" t="str">
            <v>% Hours spent by SA State Unit staff on account management activities</v>
          </cell>
        </row>
        <row r="341">
          <cell r="A341" t="str">
            <v># Hours spent by SA State Unit staff on account management activities</v>
          </cell>
        </row>
        <row r="342">
          <cell r="A342" t="str">
            <v># Available working hours for the SA State Unit in the past month +</v>
          </cell>
        </row>
        <row r="343">
          <cell r="A343" t="str">
            <v>% Hours spent by TAS State Unit staff on account management activities</v>
          </cell>
        </row>
        <row r="344">
          <cell r="A344" t="str">
            <v># Hours spent by TAS State Unit staff on account management activities</v>
          </cell>
        </row>
        <row r="345">
          <cell r="A345" t="str">
            <v># Available working hours for the TAS State Unit in the past month +</v>
          </cell>
        </row>
        <row r="346">
          <cell r="A346" t="str">
            <v>DEVELOPING OUR PEOPLE</v>
          </cell>
        </row>
        <row r="347">
          <cell r="A347" t="str">
            <v>D1 Improve Centrelink Internal Communication</v>
          </cell>
        </row>
        <row r="348">
          <cell r="A348" t="str">
            <v>D1.1 Implement Internal Communication Framework</v>
          </cell>
        </row>
        <row r="349">
          <cell r="A349" t="str">
            <v xml:space="preserve">D1.1.1 Centrelink Business Briefing </v>
          </cell>
        </row>
        <row r="350">
          <cell r="A350" t="str">
            <v xml:space="preserve">Develop and implement Business Briefing this quarter </v>
          </cell>
        </row>
        <row r="351">
          <cell r="A351" t="str">
            <v>Develop and implement Business Briefing this quarter  (Yes=1 / No=0)</v>
          </cell>
        </row>
        <row r="352">
          <cell r="A352" t="str">
            <v xml:space="preserve">Business Briefing evaluation completed  </v>
          </cell>
        </row>
        <row r="353">
          <cell r="A353" t="str">
            <v>Business Briefing evaluation completed   (Yes=1 / No=0)</v>
          </cell>
        </row>
        <row r="354">
          <cell r="A354" t="str">
            <v>D1.1.2 Tools and Processes</v>
          </cell>
        </row>
        <row r="355">
          <cell r="A355" t="str">
            <v xml:space="preserve">Promotion of Communication Strategy Template across Centrelink  </v>
          </cell>
        </row>
        <row r="356">
          <cell r="A356" t="str">
            <v>Promotion of Communication Strategy Template across Centrelink  (Yes=1 / No=0)</v>
          </cell>
        </row>
        <row r="357">
          <cell r="A357" t="str">
            <v xml:space="preserve">Develop Internal Communication Register  </v>
          </cell>
        </row>
        <row r="358">
          <cell r="A358" t="str">
            <v>Develop Internal Communication Register  (Yes=1 / No=0)</v>
          </cell>
        </row>
        <row r="359">
          <cell r="A359" t="str">
            <v>D1.1.3 CM&amp;M Internal Communication Role Model</v>
          </cell>
        </row>
        <row r="360">
          <cell r="A360" t="str">
            <v xml:space="preserve">INK evaluation completed  </v>
          </cell>
        </row>
        <row r="361">
          <cell r="A361" t="str">
            <v>INK evaluation completed   (Yes=1 / No=0)</v>
          </cell>
        </row>
        <row r="362">
          <cell r="A362" t="str">
            <v xml:space="preserve">Develop and review Team Room protocols </v>
          </cell>
        </row>
        <row r="363">
          <cell r="A363" t="str">
            <v>Develop and review Team Room protocols  (Yes=1 / No=0)</v>
          </cell>
        </row>
        <row r="364">
          <cell r="A364" t="str">
            <v xml:space="preserve">Redeveloped and upgrade CM&amp;M Team Room   </v>
          </cell>
        </row>
        <row r="365">
          <cell r="A365" t="str">
            <v>Redeveloped and upgrade CM&amp;M Team Room   (Yes=1 / No=0)</v>
          </cell>
        </row>
        <row r="366">
          <cell r="A366" t="str">
            <v>D2 Supporting Our Business By Supporting You</v>
          </cell>
        </row>
        <row r="367">
          <cell r="A367" t="str">
            <v>D2.1 Implement National People Plan</v>
          </cell>
        </row>
        <row r="368">
          <cell r="A368" t="str">
            <v>D2.1.1 Leading and Managing</v>
          </cell>
        </row>
        <row r="369">
          <cell r="A369" t="str">
            <v>% CM&amp;M Staff Poll respondents positive about receiving good leadership</v>
          </cell>
        </row>
        <row r="370">
          <cell r="A370" t="str">
            <v xml:space="preserve">   # CM&amp;M Staff Poll respondents positive about receiving good leadership from their team leader</v>
          </cell>
        </row>
        <row r="371">
          <cell r="A371" t="str">
            <v xml:space="preserve"># CM&amp;M Staff Poll respondents at the last biannually survey </v>
          </cell>
        </row>
        <row r="372">
          <cell r="A372" t="str">
            <v xml:space="preserve">% CM&amp;M Staff Poll respondents positive about receiving regular feedback </v>
          </cell>
        </row>
        <row r="373">
          <cell r="A373" t="str">
            <v xml:space="preserve"># CM&amp;M Staff Poll respondents positive about receiving regular feedback about their work </v>
          </cell>
        </row>
        <row r="374">
          <cell r="A374" t="str">
            <v xml:space="preserve"># CM&amp;M Staff Poll respondents at the last biannually survey </v>
          </cell>
        </row>
        <row r="375">
          <cell r="A375" t="str">
            <v>% Succession plans in place for Managers in CM&amp;M</v>
          </cell>
        </row>
        <row r="376">
          <cell r="A376" t="str">
            <v># Manager Positions in CM&amp;M with a Succession Plan in place</v>
          </cell>
        </row>
        <row r="377">
          <cell r="A377" t="str">
            <v xml:space="preserve"># Manager Positions in CM&amp;M </v>
          </cell>
        </row>
        <row r="378">
          <cell r="A378" t="str">
            <v>% Succession plans in place for Group Managers &amp; NM</v>
          </cell>
        </row>
        <row r="379">
          <cell r="A379" t="str">
            <v># Group Manager Positions with a Succession Plan in place</v>
          </cell>
        </row>
        <row r="380">
          <cell r="A380" t="str">
            <v># Group Manager &amp; National Manager Positions</v>
          </cell>
        </row>
        <row r="381">
          <cell r="A381" t="str">
            <v>% Succession plans in place for Managers in BSG</v>
          </cell>
        </row>
        <row r="382">
          <cell r="A382" t="str">
            <v># Manager Positions in BSG with a Succession Plan in place</v>
          </cell>
        </row>
        <row r="383">
          <cell r="A383" t="str">
            <v># Manager Positions in BSG</v>
          </cell>
        </row>
        <row r="384">
          <cell r="A384" t="str">
            <v>% Succession plans in place for Managers in CCG</v>
          </cell>
        </row>
        <row r="385">
          <cell r="A385" t="str">
            <v># Manager Positions in CCG with a Succession Plan in place</v>
          </cell>
        </row>
        <row r="386">
          <cell r="A386" t="str">
            <v># Manager Positions in CCG</v>
          </cell>
        </row>
        <row r="387">
          <cell r="A387" t="str">
            <v>% Succession plans in place for Managers in Marketing</v>
          </cell>
        </row>
        <row r="388">
          <cell r="A388" t="str">
            <v># Manager Positions in Marketing with a Succession Plan in place</v>
          </cell>
        </row>
        <row r="389">
          <cell r="A389" t="str">
            <v># Manager Positions in Marketing</v>
          </cell>
        </row>
        <row r="390">
          <cell r="A390" t="str">
            <v>% Succession plans in place for Managers in Media</v>
          </cell>
        </row>
        <row r="391">
          <cell r="A391" t="str">
            <v># Manager Positions in Media with a Succession Plan in place</v>
          </cell>
        </row>
        <row r="392">
          <cell r="A392" t="str">
            <v># Manager Positions in Media</v>
          </cell>
        </row>
        <row r="393">
          <cell r="A393" t="str">
            <v>% Succession plans in place for Managers in OM</v>
          </cell>
        </row>
        <row r="394">
          <cell r="A394" t="str">
            <v># Manager Positions in OM with a Succession Plan in place</v>
          </cell>
        </row>
        <row r="395">
          <cell r="A395" t="str">
            <v># Manager Positions in OM</v>
          </cell>
        </row>
        <row r="396">
          <cell r="A396" t="str">
            <v>D2.1.2 Talent for Success</v>
          </cell>
        </row>
        <row r="397">
          <cell r="A397" t="str">
            <v>% CM&amp;M Staff Poll respondents positive about continuing work with Centrelink</v>
          </cell>
        </row>
        <row r="398">
          <cell r="A398" t="str">
            <v># CM&amp;M Staff Poll respondents positive about continuing work with Centrelink for the next 18 months</v>
          </cell>
        </row>
        <row r="399">
          <cell r="A399" t="str">
            <v xml:space="preserve"># CM&amp;M Staff Poll respondents at the last biannually survey </v>
          </cell>
        </row>
        <row r="400">
          <cell r="A400" t="str">
            <v>% CM&amp;M Staff Poll respondents positive about recommending Centrelink as a workplace</v>
          </cell>
        </row>
        <row r="401">
          <cell r="A401" t="str">
            <v># CM&amp;M Staff Poll respondents positive about recommending Centrelink as a workplace</v>
          </cell>
        </row>
        <row r="402">
          <cell r="A402" t="str">
            <v xml:space="preserve"># CM&amp;M Staff Poll respondents at the last biannually survey </v>
          </cell>
        </row>
        <row r="403">
          <cell r="A403" t="str">
            <v>% Ongoing Employees recruited in the past 2 years retained by CM&amp;M</v>
          </cell>
        </row>
        <row r="404">
          <cell r="A404" t="str">
            <v># Ongoing Employees recruited in the past 2 years still working in CM&amp;M</v>
          </cell>
        </row>
        <row r="405">
          <cell r="A405" t="str">
            <v># Ongoing Employees recruited in the past 2 years</v>
          </cell>
        </row>
        <row r="406">
          <cell r="A406" t="str">
            <v>% Ongoing Employees on Temporary Performance</v>
          </cell>
        </row>
        <row r="407">
          <cell r="A407" t="str">
            <v># Ongoing Employees on temporary performance</v>
          </cell>
        </row>
        <row r="408">
          <cell r="A408" t="str">
            <v xml:space="preserve"># Ongoing Employees in CM&amp;M </v>
          </cell>
        </row>
        <row r="409">
          <cell r="A409" t="str">
            <v>% Ongoing Employees on Temporary Performance &gt; 9 months</v>
          </cell>
        </row>
        <row r="410">
          <cell r="A410" t="str">
            <v># Ongoing Employees on temporary performance &gt; 9 months</v>
          </cell>
        </row>
        <row r="411">
          <cell r="A411" t="str">
            <v># Ongoing Employees in CM&amp;M+</v>
          </cell>
        </row>
        <row r="412">
          <cell r="A412" t="str">
            <v>% PS Employees that left CM&amp;M in the past month</v>
          </cell>
        </row>
        <row r="413">
          <cell r="A413" t="str">
            <v># PS Employees that left CM&amp;M in the past month</v>
          </cell>
        </row>
        <row r="414">
          <cell r="A414" t="str">
            <v># PS Employees in CM&amp;M (O+NO)</v>
          </cell>
        </row>
        <row r="415">
          <cell r="A415" t="str">
            <v>% PS Employees employed by CM&amp;M in the past month</v>
          </cell>
        </row>
        <row r="416">
          <cell r="A416" t="str">
            <v># PS Employees employed by CM&amp;M in the past month</v>
          </cell>
        </row>
        <row r="417">
          <cell r="A417" t="str">
            <v># PS Employees in CM&amp;M (O+NO)+</v>
          </cell>
        </row>
        <row r="418">
          <cell r="A418" t="str">
            <v>% CM&amp;M Staff employed on ongoing positions</v>
          </cell>
        </row>
        <row r="419">
          <cell r="A419" t="str">
            <v># CM&amp;M Staff employed on ongoing positions</v>
          </cell>
        </row>
        <row r="420">
          <cell r="A420" t="str">
            <v># All CM&amp;M Staff (O+NO+C)</v>
          </cell>
        </row>
        <row r="421">
          <cell r="A421" t="str">
            <v>% CM&amp;M Staff employed on non-ongoing positions</v>
          </cell>
        </row>
        <row r="422">
          <cell r="A422" t="str">
            <v># CM&amp;M Staff employed on non-ongoing positions</v>
          </cell>
        </row>
        <row r="423">
          <cell r="A423" t="str">
            <v># All CM&amp;M Staff (O+NO+C)+</v>
          </cell>
        </row>
        <row r="424">
          <cell r="A424" t="str">
            <v>% CM&amp;M Staff employed on short term contracts</v>
          </cell>
        </row>
        <row r="425">
          <cell r="A425" t="str">
            <v># CM&amp;M Staff employed on short term contracts</v>
          </cell>
        </row>
        <row r="426">
          <cell r="A426" t="str">
            <v># All CM&amp;M Staff (O+NO+C)++</v>
          </cell>
        </row>
        <row r="427">
          <cell r="A427" t="str">
            <v>D2.1.3 Your Safety, Health &amp; Well-being</v>
          </cell>
        </row>
        <row r="428">
          <cell r="A428" t="str">
            <v>% CM&amp;M Staff Poll respondents positive about Centrelink being committed to them</v>
          </cell>
        </row>
        <row r="429">
          <cell r="A429" t="str">
            <v># CM&amp;M Staff Poll respondents positive about Centrelink being committed to them</v>
          </cell>
        </row>
        <row r="430">
          <cell r="A430" t="str">
            <v xml:space="preserve"># CM&amp;M Staff Poll respondents at the last biannually survey </v>
          </cell>
        </row>
        <row r="431">
          <cell r="A431" t="str">
            <v>% CM&amp;M Staff Poll respondents positive about Centrelink being friendly to the demands to the personal/family life</v>
          </cell>
        </row>
        <row r="432">
          <cell r="A432" t="str">
            <v># CM&amp;M Staff Poll respondents positive about being friendly to the demands to the personal/family life</v>
          </cell>
        </row>
        <row r="433">
          <cell r="A433" t="str">
            <v xml:space="preserve"># CM&amp;M Staff Poll respondents at the last biannually survey </v>
          </cell>
        </row>
        <row r="434">
          <cell r="A434" t="str">
            <v>$ Expenditure per FTE spent on health promotion &amp; early intervention activities (Year to date)</v>
          </cell>
        </row>
        <row r="435">
          <cell r="A435" t="str">
            <v>$ Spent on health promotion &amp; early intervention activities (Year to date)</v>
          </cell>
        </row>
        <row r="436">
          <cell r="A436" t="str">
            <v># FTE in CM&amp;M (end of month)</v>
          </cell>
        </row>
        <row r="437">
          <cell r="A437" t="str">
            <v># Average unplanned absences per month per FTE</v>
          </cell>
        </row>
        <row r="438">
          <cell r="A438" t="str">
            <v># Unplanned Leave Days</v>
          </cell>
        </row>
        <row r="439">
          <cell r="A439" t="str">
            <v># FTE in CM&amp;M</v>
          </cell>
        </row>
        <row r="440">
          <cell r="A440" t="str">
            <v># Average unplanned absences per month per FTE in BG</v>
          </cell>
        </row>
        <row r="441">
          <cell r="A441" t="str">
            <v># Unplanned Leave Days</v>
          </cell>
        </row>
        <row r="442">
          <cell r="A442" t="str">
            <v># FTE in BG</v>
          </cell>
        </row>
        <row r="443">
          <cell r="A443" t="str">
            <v># Average unplanned absences per month per FTE in CCG</v>
          </cell>
        </row>
        <row r="444">
          <cell r="A444" t="str">
            <v># Unplanned Leave Days</v>
          </cell>
        </row>
        <row r="445">
          <cell r="A445" t="str">
            <v># FTE in CCG</v>
          </cell>
        </row>
        <row r="446">
          <cell r="A446" t="str">
            <v># Average unplanned absences per month per FTE in MktG</v>
          </cell>
        </row>
        <row r="447">
          <cell r="A447" t="str">
            <v># Unplanned Leave Days</v>
          </cell>
        </row>
        <row r="448">
          <cell r="A448" t="str">
            <v># FTE in MktG</v>
          </cell>
        </row>
        <row r="449">
          <cell r="A449" t="str">
            <v># Average unplanned absences per month per FTE in MedG</v>
          </cell>
        </row>
        <row r="450">
          <cell r="A450" t="str">
            <v># Unplanned Leave Days</v>
          </cell>
        </row>
        <row r="451">
          <cell r="A451" t="str">
            <v># FTE in MedG</v>
          </cell>
        </row>
        <row r="452">
          <cell r="A452" t="str">
            <v># Average unplanned absences per month per FTE in OpsG</v>
          </cell>
        </row>
        <row r="453">
          <cell r="A453" t="str">
            <v># Unplanned Leave Days</v>
          </cell>
        </row>
        <row r="454">
          <cell r="A454" t="str">
            <v># FTE in OpsG</v>
          </cell>
        </row>
        <row r="455">
          <cell r="A455" t="str">
            <v>D2.1.4 Focus On Learning</v>
          </cell>
        </row>
        <row r="456">
          <cell r="A456" t="str">
            <v>% CM&amp;M Staff Poll respondents positive about their opportunities to learn and develop</v>
          </cell>
        </row>
        <row r="457">
          <cell r="A457" t="str">
            <v># CM&amp;M Staff Poll respondents positive about their opportunities to learn and develop</v>
          </cell>
        </row>
        <row r="458">
          <cell r="A458" t="str">
            <v xml:space="preserve"># CM&amp;M Staff Poll respondents at the last biannually survey </v>
          </cell>
        </row>
        <row r="459">
          <cell r="A459" t="str">
            <v>% ILPs in place for PS employees in CM&amp;M</v>
          </cell>
        </row>
        <row r="460">
          <cell r="A460" t="str">
            <v># CM&amp;M ongoing employees not on long term leave with an ILP in place</v>
          </cell>
        </row>
        <row r="461">
          <cell r="A461" t="str">
            <v># CM&amp;M ongoing employees not on long term leave</v>
          </cell>
        </row>
        <row r="462">
          <cell r="A462" t="str">
            <v>% ILPs in place for BLT/Per Mgt ongoing employees not on long term leave</v>
          </cell>
        </row>
        <row r="463">
          <cell r="A463" t="str">
            <v># BLT/Per Mgt ongoing employees not on long term leave with an ILP in place</v>
          </cell>
        </row>
        <row r="464">
          <cell r="A464" t="str">
            <v># BLT/Per Mgt ongoing employees not on long term leave</v>
          </cell>
        </row>
        <row r="465">
          <cell r="A465" t="str">
            <v>% ILPs in place for BSG ongoing employees not on long term leave</v>
          </cell>
        </row>
        <row r="466">
          <cell r="A466" t="str">
            <v># BSG ongoing employees not on long term leave with an ILP in place</v>
          </cell>
        </row>
        <row r="467">
          <cell r="A467" t="str">
            <v># BSG ongoing employees not on long term leave</v>
          </cell>
        </row>
        <row r="468">
          <cell r="A468" t="str">
            <v>% ILPs in place for CCG ongoing employees not on long term leave</v>
          </cell>
        </row>
        <row r="469">
          <cell r="A469" t="str">
            <v># CCG ongoing employees not on long term leave with an ILP in place</v>
          </cell>
        </row>
        <row r="470">
          <cell r="A470" t="str">
            <v># CCG ongoing employees not on long term leave</v>
          </cell>
        </row>
        <row r="471">
          <cell r="A471" t="str">
            <v>% ILPs in place for Marketing ongoing employees not on long term leave</v>
          </cell>
        </row>
        <row r="472">
          <cell r="A472" t="str">
            <v># Marketing ongoing employees not on long term leave with an ILP in place</v>
          </cell>
        </row>
        <row r="473">
          <cell r="A473" t="str">
            <v># Marketing ongoing employees not on long term leave</v>
          </cell>
        </row>
        <row r="474">
          <cell r="A474" t="str">
            <v>% ILPs in place for Media ongoing employees not on long term leave</v>
          </cell>
        </row>
        <row r="475">
          <cell r="A475" t="str">
            <v># Media ongoing employees not on long term leave with an ILP in place</v>
          </cell>
        </row>
        <row r="476">
          <cell r="A476" t="str">
            <v># Media ongoing employees not on long term leave</v>
          </cell>
        </row>
        <row r="477">
          <cell r="A477" t="str">
            <v>% ILPs in place for OM ongoing employees not on long term leave</v>
          </cell>
        </row>
        <row r="478">
          <cell r="A478" t="str">
            <v># OM ongoing employees not on long term leave with an ILP in place</v>
          </cell>
        </row>
        <row r="479">
          <cell r="A479" t="str">
            <v># OM ongoing employees not on long term leave</v>
          </cell>
        </row>
        <row r="480">
          <cell r="A480" t="str">
            <v>% CM&amp;M PS employees given Learning, Education or Training</v>
          </cell>
        </row>
        <row r="481">
          <cell r="A481" t="str">
            <v># PS Employees in CM&amp;M given Learning, Education or Training</v>
          </cell>
        </row>
        <row r="482">
          <cell r="A482" t="str">
            <v># PS Employees in CM&amp;M (O+NO)++</v>
          </cell>
        </row>
        <row r="483">
          <cell r="A483" t="str">
            <v xml:space="preserve">% CM&amp;M Ongoing employees that have attended a paid training course or a paid conference </v>
          </cell>
        </row>
        <row r="484">
          <cell r="A484" t="str">
            <v xml:space="preserve"># Ongoing employees in CM&amp;M that have attended a paid training course or a paid conference </v>
          </cell>
        </row>
        <row r="485">
          <cell r="A485" t="str">
            <v># Ongoing employees in CM&amp;M +++</v>
          </cell>
        </row>
        <row r="486">
          <cell r="A486" t="str">
            <v xml:space="preserve">% CM&amp;M Non-Ongoing employees that have attended a paid training course or a paid conference </v>
          </cell>
        </row>
        <row r="487">
          <cell r="A487" t="str">
            <v xml:space="preserve"># Non-Ongoing employees in CM&amp;M that have attended a paid training course or a paid conference </v>
          </cell>
        </row>
        <row r="488">
          <cell r="A488" t="str">
            <v># Non-Ongoing employees in CM&amp;M</v>
          </cell>
        </row>
        <row r="489">
          <cell r="A489" t="str">
            <v>% CM&amp;M Ongoing Employees that have completed an Outbound Activity</v>
          </cell>
        </row>
        <row r="490">
          <cell r="A490" t="str">
            <v># Ongoing Employees in CM&amp;M that have completed an outbound activity</v>
          </cell>
        </row>
        <row r="491">
          <cell r="A491" t="str">
            <v># Ongoing Employees in CM&amp;M ++++</v>
          </cell>
        </row>
        <row r="492">
          <cell r="A492" t="str">
            <v>% CM&amp;M Non-Ongoing employees that have completed an Outbound Activity</v>
          </cell>
        </row>
        <row r="493">
          <cell r="A493" t="str">
            <v># Non-Ongoing employees in CM&amp;M that have completed an outbound activity</v>
          </cell>
        </row>
        <row r="494">
          <cell r="A494" t="str">
            <v># Non-Ongoing employees in CM&amp;M +</v>
          </cell>
        </row>
        <row r="495">
          <cell r="A495" t="str">
            <v>% Attendance at VCWs by PS Employees in CM&amp;M</v>
          </cell>
        </row>
        <row r="496">
          <cell r="A496" t="str">
            <v># PS Employees in CM&amp;M that have attended a VCW</v>
          </cell>
        </row>
        <row r="497">
          <cell r="A497" t="str">
            <v># PS Employees in CM&amp;M (O+NO)+++</v>
          </cell>
        </row>
        <row r="498">
          <cell r="A498" t="str">
            <v>$ Expenditure per Ongoing Employees spent on Learning, Education or Training</v>
          </cell>
        </row>
        <row r="499">
          <cell r="A499" t="str">
            <v>$ Spent on Learning, Education or Training</v>
          </cell>
        </row>
        <row r="500">
          <cell r="A500" t="str">
            <v># Ongoing employees in CM&amp;M+++++</v>
          </cell>
        </row>
        <row r="501">
          <cell r="A501" t="str">
            <v>D2.1.5 Values, Outcomes &amp; Innovation</v>
          </cell>
        </row>
        <row r="502">
          <cell r="A502" t="str">
            <v xml:space="preserve">% CM&amp;M Staff Poll respondents positive about job satisfaction </v>
          </cell>
        </row>
        <row r="503">
          <cell r="A503" t="str">
            <v xml:space="preserve"># CM&amp;M Staff Poll respondents positive about job satisfaction </v>
          </cell>
        </row>
        <row r="504">
          <cell r="A504" t="str">
            <v xml:space="preserve"># CM&amp;M Staff Poll respondents at the last biannually survey </v>
          </cell>
        </row>
        <row r="505">
          <cell r="A505" t="str">
            <v>% CM&amp;M Staff Poll respondents positive about being proud to work for Centrelink</v>
          </cell>
        </row>
        <row r="506">
          <cell r="A506" t="str">
            <v xml:space="preserve"># CM&amp;M Staff Poll respondents positive about being proud to work for Centrelink </v>
          </cell>
        </row>
        <row r="507">
          <cell r="A507" t="str">
            <v xml:space="preserve"># CM&amp;M Staff Poll respondents at the last biannually survey </v>
          </cell>
        </row>
        <row r="508">
          <cell r="A508" t="str">
            <v>% CM&amp;M Staff Poll respondents positive about being valued by their teams</v>
          </cell>
        </row>
        <row r="509">
          <cell r="A509" t="str">
            <v># CM&amp;M Staff Poll respondents positive about being valued by their teams</v>
          </cell>
        </row>
        <row r="510">
          <cell r="A510" t="str">
            <v xml:space="preserve"># CM&amp;M Staff Poll respondents at the last biannually survey </v>
          </cell>
        </row>
        <row r="511">
          <cell r="A511" t="str">
            <v>% CM&amp;M Staff Poll respondents positive about receiving recognition and praise at work</v>
          </cell>
        </row>
        <row r="512">
          <cell r="A512" t="str">
            <v># CM&amp;M Staff Poll respondents positive about receiving recognition and praise at work</v>
          </cell>
        </row>
        <row r="513">
          <cell r="A513" t="str">
            <v xml:space="preserve"># CM&amp;M Staff Poll respondents at the last biannually survey </v>
          </cell>
        </row>
        <row r="514">
          <cell r="A514" t="str">
            <v>% CM&amp;M Staff that received formal recognition for good performance</v>
          </cell>
        </row>
        <row r="515">
          <cell r="A515" t="str">
            <v># CM&amp;M Staff that received formal recognition for good performance</v>
          </cell>
        </row>
        <row r="516">
          <cell r="A516" t="str">
            <v># All Staff in CM&amp;M (O+NO+C)</v>
          </cell>
        </row>
        <row r="517">
          <cell r="A517" t="str">
            <v>D2.1.6 Value Added Decisions</v>
          </cell>
        </row>
        <row r="518">
          <cell r="A518" t="str">
            <v>% CM&amp;M Staff Poll respondents positive about knowing what is expected of them at work</v>
          </cell>
        </row>
        <row r="519">
          <cell r="A519" t="str">
            <v># CM&amp;M Staff Poll respondents positive about knowing what is expected of them at work</v>
          </cell>
        </row>
        <row r="520">
          <cell r="A520" t="str">
            <v xml:space="preserve"># CM&amp;M Staff Poll respondents at the last biannually survey </v>
          </cell>
        </row>
        <row r="521">
          <cell r="A521" t="str">
            <v>% CM&amp;M Staff Poll respondents positive about having the materials they need to do their work correctly</v>
          </cell>
        </row>
        <row r="522">
          <cell r="A522" t="str">
            <v># CM&amp;M Staff Poll respondents positive about having the materials they need to do their work correctly</v>
          </cell>
        </row>
        <row r="523">
          <cell r="A523" t="str">
            <v xml:space="preserve"># CM&amp;M Staff Poll respondents at the last biannually survey </v>
          </cell>
        </row>
        <row r="524">
          <cell r="A524" t="str">
            <v>% Staff who have completed the CM&amp;M Induction Checklist</v>
          </cell>
        </row>
        <row r="525">
          <cell r="A525" t="str">
            <v># Employees in CM&amp;M that have completed the CM&amp;M induction checklist</v>
          </cell>
        </row>
        <row r="526">
          <cell r="A526" t="str">
            <v># All Staff in CM&amp;M (NO+O+C)++++</v>
          </cell>
        </row>
        <row r="527">
          <cell r="A527" t="str">
            <v>% PAs in place for ongoing employees in CM&amp;M</v>
          </cell>
        </row>
        <row r="528">
          <cell r="A528" t="str">
            <v># Ongoing employees in CM&amp;M with a PA in place</v>
          </cell>
        </row>
        <row r="529">
          <cell r="A529" t="str">
            <v># Ongoing employees in CM&amp;M++++++</v>
          </cell>
        </row>
        <row r="530">
          <cell r="A530" t="str">
            <v>% PAs in place for BLT/Per Mgt ongoing employees</v>
          </cell>
        </row>
        <row r="531">
          <cell r="A531" t="str">
            <v># BLT/Per Mgt ongoing employees with a PA in place</v>
          </cell>
        </row>
        <row r="532">
          <cell r="A532" t="str">
            <v># BLT/Per Mgt ongoing employees</v>
          </cell>
        </row>
        <row r="533">
          <cell r="A533" t="str">
            <v>% PAs in place for BSG ongoing employees</v>
          </cell>
        </row>
        <row r="534">
          <cell r="A534" t="str">
            <v># BSG ongoing employees with a PA in place</v>
          </cell>
        </row>
        <row r="535">
          <cell r="A535" t="str">
            <v># BSG ongoing employees</v>
          </cell>
        </row>
        <row r="536">
          <cell r="A536" t="str">
            <v>% PAs in place for CCG ongoing employees</v>
          </cell>
        </row>
        <row r="537">
          <cell r="A537" t="str">
            <v># CCG ongoing employees with a PA in place</v>
          </cell>
        </row>
        <row r="538">
          <cell r="A538" t="str">
            <v># CCG ongoing employees</v>
          </cell>
        </row>
        <row r="539">
          <cell r="A539" t="str">
            <v>% PAs in place for Marketing ongoing employees</v>
          </cell>
        </row>
        <row r="540">
          <cell r="A540" t="str">
            <v># Marketing ongoing employees with a PA in place</v>
          </cell>
        </row>
        <row r="541">
          <cell r="A541" t="str">
            <v># Marketing ongoing employees</v>
          </cell>
        </row>
        <row r="542">
          <cell r="A542" t="str">
            <v xml:space="preserve">% PAs in place for Media ongoing employees </v>
          </cell>
        </row>
        <row r="543">
          <cell r="A543" t="str">
            <v># Media ongoing employees with a PA in place</v>
          </cell>
        </row>
        <row r="544">
          <cell r="A544" t="str">
            <v># Media ongoing employees</v>
          </cell>
        </row>
        <row r="545">
          <cell r="A545" t="str">
            <v>% PAs in place for OM ongoing employees</v>
          </cell>
        </row>
        <row r="546">
          <cell r="A546" t="str">
            <v># OM ongoing employees with a PA in place</v>
          </cell>
        </row>
        <row r="547">
          <cell r="A547" t="str">
            <v># OM ongoing employees</v>
          </cell>
        </row>
        <row r="548">
          <cell r="A548" t="str">
            <v>EFFICIENCY &amp; EFFECTIVENESS</v>
          </cell>
        </row>
        <row r="549">
          <cell r="A549" t="str">
            <v>E1 Resource Management</v>
          </cell>
        </row>
        <row r="550">
          <cell r="A550" t="str">
            <v>E1.1 Match Funding to Business Priorities</v>
          </cell>
        </row>
        <row r="551">
          <cell r="A551" t="str">
            <v>E1.1.1 Funding Allocation</v>
          </cell>
        </row>
        <row r="552">
          <cell r="A552" t="str">
            <v>% Variance of CM&amp;M Corporate Maintenance Budget (entire year outlook)</v>
          </cell>
        </row>
        <row r="553">
          <cell r="A553" t="str">
            <v>$ CM&amp;M Corporate projected expenditure (YTD actual+planned)</v>
          </cell>
        </row>
        <row r="554">
          <cell r="A554" t="str">
            <v>$ CM&amp;M Corporate forecast (YTD budget plan)</v>
          </cell>
        </row>
        <row r="555">
          <cell r="A555" t="str">
            <v>% Variance of CM&amp;M Customer Maintenance Budget (entire year outlook)</v>
          </cell>
        </row>
        <row r="556">
          <cell r="A556" t="str">
            <v>$ CM&amp;M Customerprojected expenditure (YTD actual+planned)</v>
          </cell>
        </row>
        <row r="557">
          <cell r="A557" t="str">
            <v>$ CM&amp;M Customer forecast (YTD budget plan)</v>
          </cell>
        </row>
        <row r="558">
          <cell r="A558" t="str">
            <v>% Variance of PR Corporate Maintenance Budget (entire year outlook)</v>
          </cell>
        </row>
        <row r="559">
          <cell r="A559" t="str">
            <v>$ PR Corporate projected expenditure (YTD actual+planned)</v>
          </cell>
        </row>
        <row r="560">
          <cell r="A560" t="str">
            <v>$ PR Corporate budget (financial year allocation)</v>
          </cell>
        </row>
        <row r="561">
          <cell r="A561" t="str">
            <v>% Variance of PR Customer Maintenance Budget (entire year outlook)</v>
          </cell>
        </row>
        <row r="562">
          <cell r="A562" t="str">
            <v>$ PR Customer projected expenditure (YTD actual+planned)</v>
          </cell>
        </row>
        <row r="563">
          <cell r="A563" t="str">
            <v>$ PR Customer budget (financial year allocation)</v>
          </cell>
        </row>
        <row r="564">
          <cell r="A564" t="str">
            <v>% Variance of Marketing Corporate Maintenance Budget (entire year outlook)</v>
          </cell>
        </row>
        <row r="565">
          <cell r="A565" t="str">
            <v>$ Marketing Corporate projected expenditure (YTD actual+planned)</v>
          </cell>
        </row>
        <row r="566">
          <cell r="A566" t="str">
            <v>$ Marketing Corporate budget (financial year allocation)</v>
          </cell>
        </row>
        <row r="567">
          <cell r="A567" t="str">
            <v>% Variance of Marketing Customer Maintenance Budget (entire year outlook)</v>
          </cell>
        </row>
        <row r="568">
          <cell r="A568" t="str">
            <v>$ Marketing Customer projected expenditure (YTD actual+planned)</v>
          </cell>
        </row>
        <row r="569">
          <cell r="A569" t="str">
            <v>$ Marketing Customer budget (financial year allocation)</v>
          </cell>
        </row>
        <row r="570">
          <cell r="A570" t="str">
            <v>% Variance of Media Corporate Maintenance Budget (entire year outlook)</v>
          </cell>
        </row>
        <row r="571">
          <cell r="A571" t="str">
            <v>$ Media Corporate projected expenditure (YTD actual+planned)</v>
          </cell>
        </row>
        <row r="572">
          <cell r="A572" t="str">
            <v>$ Media Corporate budget (financial year allocation)</v>
          </cell>
        </row>
        <row r="573">
          <cell r="A573" t="str">
            <v>% Variance of Media Customer Maintenance Budget (entire year outlook)</v>
          </cell>
        </row>
        <row r="574">
          <cell r="A574" t="str">
            <v>$ Media Customer projected expenditure (YTD actual+planned)</v>
          </cell>
        </row>
        <row r="575">
          <cell r="A575" t="str">
            <v>$ Media Customer budget (financial year allocation)</v>
          </cell>
        </row>
        <row r="576">
          <cell r="A576" t="str">
            <v>% Variance of Business Corporate Maintenance Budget (entire year outlook)</v>
          </cell>
        </row>
        <row r="577">
          <cell r="A577" t="str">
            <v>$ Business Corporate projected expenditure (YTD actual+planned)</v>
          </cell>
        </row>
        <row r="578">
          <cell r="A578" t="str">
            <v>$ Business budget (financial year allocation)</v>
          </cell>
        </row>
        <row r="579">
          <cell r="A579" t="str">
            <v>% Variance of Business Customer Maintenance Budget (entire year outlook)</v>
          </cell>
        </row>
        <row r="580">
          <cell r="A580" t="str">
            <v>$ Business Customer projected expenditure (YTD actual+planned)</v>
          </cell>
        </row>
        <row r="581">
          <cell r="A581" t="str">
            <v>$ Business Customer budget (financial year allocation)</v>
          </cell>
        </row>
        <row r="582">
          <cell r="A582" t="str">
            <v>% Variance of Operations Corporate Maintenance Budget (entire year outlook)</v>
          </cell>
        </row>
        <row r="583">
          <cell r="A583" t="str">
            <v>$ Operations Corporate projected expenditure (YTD actual+planned)</v>
          </cell>
        </row>
        <row r="584">
          <cell r="A584" t="str">
            <v>$ Operations Corporate budget (financial year allocation)</v>
          </cell>
        </row>
        <row r="585">
          <cell r="A585" t="str">
            <v>% Variance of Operations Customer Maintenance Budget (entire year outlook)</v>
          </cell>
        </row>
        <row r="586">
          <cell r="A586" t="str">
            <v>$ Operations Customer projected expenditure (YTD actual+planned)</v>
          </cell>
        </row>
        <row r="587">
          <cell r="A587" t="str">
            <v>$ Operations Customer budget (financial year allocation)</v>
          </cell>
        </row>
        <row r="588">
          <cell r="A588" t="str">
            <v>Spending to capital plan (BIP +)</v>
          </cell>
        </row>
        <row r="589">
          <cell r="A589" t="str">
            <v>Spend to Capital Plan BTV</v>
          </cell>
        </row>
        <row r="590">
          <cell r="A590" t="str">
            <v>Spend to Capital Plan Team</v>
          </cell>
        </row>
        <row r="591">
          <cell r="A591" t="str">
            <v>% Variance of Centrelink Positioning Budget (entire year outlook)</v>
          </cell>
        </row>
        <row r="592">
          <cell r="A592" t="str">
            <v>$ Centrelink Positioning projected expenditure (YTD actual+planned)</v>
          </cell>
        </row>
        <row r="593">
          <cell r="A593" t="str">
            <v>$ Centrelink Positioning total budget (financial year allocation)</v>
          </cell>
        </row>
        <row r="594">
          <cell r="A594" t="str">
            <v>% Variance of Corporate Wardrobe Budget (entire year outlook)</v>
          </cell>
        </row>
        <row r="595">
          <cell r="A595" t="str">
            <v>$ Corporate Wardrobe projected expenditure (YTD actual+planned)</v>
          </cell>
        </row>
        <row r="596">
          <cell r="A596" t="str">
            <v>$ Corporate Wardrobe total budget (financial year allocation)</v>
          </cell>
        </row>
        <row r="597">
          <cell r="A597" t="str">
            <v>E1.1.2 Resource Accountability</v>
          </cell>
        </row>
        <row r="598">
          <cell r="A598" t="str">
            <v># Journal entries between Customer and Corporate</v>
          </cell>
        </row>
        <row r="599">
          <cell r="A599" t="str">
            <v># Journal entries between Customer and Corporate</v>
          </cell>
        </row>
        <row r="600">
          <cell r="A600" t="str">
            <v># Maverick Invoices</v>
          </cell>
        </row>
        <row r="601">
          <cell r="A601" t="str">
            <v># Maverick Invoices</v>
          </cell>
        </row>
        <row r="602">
          <cell r="A602" t="str">
            <v>$ Employment costs per CM&amp;M staff member</v>
          </cell>
        </row>
        <row r="603">
          <cell r="A603" t="str">
            <v>$ Salary costs in the past month</v>
          </cell>
        </row>
        <row r="604">
          <cell r="A604" t="str">
            <v># All CM&amp;M Staff (O+NO+C)+++</v>
          </cell>
        </row>
        <row r="605">
          <cell r="A605" t="str">
            <v>% Employment costs out of operating costs</v>
          </cell>
        </row>
        <row r="606">
          <cell r="A606" t="str">
            <v>$ Salary costs in the past month+</v>
          </cell>
        </row>
        <row r="607">
          <cell r="A607" t="str">
            <v>$ Operating costs in the past month</v>
          </cell>
        </row>
        <row r="608">
          <cell r="A608" t="str">
            <v>Accounted for Portable &amp; Attractive Assets</v>
          </cell>
        </row>
        <row r="609">
          <cell r="A609" t="str">
            <v># Portable &amp; Attractive assets not accounted for (random sample)</v>
          </cell>
        </row>
        <row r="610">
          <cell r="A610" t="str">
            <v># Items included in the sample stocktake</v>
          </cell>
        </row>
        <row r="611">
          <cell r="A611" t="str">
            <v>Leave recorded in Infolink matches flex sheets</v>
          </cell>
        </row>
        <row r="612">
          <cell r="A612" t="str">
            <v># Instances where leave recorded on Flex sheet doesn't match with leave recorded in Infolink (random sample)</v>
          </cell>
        </row>
        <row r="613">
          <cell r="A613" t="str">
            <v># Flex sheets verified in the sample survey</v>
          </cell>
        </row>
        <row r="614">
          <cell r="A614" t="str">
            <v>E2 Project Management</v>
          </cell>
        </row>
        <row r="615">
          <cell r="A615" t="str">
            <v>E2.1 Utilise Research, Development &amp; Evaluation Capability</v>
          </cell>
        </row>
        <row r="616">
          <cell r="A616" t="str">
            <v>E2.1.1 Research Management</v>
          </cell>
        </row>
        <row r="617">
          <cell r="A617" t="str">
            <v>% Research projects managed by CM&amp;M running on time</v>
          </cell>
        </row>
        <row r="618">
          <cell r="A618" t="str">
            <v># Research projects managed by CM&amp;M running on time</v>
          </cell>
        </row>
        <row r="619">
          <cell r="A619" t="str">
            <v># Research projects managed by CM&amp;M  in works</v>
          </cell>
        </row>
        <row r="620">
          <cell r="A620" t="str">
            <v>% Research projects managed by CM&amp;M running on budget</v>
          </cell>
        </row>
        <row r="621">
          <cell r="A621" t="str">
            <v># Research projects managed by CM&amp;M running on budget</v>
          </cell>
        </row>
        <row r="622">
          <cell r="A622" t="str">
            <v># Research projects managed by CM&amp;M  in works +</v>
          </cell>
        </row>
        <row r="623">
          <cell r="A623" t="str">
            <v>% Research Projects managed by CM&amp;M delivered on time &amp; in full - deliverables achieved - (YTD)</v>
          </cell>
        </row>
        <row r="624">
          <cell r="A624" t="str">
            <v># Research projects managed by CM&amp;M delivered on time &amp; in full (deliverables achieved) (YTD)</v>
          </cell>
        </row>
        <row r="625">
          <cell r="A625" t="str">
            <v># Research projects managed by CM&amp;M completed (YTD)</v>
          </cell>
        </row>
        <row r="626">
          <cell r="A626" t="str">
            <v>% Available abstracts entered in Research World</v>
          </cell>
        </row>
        <row r="627">
          <cell r="A627" t="str">
            <v># Abstracts entered in Research World in the past month</v>
          </cell>
        </row>
        <row r="628">
          <cell r="A628" t="str">
            <v># Unpublished abstracts available to be entered in Research World</v>
          </cell>
        </row>
        <row r="629">
          <cell r="A629" t="str">
            <v>E2.1.2 Project Tracking</v>
          </cell>
        </row>
        <row r="630">
          <cell r="A630" t="str">
            <v>% CM&amp;M Projects using project plan template (YTD)</v>
          </cell>
        </row>
        <row r="631">
          <cell r="A631" t="str">
            <v># Project plans where the template was used (YTD)</v>
          </cell>
        </row>
        <row r="632">
          <cell r="A632" t="str">
            <v># Projects completed or in works within CM&amp;M (YTD)</v>
          </cell>
        </row>
        <row r="633">
          <cell r="A633" t="str">
            <v>% CM&amp;M Projects (owners) using project plan template (YTD)</v>
          </cell>
        </row>
        <row r="634">
          <cell r="A634" t="str">
            <v># Project plans (owners) where the template was used (YTD)</v>
          </cell>
        </row>
        <row r="635">
          <cell r="A635" t="str">
            <v xml:space="preserve"># Projects (owners) completed or in works within CM&amp;M (YTD) </v>
          </cell>
        </row>
        <row r="636">
          <cell r="A636" t="str">
            <v>% CM&amp;M Projects (stakeholders) using project plan template (YTD)</v>
          </cell>
        </row>
        <row r="637">
          <cell r="A637" t="str">
            <v># Project plans (stakeholders) where the template was used (YTD)</v>
          </cell>
        </row>
        <row r="638">
          <cell r="A638" t="str">
            <v># Projects (stakeholders) completed or in works within CM&amp;M (YTD)</v>
          </cell>
        </row>
        <row r="639">
          <cell r="A639" t="str">
            <v>% CM&amp;M Projects (maintenance) using project plan template (YTD)</v>
          </cell>
        </row>
        <row r="640">
          <cell r="A640" t="str">
            <v># Project plans (maintanence) where the template was used (YTD)</v>
          </cell>
        </row>
        <row r="641">
          <cell r="A641" t="str">
            <v># Projects (maintenance) completed or in works within CM&amp;M (YTD)</v>
          </cell>
        </row>
        <row r="642">
          <cell r="A642" t="str">
            <v xml:space="preserve">% CM&amp;M Projects (all) running on time </v>
          </cell>
        </row>
        <row r="643">
          <cell r="A643" t="str">
            <v># Projects running on time</v>
          </cell>
        </row>
        <row r="644">
          <cell r="A644" t="str">
            <v># Projects in works</v>
          </cell>
        </row>
        <row r="645">
          <cell r="A645" t="str">
            <v xml:space="preserve">% CM&amp;M Projects (owners) running on time </v>
          </cell>
        </row>
        <row r="646">
          <cell r="A646" t="str">
            <v># Projects (owners) running on time</v>
          </cell>
        </row>
        <row r="647">
          <cell r="A647" t="str">
            <v># Projects (owners) in works</v>
          </cell>
        </row>
        <row r="648">
          <cell r="A648" t="str">
            <v xml:space="preserve">% CM&amp;M Projects (stakeholders) running on time </v>
          </cell>
        </row>
        <row r="649">
          <cell r="A649" t="str">
            <v># Projects (stakeholders) running on time</v>
          </cell>
        </row>
        <row r="650">
          <cell r="A650" t="str">
            <v># Projects (stakeholders) in works</v>
          </cell>
        </row>
        <row r="651">
          <cell r="A651" t="str">
            <v xml:space="preserve">% CM&amp;M Projects (maintenance) running on time </v>
          </cell>
        </row>
        <row r="652">
          <cell r="A652" t="str">
            <v># Projects (maintenance) running on time</v>
          </cell>
        </row>
        <row r="653">
          <cell r="A653" t="str">
            <v># Projects (maintenance) in works</v>
          </cell>
        </row>
        <row r="654">
          <cell r="A654" t="str">
            <v xml:space="preserve">%  CM&amp;M Projects (all) running on budget </v>
          </cell>
        </row>
        <row r="655">
          <cell r="A655" t="str">
            <v># Projects running on budget</v>
          </cell>
        </row>
        <row r="656">
          <cell r="A656" t="str">
            <v># Projects in works +</v>
          </cell>
        </row>
        <row r="657">
          <cell r="A657" t="str">
            <v xml:space="preserve">%  CM&amp;M Projects (owners) running on budget </v>
          </cell>
        </row>
        <row r="658">
          <cell r="A658" t="str">
            <v># Projects (owners) running on budget</v>
          </cell>
        </row>
        <row r="659">
          <cell r="A659" t="str">
            <v># Projects (owners) in works +</v>
          </cell>
        </row>
        <row r="660">
          <cell r="A660" t="str">
            <v xml:space="preserve">%  CM&amp;M Projects (stakeholders) running on budget </v>
          </cell>
        </row>
        <row r="661">
          <cell r="A661" t="str">
            <v># Projects (stakeholders) running on budget</v>
          </cell>
        </row>
        <row r="662">
          <cell r="A662" t="str">
            <v># Projects (stakeholders) in works +</v>
          </cell>
        </row>
        <row r="663">
          <cell r="A663" t="str">
            <v xml:space="preserve">%  CM&amp;M Projects (maintenance) running on budget </v>
          </cell>
        </row>
        <row r="664">
          <cell r="A664" t="str">
            <v># Projects (maintenance) running on budget</v>
          </cell>
        </row>
        <row r="665">
          <cell r="A665" t="str">
            <v># Projects (maintenance) in works +</v>
          </cell>
        </row>
        <row r="666">
          <cell r="A666" t="str">
            <v xml:space="preserve">% CM&amp;M Projects (all) achieving deliverables </v>
          </cell>
        </row>
        <row r="667">
          <cell r="A667" t="str">
            <v># Projects achieving deliverables</v>
          </cell>
        </row>
        <row r="668">
          <cell r="A668" t="str">
            <v># Projects in works ++</v>
          </cell>
        </row>
        <row r="669">
          <cell r="A669" t="str">
            <v xml:space="preserve">% CM&amp;M Projects (owners) achieving deliverables </v>
          </cell>
        </row>
        <row r="670">
          <cell r="A670" t="str">
            <v># Projects (owners) achieving deliverables</v>
          </cell>
        </row>
        <row r="671">
          <cell r="A671" t="str">
            <v># Projects (owners) in works ++</v>
          </cell>
        </row>
        <row r="672">
          <cell r="A672" t="str">
            <v xml:space="preserve">% CM&amp;M Projects (stakeholders) achieving deliverables </v>
          </cell>
        </row>
        <row r="673">
          <cell r="A673" t="str">
            <v># Projects (stakeholders) achieving deliverables</v>
          </cell>
        </row>
        <row r="674">
          <cell r="A674" t="str">
            <v># Projects (stakeholders) in works ++</v>
          </cell>
        </row>
        <row r="675">
          <cell r="A675" t="str">
            <v xml:space="preserve">% CM&amp;M Projects (maintenance) achieving deliverables </v>
          </cell>
        </row>
        <row r="676">
          <cell r="A676" t="str">
            <v># Projects (maintenance) achieving deliverables</v>
          </cell>
        </row>
        <row r="677">
          <cell r="A677" t="str">
            <v># Projects (maintenance) in works ++</v>
          </cell>
        </row>
        <row r="678">
          <cell r="A678" t="str">
            <v>E2.1.3 Focus on Evaluation</v>
          </cell>
        </row>
        <row r="679">
          <cell r="A679" t="str">
            <v>% CM&amp;M Projects (all) with evaluation templates completed (YTD)</v>
          </cell>
        </row>
        <row r="680">
          <cell r="A680" t="str">
            <v># Projects with evaluation templates completed (YTD)</v>
          </cell>
        </row>
        <row r="681">
          <cell r="A681" t="str">
            <v># Projects completed within CM&amp;M (YTD)</v>
          </cell>
        </row>
        <row r="682">
          <cell r="A682" t="str">
            <v>% CM&amp;M Projects (owners) with evaluation templates completed (YTD)</v>
          </cell>
        </row>
        <row r="683">
          <cell r="A683" t="str">
            <v># Projects (owners) with evaluation templates completed (YTD)</v>
          </cell>
        </row>
        <row r="684">
          <cell r="A684" t="str">
            <v xml:space="preserve"># Projects (owners) completed within CM&amp;M (YTD) </v>
          </cell>
        </row>
        <row r="685">
          <cell r="A685" t="str">
            <v>% CM&amp;M Projects (stakeholders) with evaluation templates completed (YTD)</v>
          </cell>
        </row>
        <row r="686">
          <cell r="A686" t="str">
            <v># Projects (stakeholders) with evaluation templates completed (YTD)</v>
          </cell>
        </row>
        <row r="687">
          <cell r="A687" t="str">
            <v># Projects (stakeholders) completed within CM&amp;M (YTD)</v>
          </cell>
        </row>
        <row r="688">
          <cell r="A688" t="str">
            <v>% CM&amp;M Projects (maintenance) with evaluation templates completed (YTD)</v>
          </cell>
        </row>
        <row r="689">
          <cell r="A689" t="str">
            <v># Projects (maintenance) with evaluation templates completed (YTD)</v>
          </cell>
        </row>
        <row r="690">
          <cell r="A690" t="str">
            <v># Projects (maintenance) completed within CM&amp;M (YTD)</v>
          </cell>
        </row>
        <row r="691">
          <cell r="A691" t="str">
            <v>% CM&amp;M Projects (all) delivered on time &amp; in full - deliverables achieved - (YTD)</v>
          </cell>
        </row>
        <row r="692">
          <cell r="A692" t="str">
            <v># Projects delivered on time &amp; in full (deliverables achieved) (YTD)</v>
          </cell>
        </row>
        <row r="693">
          <cell r="A693" t="str">
            <v># Projects completed within CM&amp;M (YTD) +</v>
          </cell>
        </row>
        <row r="694">
          <cell r="A694" t="str">
            <v>% CM&amp;M Projects (owners) delivered on time &amp; in full [deliverables achieved] (YTD)</v>
          </cell>
        </row>
        <row r="695">
          <cell r="A695" t="str">
            <v># Projects (owners) delivered on time &amp; in full (deliverables achieved) (YTD)</v>
          </cell>
        </row>
        <row r="696">
          <cell r="A696" t="str">
            <v># Projects (owners) completed within CM&amp;M (YTD) +</v>
          </cell>
        </row>
        <row r="697">
          <cell r="A697" t="str">
            <v>% CM&amp;M Projects (stakeholders) delivered on time &amp; in full [deliverables achieved] (YTD)</v>
          </cell>
        </row>
        <row r="698">
          <cell r="A698" t="str">
            <v># Projects (stakeholders) delivered on time &amp; in full (deliverables achieved) (YTD)</v>
          </cell>
        </row>
        <row r="699">
          <cell r="A699" t="str">
            <v># Projects (stakeholders) completed within CM&amp;M (YTD) +</v>
          </cell>
        </row>
        <row r="700">
          <cell r="A700" t="str">
            <v>% CM&amp;M Projects (maintenance) delivered on time &amp; in full [deliverables achieved] (YTD)</v>
          </cell>
        </row>
        <row r="701">
          <cell r="A701" t="str">
            <v># Projects (maintenance) delivered on time &amp; in full (deliverables achieved) (YTD)</v>
          </cell>
        </row>
        <row r="702">
          <cell r="A702" t="str">
            <v># Projects (maintenance) completed within CM&amp;M (YTD) +</v>
          </cell>
        </row>
        <row r="703">
          <cell r="A703" t="str">
            <v>E3 Performance Management</v>
          </cell>
        </row>
        <row r="704">
          <cell r="A704" t="str">
            <v>E3.1 Achieve Business Priorities</v>
          </cell>
        </row>
        <row r="705">
          <cell r="A705" t="str">
            <v>E3.1.1 Business Planning</v>
          </cell>
        </row>
        <row r="706">
          <cell r="A706" t="str">
            <v>% CM&amp;M Staff Poll respondents positive about understanding the link between their work and the BIP</v>
          </cell>
        </row>
        <row r="707">
          <cell r="A707" t="str">
            <v># CM&amp;M Staff Poll respondents positive about understanding the link between their work and the BIP</v>
          </cell>
        </row>
        <row r="708">
          <cell r="A708" t="str">
            <v xml:space="preserve"># CM&amp;M Staff Poll respondents at the last biannually survey </v>
          </cell>
        </row>
        <row r="709">
          <cell r="A709" t="str">
            <v xml:space="preserve">% CM&amp;M Staff Poll respondents positive about understanding Centrelink's purpose </v>
          </cell>
        </row>
        <row r="710">
          <cell r="A710" t="str">
            <v xml:space="preserve"># CM&amp;M Staff Poll respondents positive about understanding Centrelink's purpose </v>
          </cell>
        </row>
        <row r="711">
          <cell r="A711" t="str">
            <v xml:space="preserve"># CM&amp;M Staff Poll respondents at the last biannually survey </v>
          </cell>
        </row>
        <row r="712">
          <cell r="A712" t="str">
            <v>% Business Improvement Plans reflect workforce planning</v>
          </cell>
        </row>
        <row r="713">
          <cell r="A713" t="str">
            <v># Business Improvement Plans that reflect workforce planning</v>
          </cell>
        </row>
        <row r="714">
          <cell r="A714" t="str">
            <v># Business Improvement Plans in CM&amp;M</v>
          </cell>
        </row>
        <row r="715">
          <cell r="A715" t="str">
            <v>% Developed KPIs in the Strategy Map</v>
          </cell>
        </row>
        <row r="716">
          <cell r="A716" t="str">
            <v xml:space="preserve"># Developed KPIs in the Strategy Map </v>
          </cell>
        </row>
        <row r="717">
          <cell r="A717" t="str">
            <v># KPIs in the Strategy Map</v>
          </cell>
        </row>
        <row r="718">
          <cell r="A718" t="str">
            <v>% Active Indicators in the Strategy Map</v>
          </cell>
        </row>
        <row r="719">
          <cell r="A719" t="str">
            <v xml:space="preserve"># Active Indicators in the Strategy Map </v>
          </cell>
        </row>
        <row r="720">
          <cell r="A720" t="str">
            <v># Indicators in the Strategy Map</v>
          </cell>
        </row>
        <row r="721">
          <cell r="A721" t="str">
            <v>% Business Continuity Plans Implemented &amp; Reviewed financial year to date</v>
          </cell>
        </row>
        <row r="722">
          <cell r="A722" t="str">
            <v># BCP Implemented &amp; Reviewed financial year to date</v>
          </cell>
        </row>
        <row r="723">
          <cell r="A723" t="str">
            <v># BCP to be implemented &amp; reviewed financial year to date</v>
          </cell>
        </row>
        <row r="724">
          <cell r="A724" t="str">
            <v xml:space="preserve">% Performance data received on time from KPI owners </v>
          </cell>
        </row>
        <row r="725">
          <cell r="A725" t="str">
            <v># KPI owners that submitted performance data on time</v>
          </cell>
        </row>
        <row r="726">
          <cell r="A726" t="str">
            <v># KPI owners that have to provide performance data</v>
          </cell>
        </row>
        <row r="727">
          <cell r="A727" t="str">
            <v>E3.1.2 Performance Improvement</v>
          </cell>
        </row>
        <row r="728">
          <cell r="A728" t="str">
            <v>% KPIs on or over the target in the past month</v>
          </cell>
        </row>
        <row r="729">
          <cell r="A729" t="str">
            <v xml:space="preserve"># KPIs on or over the target for the past month </v>
          </cell>
        </row>
        <row r="730">
          <cell r="A730" t="str">
            <v># KPI measured in the past month</v>
          </cell>
        </row>
        <row r="731">
          <cell r="A731" t="str">
            <v>% Initiatives completed</v>
          </cell>
        </row>
        <row r="732">
          <cell r="A732" t="str">
            <v># Initiatives completed financial year to date</v>
          </cell>
        </row>
        <row r="733">
          <cell r="A733" t="str">
            <v># Initiatives expected to be completed financial year to date</v>
          </cell>
        </row>
        <row r="734">
          <cell r="A734" t="str">
            <v>% BSC Initiatives completed financial year to date</v>
          </cell>
        </row>
        <row r="735">
          <cell r="A735" t="str">
            <v># BSC Initiatives completed financial year to date</v>
          </cell>
        </row>
        <row r="736">
          <cell r="A736" t="str">
            <v># BSC Initiatives expected to be completed financial year to date</v>
          </cell>
        </row>
        <row r="737">
          <cell r="A737" t="str">
            <v>% Non BSC Portfolio initiatives completed financial year to date</v>
          </cell>
        </row>
        <row r="738">
          <cell r="A738" t="str">
            <v># Non BSC Portfolio initiatives completed financial year to date</v>
          </cell>
        </row>
        <row r="739">
          <cell r="A739" t="str">
            <v># Non BSC Portfolio initiatives expected to be completed financial year to date</v>
          </cell>
        </row>
        <row r="740">
          <cell r="A740" t="str">
            <v>% BIP milestones met in the past quarter</v>
          </cell>
        </row>
        <row r="741">
          <cell r="A741" t="str">
            <v># BIP milestones met in the past quarter</v>
          </cell>
        </row>
        <row r="742">
          <cell r="A742" t="str">
            <v># BIP milestones tracked in the past quarter</v>
          </cell>
        </row>
        <row r="743">
          <cell r="A743" t="str">
            <v>% BSC Improvement areas with initiatives established</v>
          </cell>
        </row>
        <row r="744">
          <cell r="A744" t="str">
            <v xml:space="preserve"># Initiatives established to address BSC Report  </v>
          </cell>
        </row>
        <row r="745">
          <cell r="A745" t="str">
            <v># Improvement Areas highlighted in the monthly BSC Report</v>
          </cell>
        </row>
        <row r="746">
          <cell r="A746" t="str">
            <v>% BIP and Strategy Map reviewed and signed off in the past quarter</v>
          </cell>
        </row>
        <row r="747">
          <cell r="A747" t="str">
            <v># BIPs and Strategy Map reviewed and signed off in the past quarter</v>
          </cell>
        </row>
        <row r="748">
          <cell r="A748" t="str">
            <v># Teams with BIPs and Strategy Maps in place</v>
          </cell>
        </row>
        <row r="749">
          <cell r="A749" t="str">
            <v>% Teams up to date with the 8 weekly performance meetings</v>
          </cell>
        </row>
        <row r="750">
          <cell r="A750" t="str">
            <v xml:space="preserve"># Teams with completed 8 weekly performance meeting </v>
          </cell>
        </row>
        <row r="751">
          <cell r="A751" t="str">
            <v># Teams scheduled to have 8 weekly performance meetings</v>
          </cell>
        </row>
        <row r="752">
          <cell r="A752" t="str">
            <v>E3.1.3 Nurture Knowledge and Innovation</v>
          </cell>
        </row>
        <row r="753">
          <cell r="A753" t="str">
            <v>% CM&amp;M Staff Poll respondents positive about being appropriately informed of policy/procedural changes that affect their customers</v>
          </cell>
        </row>
        <row r="754">
          <cell r="A754" t="str">
            <v># CM&amp;M Staff Poll respondents positive about being appropriately informed of policy/procedural changes that affect their customers</v>
          </cell>
        </row>
        <row r="755">
          <cell r="A755" t="str">
            <v xml:space="preserve"># CM&amp;M Staff Poll respondents at the last biannually survey </v>
          </cell>
        </row>
        <row r="756">
          <cell r="A756" t="str">
            <v>% CM&amp;M Staff Poll respondents positive about having the information resources to do their work effectively</v>
          </cell>
        </row>
        <row r="757">
          <cell r="A757" t="str">
            <v># CM&amp;M Staff Poll respondents positive about having the information resources to do their work effectively</v>
          </cell>
        </row>
        <row r="758">
          <cell r="A758" t="str">
            <v xml:space="preserve"># CM&amp;M Staff Poll respondents at the last biannually survey </v>
          </cell>
        </row>
        <row r="759">
          <cell r="A759" t="str">
            <v>% Ideas / suggestions for improvement received from staff</v>
          </cell>
        </row>
        <row r="760">
          <cell r="A760" t="str">
            <v># Ideas / suggestions for improvement received from staff</v>
          </cell>
        </row>
        <row r="761">
          <cell r="A761" t="str">
            <v># CM&amp;M Staff +++++++++++</v>
          </cell>
        </row>
        <row r="762">
          <cell r="A762" t="str">
            <v>E4 Process Improvement</v>
          </cell>
        </row>
        <row r="763">
          <cell r="A763" t="str">
            <v>E4.1 Refine Products and Processes</v>
          </cell>
        </row>
        <row r="764">
          <cell r="A764" t="str">
            <v>E4.1.1 Standardisation and Rationalisation</v>
          </cell>
        </row>
        <row r="765">
          <cell r="A765" t="str">
            <v>% S&amp;R proposals adopted by the Shop financial year to date</v>
          </cell>
        </row>
        <row r="766">
          <cell r="A766" t="str">
            <v># S&amp;R proposals adopted by the Shop financial year to date</v>
          </cell>
        </row>
        <row r="767">
          <cell r="A767" t="str">
            <v># S&amp;R proposals tabled to the Shop financial year to date</v>
          </cell>
        </row>
        <row r="768">
          <cell r="A768" t="str">
            <v>% Cost reduction for adopted proposals year to date</v>
          </cell>
        </row>
        <row r="769">
          <cell r="A769" t="str">
            <v xml:space="preserve">$ Final yearly costs to produce forms after S&amp;R suggestions </v>
          </cell>
        </row>
        <row r="770">
          <cell r="A770" t="str">
            <v>$ Initial yearly costs to produce forms</v>
          </cell>
        </row>
        <row r="771">
          <cell r="A771" t="str">
            <v>% Cost reduction for tabled proposals still in the pipeline</v>
          </cell>
        </row>
        <row r="772">
          <cell r="A772" t="str">
            <v>% Cost reduction for the immunisation details and customer receipts proposal +</v>
          </cell>
        </row>
        <row r="773">
          <cell r="A773" t="str">
            <v>% Cost reduction for the SA 317 forms +</v>
          </cell>
        </row>
        <row r="774">
          <cell r="A774" t="str">
            <v>% Cost reduction for the immunisation details and customer receipts proposal</v>
          </cell>
        </row>
        <row r="775">
          <cell r="A775" t="str">
            <v xml:space="preserve">$ Final yearly costs to produce the immunisation details and customer receipts forms after S&amp;R suggestions </v>
          </cell>
        </row>
        <row r="776">
          <cell r="A776" t="str">
            <v>$ Initial yearly costs to produce the immunisation details and customer receipts forms</v>
          </cell>
        </row>
        <row r="777">
          <cell r="A777" t="str">
            <v>% Cost reduction for the SA 317 forms</v>
          </cell>
        </row>
        <row r="778">
          <cell r="A778" t="str">
            <v>$ Final yearly costs to produce SA 317 forms</v>
          </cell>
        </row>
        <row r="779">
          <cell r="A779" t="str">
            <v>$ Initial yearly costs to produce SA 317 forms</v>
          </cell>
        </row>
        <row r="780">
          <cell r="A780" t="str">
            <v xml:space="preserve"># Errors per form made by customers while filling the SA317(b) form </v>
          </cell>
        </row>
        <row r="781">
          <cell r="A781" t="str">
            <v xml:space="preserve"># Errors per form made by customers while filling the SA317(b) form (Perform research) </v>
          </cell>
        </row>
        <row r="782">
          <cell r="A782" t="str">
            <v>E4.1.2 Efficient Production and Logistics</v>
          </cell>
        </row>
        <row r="783">
          <cell r="A783" t="str">
            <v>% Forms completed with 1-3 drafts</v>
          </cell>
        </row>
        <row r="784">
          <cell r="A784" t="str">
            <v># Forms completed with 1-3 drafts</v>
          </cell>
        </row>
        <row r="785">
          <cell r="A785" t="str">
            <v># Forms completed</v>
          </cell>
        </row>
        <row r="786">
          <cell r="A786" t="str">
            <v>% PR products completed with 1-3 drafts</v>
          </cell>
        </row>
        <row r="787">
          <cell r="A787" t="str">
            <v># PR Products completed with 1-3 drafts</v>
          </cell>
        </row>
        <row r="788">
          <cell r="A788" t="str">
            <v># PR Products completed</v>
          </cell>
        </row>
        <row r="789">
          <cell r="A789" t="str">
            <v>% Products use rate</v>
          </cell>
        </row>
        <row r="790">
          <cell r="A790" t="str">
            <v># Products used</v>
          </cell>
        </row>
        <row r="791">
          <cell r="A791" t="str">
            <v xml:space="preserve"># Products in warehouse </v>
          </cell>
        </row>
        <row r="792">
          <cell r="A792" t="str">
            <v>% Products with no stock on hand and no usage for 6 months</v>
          </cell>
        </row>
        <row r="793">
          <cell r="A793" t="str">
            <v># Products with no stock on hand and no usage for 6 months</v>
          </cell>
        </row>
        <row r="794">
          <cell r="A794" t="str">
            <v># Products in the warehouse +</v>
          </cell>
        </row>
        <row r="795">
          <cell r="A795" t="str">
            <v>% Products with stock on hand and no usage for 6 months</v>
          </cell>
        </row>
        <row r="796">
          <cell r="A796" t="str">
            <v># Products with stock on hand and no usage for 6 months</v>
          </cell>
        </row>
        <row r="797">
          <cell r="A797" t="str">
            <v># Products in the warehouse ++</v>
          </cell>
        </row>
        <row r="798">
          <cell r="A798" t="str">
            <v>% Slow moving products (less than 3 units of issue per month)</v>
          </cell>
        </row>
        <row r="799">
          <cell r="A799" t="str">
            <v># Slow moving products (less than 3 units of issue per month)</v>
          </cell>
        </row>
        <row r="800">
          <cell r="A800" t="str">
            <v># Products in the warehouse +++</v>
          </cell>
        </row>
        <row r="801">
          <cell r="A801" t="str">
            <v>% Offices ordering less than 4 times per month</v>
          </cell>
        </row>
        <row r="802">
          <cell r="A802" t="str">
            <v># Offices ordering more than 4 times per month</v>
          </cell>
        </row>
        <row r="803">
          <cell r="A803" t="str">
            <v xml:space="preserve"># Offices </v>
          </cell>
        </row>
        <row r="804">
          <cell r="A804" t="str">
            <v>E4.1.3 Audit CM&amp;M Processes</v>
          </cell>
        </row>
        <row r="805">
          <cell r="A805" t="str">
            <v>% Key CM&amp;M Processes documented (year to date)</v>
          </cell>
        </row>
        <row r="806">
          <cell r="A806" t="str">
            <v xml:space="preserve"># Key CM&amp;M Processes documented (year to date) </v>
          </cell>
        </row>
        <row r="807">
          <cell r="A807" t="str">
            <v xml:space="preserve"># Key CM&amp;M Processes to be documented </v>
          </cell>
        </row>
        <row r="808">
          <cell r="A808" t="str">
            <v>% Key CM&amp;M Processes audited (year to date)</v>
          </cell>
        </row>
        <row r="809">
          <cell r="A809" t="str">
            <v xml:space="preserve"># Key CM&amp;M Processes audited (year to date) </v>
          </cell>
        </row>
        <row r="810">
          <cell r="A810" t="str">
            <v># Key CM&amp;M Processes to be audited</v>
          </cell>
        </row>
        <row r="811">
          <cell r="A811" t="str">
            <v>E5 Internal Stakeholder Management</v>
          </cell>
        </row>
        <row r="812">
          <cell r="A812" t="str">
            <v>E5.1 Fulfil Internal Stakeholder Protocols</v>
          </cell>
        </row>
        <row r="813">
          <cell r="A813" t="str">
            <v>E5.1.1 Implement Protocols</v>
          </cell>
        </row>
        <row r="814">
          <cell r="A814" t="str">
            <v>% Major relationships protocols in place</v>
          </cell>
        </row>
        <row r="815">
          <cell r="A815" t="str">
            <v># Major relationships protocols agreements in place</v>
          </cell>
        </row>
        <row r="816">
          <cell r="A816" t="str">
            <v># Major relationships protocols agreements required</v>
          </cell>
        </row>
        <row r="817">
          <cell r="A817" t="str">
            <v>% State relationships SLAs in place</v>
          </cell>
        </row>
        <row r="818">
          <cell r="A818" t="str">
            <v xml:space="preserve"># State relationships SLAs in place </v>
          </cell>
        </row>
        <row r="819">
          <cell r="A819" t="str">
            <v># State relationships SLAs required</v>
          </cell>
        </row>
        <row r="820">
          <cell r="A820" t="str">
            <v>E5.1.2 Streamline Costings</v>
          </cell>
        </row>
        <row r="821">
          <cell r="A821" t="str">
            <v>% Costings submitted on time</v>
          </cell>
        </row>
        <row r="822">
          <cell r="A822" t="str">
            <v># costing submitted on time</v>
          </cell>
        </row>
        <row r="823">
          <cell r="A823" t="str">
            <v># costings requested</v>
          </cell>
        </row>
        <row r="824">
          <cell r="A824" t="str">
            <v>% Costings completed by all required CM&amp;M teams</v>
          </cell>
        </row>
        <row r="825">
          <cell r="A825" t="str">
            <v># costing completed by all required CM&amp;M teams</v>
          </cell>
        </row>
        <row r="826">
          <cell r="A826" t="str">
            <v># costings requested +</v>
          </cell>
        </row>
        <row r="827">
          <cell r="A827" t="str">
            <v>% Costings completed using the template</v>
          </cell>
        </row>
        <row r="828">
          <cell r="A828" t="str">
            <v># costing completed using template</v>
          </cell>
        </row>
        <row r="829">
          <cell r="A829" t="str">
            <v># costings requested ++</v>
          </cell>
        </row>
        <row r="830">
          <cell r="A830" t="str">
            <v>E6 Contract Management</v>
          </cell>
        </row>
        <row r="831">
          <cell r="A831" t="str">
            <v>E6.1 Effective Outsourcing</v>
          </cell>
        </row>
        <row r="832">
          <cell r="A832" t="str">
            <v>E6.1.1 Value for Money</v>
          </cell>
        </row>
        <row r="833">
          <cell r="A833" t="str">
            <v xml:space="preserve">% Contracts free of non value change orders </v>
          </cell>
        </row>
        <row r="834">
          <cell r="A834" t="str">
            <v xml:space="preserve"># Contracts that incurred non value changes </v>
          </cell>
        </row>
        <row r="835">
          <cell r="A835" t="str">
            <v># Contracts managed by the Contracts Unit</v>
          </cell>
        </row>
        <row r="836">
          <cell r="A836" t="str">
            <v xml:space="preserve">% Contracts free of value change orders </v>
          </cell>
        </row>
        <row r="837">
          <cell r="A837" t="str">
            <v># Contracts that incurred value changes</v>
          </cell>
        </row>
        <row r="838">
          <cell r="A838" t="str">
            <v># Contracts managed by the Contracts Unit+</v>
          </cell>
        </row>
        <row r="839">
          <cell r="A839" t="str">
            <v xml:space="preserve">% Variance for value changed contracts </v>
          </cell>
        </row>
        <row r="840">
          <cell r="A840" t="str">
            <v>$ Total value of the modified contracts at the end of the month</v>
          </cell>
        </row>
        <row r="841">
          <cell r="A841" t="str">
            <v>$ Total value of the modified contracts at the beginning of the month</v>
          </cell>
        </row>
        <row r="842">
          <cell r="A842" t="str">
            <v>E6.1.2 Compliance</v>
          </cell>
        </row>
        <row r="843">
          <cell r="A843" t="str">
            <v>% 12 months plus contracts where retender action has commenced within 6 months of expiry</v>
          </cell>
        </row>
        <row r="844">
          <cell r="A844" t="str">
            <v># 12 months plus contracts where retender action has commenced within 6 months of expiry</v>
          </cell>
        </row>
        <row r="845">
          <cell r="A845" t="str">
            <v># Contracts within 6 months of expiry</v>
          </cell>
        </row>
        <row r="846">
          <cell r="A846" t="str">
            <v>% On and over the target PMP KPIs in PMP scorecard</v>
          </cell>
        </row>
        <row r="847">
          <cell r="A847" t="str">
            <v># On and over the target PMP KPIs in PMP scorecard</v>
          </cell>
        </row>
        <row r="848">
          <cell r="A848" t="str">
            <v># PMP KPIs in the PMP scorecard</v>
          </cell>
        </row>
        <row r="849">
          <cell r="A849" t="str">
            <v>% On and over the target CM&amp;M KPIs in PMP scorecard</v>
          </cell>
        </row>
        <row r="850">
          <cell r="A850" t="str">
            <v># On and over the target CM&amp;M KPIs in PMP scorecard</v>
          </cell>
        </row>
        <row r="851">
          <cell r="A851" t="str">
            <v># CM&amp;M KPIs in the PMP scorecard</v>
          </cell>
        </row>
        <row r="852">
          <cell r="A852" t="str">
            <v># Incident reports submitted to PMP, ADA, Optus</v>
          </cell>
        </row>
        <row r="853">
          <cell r="A853" t="str">
            <v># Incident reports submitted to PMP, ADA, Optus</v>
          </cell>
        </row>
      </sheetData>
      <sheetData sheetId="1">
        <row r="1">
          <cell r="B1" t="str">
            <v>Jul 2002</v>
          </cell>
          <cell r="C1" t="str">
            <v>Aug 2002</v>
          </cell>
          <cell r="D1" t="str">
            <v>Sep 2002</v>
          </cell>
          <cell r="E1" t="str">
            <v>Oct 2002</v>
          </cell>
          <cell r="F1" t="str">
            <v>Nov 2002</v>
          </cell>
          <cell r="G1" t="str">
            <v>Dec 2002</v>
          </cell>
          <cell r="H1" t="str">
            <v>Jan 2003</v>
          </cell>
          <cell r="I1" t="str">
            <v>Feb 2003</v>
          </cell>
          <cell r="J1" t="str">
            <v>Mar 2003</v>
          </cell>
          <cell r="K1" t="str">
            <v>Apr 2003</v>
          </cell>
          <cell r="L1" t="str">
            <v>May 2003</v>
          </cell>
          <cell r="M1" t="str">
            <v>Jun 2003</v>
          </cell>
          <cell r="N1" t="str">
            <v>Jul 2003</v>
          </cell>
          <cell r="O1" t="str">
            <v>Aug 2003</v>
          </cell>
          <cell r="P1" t="str">
            <v>Sep 2003</v>
          </cell>
          <cell r="Q1" t="str">
            <v>Oct 2003</v>
          </cell>
          <cell r="R1" t="str">
            <v>Nov 2003</v>
          </cell>
          <cell r="S1" t="str">
            <v>Dec 2003</v>
          </cell>
          <cell r="T1" t="str">
            <v>Jan 2004</v>
          </cell>
          <cell r="U1" t="str">
            <v>Feb 2004</v>
          </cell>
          <cell r="V1" t="str">
            <v>Mar 2004</v>
          </cell>
          <cell r="W1" t="str">
            <v>Apr 2004</v>
          </cell>
          <cell r="X1" t="str">
            <v>May 2004</v>
          </cell>
          <cell r="Y1" t="str">
            <v>Jun 2004</v>
          </cell>
          <cell r="Z1" t="str">
            <v>Jul 2004</v>
          </cell>
          <cell r="AA1" t="str">
            <v>Aug 2004</v>
          </cell>
          <cell r="AB1" t="str">
            <v>Sep 2004</v>
          </cell>
          <cell r="AC1" t="str">
            <v>Oct 2004</v>
          </cell>
          <cell r="AD1" t="str">
            <v>Nov 2004</v>
          </cell>
          <cell r="AE1" t="str">
            <v>Dec 2004</v>
          </cell>
          <cell r="AF1" t="str">
            <v>Jan 2005</v>
          </cell>
          <cell r="AG1" t="str">
            <v>Feb 2005</v>
          </cell>
          <cell r="AH1" t="str">
            <v>Mar 2005</v>
          </cell>
          <cell r="AI1" t="str">
            <v>Apr 2005</v>
          </cell>
          <cell r="AJ1" t="str">
            <v>May 2005</v>
          </cell>
          <cell r="AK1" t="str">
            <v>Jun 2005</v>
          </cell>
          <cell r="AL1" t="str">
            <v>Jul 2005</v>
          </cell>
          <cell r="AM1" t="str">
            <v>Aug 2005</v>
          </cell>
          <cell r="AN1" t="str">
            <v>Sep 2005</v>
          </cell>
          <cell r="AO1" t="str">
            <v>Oct 2005</v>
          </cell>
          <cell r="AP1" t="str">
            <v>Nov 2005</v>
          </cell>
          <cell r="AQ1" t="str">
            <v>Dec 2005</v>
          </cell>
          <cell r="AR1" t="str">
            <v>Jan 2006</v>
          </cell>
          <cell r="AS1" t="str">
            <v>Feb 2006</v>
          </cell>
          <cell r="AT1" t="str">
            <v>Mar 2006</v>
          </cell>
          <cell r="AU1" t="str">
            <v>Apr 2006</v>
          </cell>
          <cell r="AV1" t="str">
            <v>May 2006</v>
          </cell>
          <cell r="AW1" t="str">
            <v>Jun 2006</v>
          </cell>
        </row>
        <row r="2">
          <cell r="A2" t="str">
            <v>Column #</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asure"/>
      <sheetName val="Period"/>
      <sheetName val="Version"/>
      <sheetName val="Business Unit"/>
      <sheetName val="Measure Attribute"/>
      <sheetName val="Period Attribute"/>
      <sheetName val="Dimension"/>
    </sheetNames>
    <definedNames>
      <definedName name="MeasureList" refersTo="='Measure'!$A$2:$A$853"/>
      <definedName name="PeriodList" refersTo="='Period'!$B$1:$AW$1"/>
    </definedNames>
    <sheetDataSet>
      <sheetData sheetId="0">
        <row r="1">
          <cell r="B1" t="str">
            <v>Row Number</v>
          </cell>
        </row>
        <row r="2">
          <cell r="A2" t="str">
            <v>OVERALL PERFORMANCE</v>
          </cell>
        </row>
        <row r="3">
          <cell r="A3" t="str">
            <v>ACCOUNTABILITY</v>
          </cell>
        </row>
        <row r="4">
          <cell r="A4" t="str">
            <v>A1  Operational Excellence in the Delivery of Communication, Media and Marketing Services</v>
          </cell>
        </row>
        <row r="5">
          <cell r="A5" t="str">
            <v>A1.1 Government Fulfilment</v>
          </cell>
        </row>
        <row r="6">
          <cell r="A6" t="str">
            <v>A1.1.1 Satisfaction with Relationship</v>
          </cell>
        </row>
        <row r="7">
          <cell r="A7" t="str">
            <v>% Government stakeholders satisfied with the overall quality of work/service delivered by CM&amp;M  (quarterly CSS)</v>
          </cell>
        </row>
        <row r="8">
          <cell r="A8" t="str">
            <v># Government  stakeholders satisfied with the overall quality of work/service delivered by CM&amp;M (quarterly CSS)</v>
          </cell>
        </row>
        <row r="9">
          <cell r="A9" t="str">
            <v xml:space="preserve"># Government  stakeholders that answered the customer satisfaction survey </v>
          </cell>
        </row>
        <row r="10">
          <cell r="A10" t="str">
            <v>% Government  stakeholders satisfied with the way CM&amp;M manages the relationship with them (quarterly CSS)</v>
          </cell>
        </row>
        <row r="11">
          <cell r="A11" t="str">
            <v># Government stakeholders satisfied with the way CM&amp;M manages the relationship with them (quarterly CSS)</v>
          </cell>
        </row>
        <row r="12">
          <cell r="A12" t="str">
            <v># Government stakeholders that answered the customer satisfaction survey +</v>
          </cell>
        </row>
        <row r="13">
          <cell r="A13" t="str">
            <v>A1.1.2 Satisfaction with Service</v>
          </cell>
        </row>
        <row r="14">
          <cell r="A14" t="str">
            <v>% Government  stakeholders satisfied with the customer service skills of CM&amp;M staff (quarterly CSS)</v>
          </cell>
        </row>
        <row r="15">
          <cell r="A15" t="str">
            <v># Government stakeholders satisfied with the customer service skills of CM&amp;M staff (quarterly CSS)</v>
          </cell>
        </row>
        <row r="16">
          <cell r="A16" t="str">
            <v># Government stakeholders that answered the customer satisfaction survey ++</v>
          </cell>
        </row>
        <row r="17">
          <cell r="A17" t="str">
            <v>% Government  stakeholders satisfied with the timeliness of response of CM&amp;M (quarterly CSS)</v>
          </cell>
        </row>
        <row r="18">
          <cell r="A18" t="str">
            <v># Government  stakeholders satisfied with the timeliness of response of CM&amp;M (quarterly CSS)</v>
          </cell>
        </row>
        <row r="19">
          <cell r="A19" t="str">
            <v># Government  stakeholders that answered the customer satisfaction survey +++</v>
          </cell>
        </row>
        <row r="20">
          <cell r="A20" t="str">
            <v>% Government  stakeholders satisfied with the clarity and accuracy of information provided by CM&amp;M (quarterly CSS)</v>
          </cell>
        </row>
        <row r="21">
          <cell r="A21" t="str">
            <v># Government stakeholders satisfied with the clarity and accuracy of information provided by CM&amp;M (quarterly CSS)</v>
          </cell>
        </row>
        <row r="22">
          <cell r="A22" t="str">
            <v># Government stakeholders that answered the customer satisfaction survey ++++</v>
          </cell>
        </row>
        <row r="23">
          <cell r="A23" t="str">
            <v>A1.1.3 Feedback Received</v>
          </cell>
        </row>
        <row r="24">
          <cell r="A24" t="str">
            <v># Suggestions / feedback received by CM&amp;M from it's Government Stakeholders</v>
          </cell>
        </row>
        <row r="25">
          <cell r="A25" t="str">
            <v># Suggestions / feedback received by CM&amp;M from it's Government Stakeholders</v>
          </cell>
        </row>
        <row r="26">
          <cell r="A26" t="str">
            <v># Days Lead time to respond to suggestions / feedback received by CM&amp;M from its Government Stakeholders</v>
          </cell>
        </row>
        <row r="27">
          <cell r="A27" t="str">
            <v># Days Lead time to respond to suggestions / feedback received by CM&amp;M from it's Government Stakeholders</v>
          </cell>
        </row>
        <row r="28">
          <cell r="A28" t="str">
            <v>% Government Client Suggestions / feedback that were implemented /acted upon</v>
          </cell>
        </row>
        <row r="29">
          <cell r="A29" t="str">
            <v># Suggestions / feedback received by CM&amp;M from it's Government Stakeholders that were implemented / acted upon</v>
          </cell>
        </row>
        <row r="30">
          <cell r="A30" t="str">
            <v># Suggestions / feedback received by CM&amp;M from it's Government Stakeholders</v>
          </cell>
        </row>
        <row r="31">
          <cell r="A31" t="str">
            <v>A1.2 Client Agencies Fulfilment</v>
          </cell>
        </row>
        <row r="32">
          <cell r="A32" t="str">
            <v>A1.1.1 Satisfaction with Relationship</v>
          </cell>
        </row>
        <row r="33">
          <cell r="A33" t="str">
            <v>% Client Agencies stakeholders satisfied with the quality of work/service delivered by CM&amp;M (quarterly CSS)</v>
          </cell>
        </row>
        <row r="34">
          <cell r="A34" t="str">
            <v># Client Agencies stakeholders satisfied with the overall quality of work/service delivered by CM&amp;M (quarterly CSS)</v>
          </cell>
        </row>
        <row r="35">
          <cell r="A35" t="str">
            <v># Client Agencies stakeholders that answered the customer satisfaction survey</v>
          </cell>
        </row>
        <row r="36">
          <cell r="A36" t="str">
            <v>% Client Agencies stakeholders satisfied with the way CM&amp;M manages the relationship with them (quarterly CSS)</v>
          </cell>
        </row>
        <row r="37">
          <cell r="A37" t="str">
            <v># Client Agencies stakeholders satisfied with the way CM&amp;M manages the relationship with them (quarterly CSS)</v>
          </cell>
        </row>
        <row r="38">
          <cell r="A38" t="str">
            <v># Client Agencies stakeholders that answered the customer satisfaction survey +</v>
          </cell>
        </row>
        <row r="39">
          <cell r="A39" t="str">
            <v>A1.1.2 Satisfaction with Service</v>
          </cell>
        </row>
        <row r="40">
          <cell r="A40" t="str">
            <v>% Client Agencies stakeholders satisfied with the customer service skills of CM&amp;M staff (quarterly CSS)</v>
          </cell>
        </row>
        <row r="41">
          <cell r="A41" t="str">
            <v># Client Agencies stakeholders satisfied with the customer service skills of CM&amp;M staff (quarterly CSS)</v>
          </cell>
        </row>
        <row r="42">
          <cell r="A42" t="str">
            <v># Client Agencies stakeholders that answered the customer satisfaction survey ++</v>
          </cell>
        </row>
        <row r="43">
          <cell r="A43" t="str">
            <v>% Client Agencies stakeholders satisfied with the timeliness of response of CM&amp;M (quarterly CSS)</v>
          </cell>
        </row>
        <row r="44">
          <cell r="A44" t="str">
            <v># Client Agencies stakeholders satisfied with the timeliness of response of CM&amp;M (quarterly CSS)</v>
          </cell>
        </row>
        <row r="45">
          <cell r="A45" t="str">
            <v># Client Agencies stakeholders that answered the customer satisfaction survey +++</v>
          </cell>
        </row>
        <row r="46">
          <cell r="A46" t="str">
            <v>% Client Agencies stakeholders satisfied with the clarity and accuracy of information provided by CM&amp;M (quarterly CSS)</v>
          </cell>
        </row>
        <row r="47">
          <cell r="A47" t="str">
            <v># Client Agencies stakeholders satisfied with about the clarity and accuracy of information received from CM&amp;M (quarterly CSS)</v>
          </cell>
        </row>
        <row r="48">
          <cell r="A48" t="str">
            <v># Client Agencies stakeholders that answered the customer satisfaction survey ++++</v>
          </cell>
        </row>
        <row r="49">
          <cell r="A49" t="str">
            <v>A1.1.3 Feedback Received</v>
          </cell>
        </row>
        <row r="50">
          <cell r="A50" t="str">
            <v># Suggestions / feedback received by CM&amp;M from Client Agencies</v>
          </cell>
        </row>
        <row r="51">
          <cell r="A51" t="str">
            <v># Suggestions / feedback received by CM&amp;M from Client Agencies</v>
          </cell>
        </row>
        <row r="52">
          <cell r="A52" t="str">
            <v># Days Lead time to respond to suggestions / feedback received by CM&amp;M from Client Agencies</v>
          </cell>
        </row>
        <row r="53">
          <cell r="A53" t="str">
            <v># Days Lead time to respond to suggestions / feedback received by CM&amp;M from Client Agencies</v>
          </cell>
        </row>
        <row r="54">
          <cell r="A54" t="str">
            <v>% Client Agencies Client Suggestions / feedback that were implemented /acted upon</v>
          </cell>
        </row>
        <row r="55">
          <cell r="A55" t="str">
            <v># Suggestions / feedback received by CM&amp;M from Client Agencies that were implemented / acted upon</v>
          </cell>
        </row>
        <row r="56">
          <cell r="A56" t="str">
            <v># Suggestions / feedback received by CM&amp;M from Client Agencies</v>
          </cell>
        </row>
        <row r="57">
          <cell r="A57" t="str">
            <v>A1.3 Centrelink Fulfilment</v>
          </cell>
        </row>
        <row r="58">
          <cell r="A58" t="str">
            <v>A1.3.1 Satisfaction with Relationship</v>
          </cell>
        </row>
        <row r="59">
          <cell r="A59" t="str">
            <v>% Centrelink stakeholders satisfied with the overall quality of work/service delivered by CM&amp;M (quarterly CSS)</v>
          </cell>
        </row>
        <row r="60">
          <cell r="A60" t="str">
            <v># Centrelink stakeholders satisfied with the timeliness of response of CM&amp;M (quarterly CSS)</v>
          </cell>
        </row>
        <row r="61">
          <cell r="A61" t="str">
            <v># Centrelink stakeholders that answered the customer satisfaction survey</v>
          </cell>
        </row>
        <row r="62">
          <cell r="A62" t="str">
            <v>% Centrelink stakeholders satisfied with the way CM&amp;M manages the relationship with them (quarterly CSS)</v>
          </cell>
        </row>
        <row r="63">
          <cell r="A63" t="str">
            <v># Centrelink stakeholders satisfied with the way CM&amp;M manages the relationship with them (quarterly CSS)</v>
          </cell>
        </row>
        <row r="64">
          <cell r="A64" t="str">
            <v># Centrelink stakeholders that answered the customer satisfaction survey +</v>
          </cell>
        </row>
        <row r="65">
          <cell r="A65" t="str">
            <v>A1.3.2 Satisfaction with Service</v>
          </cell>
        </row>
        <row r="66">
          <cell r="A66" t="str">
            <v>% Centrelink stakeholders satisfied with the customer service skills of CM&amp;M staff (quarterly CSS)</v>
          </cell>
        </row>
        <row r="67">
          <cell r="A67" t="str">
            <v># Centrelink stakeholders satisfied with the customer service skills of CM&amp;M staff (quarterly CSS)</v>
          </cell>
        </row>
        <row r="68">
          <cell r="A68" t="str">
            <v># Centrelink stakeholders that answered the customer satisfaction survey ++</v>
          </cell>
        </row>
        <row r="69">
          <cell r="A69" t="str">
            <v>% Centrelink stakeholders satisfied with the timeliness of response of CM&amp;M (quarterly CSS)</v>
          </cell>
        </row>
        <row r="70">
          <cell r="A70" t="str">
            <v># Centrelink stakeholders satisfied with the timeliness of response of CM&amp;M (quarterly CSS)</v>
          </cell>
        </row>
        <row r="71">
          <cell r="A71" t="str">
            <v># Centrelink stakeholders that answered the customer satisfaction survey +++</v>
          </cell>
        </row>
        <row r="72">
          <cell r="A72" t="str">
            <v>% Centrelink stakeholders satisfied with the clarity and accuracy of information provided by CM&amp;M (quarterly CSS)</v>
          </cell>
        </row>
        <row r="73">
          <cell r="A73" t="str">
            <v># Centrelink stakeholders satisfied with the clarity and accuracy of information provided by CM&amp;M (quarterly CSS)</v>
          </cell>
        </row>
        <row r="74">
          <cell r="A74" t="str">
            <v># Centrelink stakeholders that answered the customer satisfaction survey ++++</v>
          </cell>
        </row>
        <row r="75">
          <cell r="A75" t="str">
            <v>A1.3.3 Feedback Received</v>
          </cell>
        </row>
        <row r="76">
          <cell r="A76" t="str">
            <v># Suggestions / feedback received by CM&amp;M from it's Centrelink stakeholders</v>
          </cell>
        </row>
        <row r="77">
          <cell r="A77" t="str">
            <v># Suggestions / feedback received by CM&amp;M from it's Centrelink stakeholders</v>
          </cell>
        </row>
        <row r="78">
          <cell r="A78" t="str">
            <v># Days Lead time to respond to suggestions / feedback received by CM&amp;M from it's Centrelink stakeholders</v>
          </cell>
        </row>
        <row r="79">
          <cell r="A79" t="str">
            <v># Days Lead time to respond to suggestions / feedback received by CM&amp;M from it's Centrelink stakeholders</v>
          </cell>
        </row>
        <row r="80">
          <cell r="A80" t="str">
            <v>% Centrelink stakeholders suggestions / feedback that were implemented /acted upon</v>
          </cell>
        </row>
        <row r="81">
          <cell r="A81" t="str">
            <v># Suggestions / feedback received by CM&amp;M from it's Centrelink stakeholders quarter that were implemented / acted upon</v>
          </cell>
        </row>
        <row r="82">
          <cell r="A82" t="str">
            <v># Suggestions / feedback received by CM&amp;M from it's Centrelink stakeholders</v>
          </cell>
        </row>
        <row r="83">
          <cell r="A83" t="str">
            <v>BUSINESS &amp; COMMUNITY</v>
          </cell>
        </row>
        <row r="84">
          <cell r="A84" t="str">
            <v>B1  Improve Media Alliances</v>
          </cell>
        </row>
        <row r="85">
          <cell r="A85" t="str">
            <v>B1.1 Implement Nationwide Media Strategy</v>
          </cell>
        </row>
        <row r="86">
          <cell r="A86" t="str">
            <v>B1.1.1 Community Media Presence</v>
          </cell>
        </row>
        <row r="87">
          <cell r="A87" t="str">
            <v>% CSCs with Stories</v>
          </cell>
        </row>
        <row r="88">
          <cell r="A88" t="str">
            <v># CSCs with  Stories</v>
          </cell>
        </row>
        <row r="89">
          <cell r="A89" t="str">
            <v># CSCs +</v>
          </cell>
        </row>
        <row r="90">
          <cell r="A90" t="str">
            <v>% CSCs with &gt; 5 Stories</v>
          </cell>
        </row>
        <row r="91">
          <cell r="A91" t="str">
            <v># CSCs with &gt; 5 Stories</v>
          </cell>
        </row>
        <row r="92">
          <cell r="A92" t="str">
            <v># CSCs ++</v>
          </cell>
        </row>
        <row r="93">
          <cell r="A93" t="str">
            <v>B1.1.2 Positive Media</v>
          </cell>
        </row>
        <row r="94">
          <cell r="A94" t="str">
            <v>% Positive Media</v>
          </cell>
        </row>
        <row r="95">
          <cell r="A95" t="str">
            <v># Positive Media +</v>
          </cell>
        </row>
        <row r="96">
          <cell r="A96" t="str">
            <v># Total Media</v>
          </cell>
        </row>
        <row r="97">
          <cell r="A97" t="str">
            <v>% Positive Media $</v>
          </cell>
        </row>
        <row r="98">
          <cell r="A98" t="str">
            <v>$ Positive Media +</v>
          </cell>
        </row>
        <row r="99">
          <cell r="A99" t="str">
            <v>$ Total Media</v>
          </cell>
        </row>
        <row r="100">
          <cell r="A100" t="str">
            <v>B1.1.3 Proactive Media Management</v>
          </cell>
        </row>
        <row r="101">
          <cell r="A101" t="str">
            <v xml:space="preserve">% Positive Solicited Media </v>
          </cell>
        </row>
        <row r="102">
          <cell r="A102" t="str">
            <v># Positive Solicited Media</v>
          </cell>
        </row>
        <row r="103">
          <cell r="A103" t="str">
            <v># Positive Media ++</v>
          </cell>
        </row>
        <row r="104">
          <cell r="A104" t="str">
            <v>% Positive Solicited Media $</v>
          </cell>
        </row>
        <row r="105">
          <cell r="A105" t="str">
            <v>$ Positive Solicited Media</v>
          </cell>
        </row>
        <row r="106">
          <cell r="A106" t="str">
            <v>$ Positive Media ++</v>
          </cell>
        </row>
        <row r="107">
          <cell r="A107" t="str">
            <v>B2 Improve Corporate Image</v>
          </cell>
        </row>
        <row r="108">
          <cell r="A108" t="str">
            <v>B2.1 Implement Positioning Strategy</v>
          </cell>
        </row>
        <row r="109">
          <cell r="A109" t="str">
            <v>B2.1.1 Branding</v>
          </cell>
        </row>
        <row r="110">
          <cell r="A110" t="str">
            <v>% Staff ordering Corporate Wardrobe YTD</v>
          </cell>
        </row>
        <row r="111">
          <cell r="A111" t="str">
            <v># Staff ordered Corporate Wardrobe products (YTD)</v>
          </cell>
        </row>
        <row r="112">
          <cell r="A112" t="str">
            <v># Centrelink staff (figure obtained from staff cube)</v>
          </cell>
        </row>
        <row r="113">
          <cell r="A113" t="str">
            <v>% CSCs aware of their performance against corporate branding standards</v>
          </cell>
        </row>
        <row r="114">
          <cell r="A114" t="str">
            <v># of CSCs aware of their performance against corporate branding standards</v>
          </cell>
        </row>
        <row r="115">
          <cell r="A115" t="str">
            <v># of CSCs mystery shopped biannually</v>
          </cell>
        </row>
        <row r="116">
          <cell r="A116" t="str">
            <v>B2.1.2 Influencing Perceptions</v>
          </cell>
        </row>
        <row r="117">
          <cell r="A117" t="str">
            <v>% Areas recording sponsorship $ in the Sponsorship Database</v>
          </cell>
        </row>
        <row r="118">
          <cell r="A118" t="str">
            <v># of areas recording sponsorship $ in the sponsorship database</v>
          </cell>
        </row>
        <row r="119">
          <cell r="A119" t="str">
            <v># of areas in Centrelink network</v>
          </cell>
        </row>
        <row r="120">
          <cell r="A120" t="str">
            <v># Articles in community/business industry magazines</v>
          </cell>
        </row>
        <row r="121">
          <cell r="A121" t="str">
            <v># Articles in community/business industry magazines</v>
          </cell>
        </row>
        <row r="122">
          <cell r="A122" t="str">
            <v>Improved client reaction to Scope Magazine</v>
          </cell>
        </row>
        <row r="123">
          <cell r="A123" t="str">
            <v>(data obtained about the acceptability of content and layout from qualitative Research)</v>
          </cell>
        </row>
        <row r="124">
          <cell r="A124" t="str">
            <v xml:space="preserve">Positive customer reaction to Community Update </v>
          </cell>
        </row>
        <row r="125">
          <cell r="A125" t="str">
            <v>(first round of benchmark qualitative Research to be completed by 30 Jun 04)</v>
          </cell>
        </row>
        <row r="126">
          <cell r="A126" t="str">
            <v>B2.1.3 Community Favourability</v>
          </cell>
        </row>
        <row r="127">
          <cell r="A127" t="str">
            <v>% Favorability in the Community  (Target:  Increase by 2% every year)</v>
          </cell>
        </row>
        <row r="128">
          <cell r="A128" t="str">
            <v># 'Very Favourable' &amp; 'Mainly Favourable' responses to the favourability question in the Community Attitude Survey</v>
          </cell>
        </row>
        <row r="129">
          <cell r="A129" t="str">
            <v># Total number of respondents to survey</v>
          </cell>
        </row>
        <row r="130">
          <cell r="A130" t="str">
            <v>% Positive perception of Centrelink in the Community (C, NC, Staff only)</v>
          </cell>
        </row>
        <row r="131">
          <cell r="A131" t="str">
            <v># 'Positive' &amp; 'Strongly Positive' responses (C, NC, Staff only) to the Perception question in the Positioning Survey</v>
          </cell>
        </row>
        <row r="132">
          <cell r="A132" t="str">
            <v># Total number of respondents to survey+</v>
          </cell>
        </row>
        <row r="133">
          <cell r="A133" t="str">
            <v>% Customers with a positive perception of Centrelink</v>
          </cell>
        </row>
        <row r="134">
          <cell r="A134" t="str">
            <v># 'Positive' &amp; 'Strongly Positive' customers responses to the Perception question in the Positioning Survey</v>
          </cell>
        </row>
        <row r="135">
          <cell r="A135" t="str">
            <v># Total number of customer respondents to survey</v>
          </cell>
        </row>
        <row r="136">
          <cell r="A136" t="str">
            <v>% Non-customers with a positive perception of Centrelink</v>
          </cell>
        </row>
        <row r="137">
          <cell r="A137" t="str">
            <v># 'Positive' &amp; 'Strongly Positive' non-customers responses to the Perception question in the Positioning Survey</v>
          </cell>
        </row>
        <row r="138">
          <cell r="A138" t="str">
            <v># Total number of non-customer respondents to survey</v>
          </cell>
        </row>
        <row r="139">
          <cell r="A139" t="str">
            <v>% Staff with a positive perception of Centrelink</v>
          </cell>
        </row>
        <row r="140">
          <cell r="A140" t="str">
            <v># 'Positive' &amp; 'Strongly Positive' staff responses to the Perception question in the Positioning Survey</v>
          </cell>
        </row>
        <row r="141">
          <cell r="A141" t="str">
            <v># Total number of staff respondents to survey</v>
          </cell>
        </row>
        <row r="142">
          <cell r="A142" t="str">
            <v>B3 Enhance Relationships</v>
          </cell>
        </row>
        <row r="143">
          <cell r="A143" t="str">
            <v>B3.1 Provide Partnership Building Resources</v>
          </cell>
        </row>
        <row r="144">
          <cell r="A144" t="str">
            <v>B3.1.1 Relevant Business &amp; Community magazines</v>
          </cell>
        </row>
        <row r="145">
          <cell r="A145" t="str">
            <v>% B&amp;C Magazines produced and made available for delivery on time (YTD)</v>
          </cell>
        </row>
        <row r="146">
          <cell r="A146" t="str">
            <v># B&amp;C Magazines produced and made available for delivery on time YTD</v>
          </cell>
        </row>
        <row r="147">
          <cell r="A147" t="str">
            <v># B&amp;C Magazines due to be produced YTD</v>
          </cell>
        </row>
        <row r="148">
          <cell r="A148" t="str">
            <v>% Positive feedback messages received by B&amp;C magazines in the past month</v>
          </cell>
        </row>
        <row r="149">
          <cell r="A149" t="str">
            <v># Positive feedback messages received by B&amp;C magazines in the past month</v>
          </cell>
        </row>
        <row r="150">
          <cell r="A150" t="str">
            <v># Feedback messaged received by B&amp;C magazines in the past month</v>
          </cell>
        </row>
        <row r="151">
          <cell r="A151" t="str">
            <v>B3.1.2 Effective Website for Business &amp; Community</v>
          </cell>
        </row>
        <row r="152">
          <cell r="A152" t="str">
            <v>% Centrelink Website visitors using the community section</v>
          </cell>
        </row>
        <row r="153">
          <cell r="A153" t="str">
            <v># Website visitors using the community section of the website</v>
          </cell>
        </row>
        <row r="154">
          <cell r="A154" t="str">
            <v># Visitors to the website</v>
          </cell>
        </row>
        <row r="155">
          <cell r="A155" t="str">
            <v>% Centrelink Website visitors using the current Annual Report</v>
          </cell>
        </row>
        <row r="156">
          <cell r="A156" t="str">
            <v># Website visitors using the current Annual Report</v>
          </cell>
        </row>
        <row r="157">
          <cell r="A157" t="str">
            <v># Visitors to the website</v>
          </cell>
        </row>
        <row r="158">
          <cell r="A158" t="str">
            <v># Hours of facilitation and participation in NOIE Community of Practice in the past quarter</v>
          </cell>
        </row>
        <row r="159">
          <cell r="A159" t="str">
            <v># Hours of facilitation and participation in NOIE Community of Practice in the past quarter</v>
          </cell>
        </row>
        <row r="160">
          <cell r="A160" t="str">
            <v>B3.1.3 State Units Business &amp; Community Activities Support</v>
          </cell>
        </row>
        <row r="161">
          <cell r="A161" t="str">
            <v>% Hours spent by State Units staff on business &amp; community/network relations activities</v>
          </cell>
        </row>
        <row r="162">
          <cell r="A162" t="str">
            <v># Hours spent by State Units staff on community&amp;business/network relations activities</v>
          </cell>
        </row>
        <row r="163">
          <cell r="A163" t="str">
            <v># Available working hours for the State Units in the past month</v>
          </cell>
        </row>
        <row r="164">
          <cell r="A164" t="str">
            <v>% Hours spent by NSW State Unit staff on community&amp;business/network relations activities</v>
          </cell>
        </row>
        <row r="165">
          <cell r="A165" t="str">
            <v># Hours spent by NSW State Unit staff on community&amp;business/network relations activities</v>
          </cell>
        </row>
        <row r="166">
          <cell r="A166" t="str">
            <v># Available working hours for the NSW State Unit in the past month</v>
          </cell>
        </row>
        <row r="167">
          <cell r="A167" t="str">
            <v>% Hours spent by VIC State Unit staff on community&amp;business/network relations activities</v>
          </cell>
        </row>
        <row r="168">
          <cell r="A168" t="str">
            <v># Hours spent by VIC State Unit staff on community&amp;business/network relations activities</v>
          </cell>
        </row>
        <row r="169">
          <cell r="A169" t="str">
            <v># Available working hours for the VIC State Unit in the past month</v>
          </cell>
        </row>
        <row r="170">
          <cell r="A170" t="str">
            <v>% Hours spent by SA State Unit staff on community&amp;business/network relations activities</v>
          </cell>
        </row>
        <row r="171">
          <cell r="A171" t="str">
            <v># Hours spent by SA State Unit staff on community&amp;business/network relations activities</v>
          </cell>
        </row>
        <row r="172">
          <cell r="A172" t="str">
            <v># Available working hours for the SA State Unit in the past month</v>
          </cell>
        </row>
        <row r="173">
          <cell r="A173" t="str">
            <v>% Hours spent by TAS State Unit staff on community&amp;business/network relations activities</v>
          </cell>
        </row>
        <row r="174">
          <cell r="A174" t="str">
            <v># Hours spent by TAS State Unit staff on community&amp;business/network relations activities</v>
          </cell>
        </row>
        <row r="175">
          <cell r="A175" t="str">
            <v># Available working hours for the TAS State Unit in the past month</v>
          </cell>
        </row>
        <row r="176">
          <cell r="A176" t="str">
            <v>CUSTOMER</v>
          </cell>
        </row>
        <row r="177">
          <cell r="A177" t="str">
            <v>C1 Inform the Australian Public about Payments &amp; Services</v>
          </cell>
        </row>
        <row r="178">
          <cell r="A178" t="str">
            <v>C1.1 Deliver Effective Communication Strategies</v>
          </cell>
        </row>
        <row r="179">
          <cell r="A179" t="str">
            <v>C1.1.1 Clarity</v>
          </cell>
        </row>
        <row r="180">
          <cell r="A180" t="str">
            <v>% Communication Strategies cleared by CCG Group Manager (CM&amp;M template used)</v>
          </cell>
        </row>
        <row r="181">
          <cell r="A181" t="str">
            <v># Communication Strategies cleared by CCG Group Manager YTD</v>
          </cell>
        </row>
        <row r="182">
          <cell r="A182" t="str">
            <v># Communication Strategies to be implemented in the current financial year</v>
          </cell>
        </row>
        <row r="183">
          <cell r="A183" t="str">
            <v>% Communication Maintenance activities signed off by business owner</v>
          </cell>
        </row>
        <row r="184">
          <cell r="A184" t="str">
            <v># Communication Maintenance activities cleared by CCG Group Manager YTD</v>
          </cell>
        </row>
        <row r="185">
          <cell r="A185" t="str">
            <v># Communication Maintenance activities planned for the current financial year</v>
          </cell>
        </row>
        <row r="186">
          <cell r="A186" t="str">
            <v>% CCG Magazines production plans cleared by CCG Group Manager</v>
          </cell>
        </row>
        <row r="187">
          <cell r="A187" t="str">
            <v># CCG magazines production plans cleared by CCG Group Manager YTD</v>
          </cell>
        </row>
        <row r="188">
          <cell r="A188" t="str">
            <v># CCG magazines issues to be published in the current financial year</v>
          </cell>
        </row>
        <row r="189">
          <cell r="A189" t="str">
            <v>C1.1.2 Diversity</v>
          </cell>
        </row>
        <row r="190">
          <cell r="A190" t="str">
            <v>% Communication Strategies address Multicultural and Indigenous issues</v>
          </cell>
        </row>
        <row r="191">
          <cell r="A191" t="str">
            <v># Communication Strategies address Multicultural and Indigenous issues</v>
          </cell>
        </row>
        <row r="192">
          <cell r="A192" t="str">
            <v># Communication Strategies prepared YTD</v>
          </cell>
        </row>
        <row r="193">
          <cell r="A193" t="str">
            <v>% Communication Maintenance activities address Multicultural and Indigenous issues</v>
          </cell>
        </row>
        <row r="194">
          <cell r="A194" t="str">
            <v># Communication Maintenance activities address Multicultural and Indigenous issues</v>
          </cell>
        </row>
        <row r="195">
          <cell r="A195" t="str">
            <v># Communication Maintenance activities plans prepared YTD</v>
          </cell>
        </row>
        <row r="196">
          <cell r="A196" t="str">
            <v>% CCG magazines with Multicultural and Indigenous inclusions</v>
          </cell>
        </row>
        <row r="197">
          <cell r="A197" t="str">
            <v># CCG magazines with Multicultural and Indigenous inclusions</v>
          </cell>
        </row>
        <row r="198">
          <cell r="A198" t="str">
            <v># CCG magazines produced YTD</v>
          </cell>
        </row>
        <row r="199">
          <cell r="A199" t="str">
            <v>C1.1.3 Impact</v>
          </cell>
        </row>
        <row r="200">
          <cell r="A200" t="str">
            <v>% Communication Strategies with positive evaluations from customers</v>
          </cell>
        </row>
        <row r="201">
          <cell r="A201" t="str">
            <v># Communication Strategies with positive evaluation from customers</v>
          </cell>
        </row>
        <row r="202">
          <cell r="A202" t="str">
            <v># Communication Strategies evaluated YTD</v>
          </cell>
        </row>
        <row r="203">
          <cell r="A203" t="str">
            <v xml:space="preserve">% Communication Maintenance activities with positive evaluations from customers </v>
          </cell>
        </row>
        <row r="204">
          <cell r="A204" t="str">
            <v xml:space="preserve"># Communication Maintenance activities with positive evaluations from customers </v>
          </cell>
        </row>
        <row r="205">
          <cell r="A205" t="str">
            <v># Communication Maintenance activities evaluated YTD</v>
          </cell>
        </row>
        <row r="206">
          <cell r="A206" t="str">
            <v>% Positive feedback messages received from customers by CCG magazines</v>
          </cell>
        </row>
        <row r="207">
          <cell r="A207" t="str">
            <v># Positive feedback messages received by customer magazines</v>
          </cell>
        </row>
        <row r="208">
          <cell r="A208" t="str">
            <v># Feedback messages received by customer magazines YTD</v>
          </cell>
        </row>
        <row r="209">
          <cell r="A209" t="str">
            <v>C1.2 Management of Output</v>
          </cell>
        </row>
        <row r="210">
          <cell r="A210" t="str">
            <v>C1.2.1 Paper Channel</v>
          </cell>
        </row>
        <row r="211">
          <cell r="A211" t="str">
            <v>% No Privacy Breaches</v>
          </cell>
        </row>
        <row r="212">
          <cell r="A212" t="str">
            <v># privacy breaches</v>
          </cell>
        </row>
        <row r="213">
          <cell r="A213" t="str">
            <v># mail packs sent ++++</v>
          </cell>
        </row>
        <row r="214">
          <cell r="A214" t="str">
            <v>% No Late Mail causing MAJOR inconvenience to customers</v>
          </cell>
        </row>
        <row r="215">
          <cell r="A215" t="str">
            <v># mail packs sent late causing MAJOR inconvenience to customers</v>
          </cell>
        </row>
        <row r="216">
          <cell r="A216" t="str">
            <v># mail packs sent +++</v>
          </cell>
        </row>
        <row r="217">
          <cell r="A217" t="str">
            <v>% No Late Mail causing SIGNIFICANT inconvenience to customers</v>
          </cell>
        </row>
        <row r="218">
          <cell r="A218" t="str">
            <v># mail packs sent late causing SIGNIFICANT inconvenience to customers</v>
          </cell>
        </row>
        <row r="219">
          <cell r="A219" t="str">
            <v># mail packs sent ++</v>
          </cell>
        </row>
        <row r="220">
          <cell r="A220" t="str">
            <v>% No Late Mail causing MINOR inconvenience to customers</v>
          </cell>
        </row>
        <row r="221">
          <cell r="A221" t="str">
            <v># mail packs sent late causing MINOR inconvenience to customers</v>
          </cell>
        </row>
        <row r="222">
          <cell r="A222" t="str">
            <v># mail packs sent +</v>
          </cell>
        </row>
        <row r="223">
          <cell r="A223" t="str">
            <v xml:space="preserve">% No Cut sheet spoils </v>
          </cell>
        </row>
        <row r="224">
          <cell r="A224" t="str">
            <v># cut sheet spoils</v>
          </cell>
        </row>
        <row r="225">
          <cell r="A225" t="str">
            <v># cut sheet mail packs sent</v>
          </cell>
        </row>
        <row r="226">
          <cell r="A226" t="str">
            <v xml:space="preserve">% No Continuous  spoils </v>
          </cell>
        </row>
        <row r="227">
          <cell r="A227" t="str">
            <v># continuous spoils</v>
          </cell>
        </row>
        <row r="228">
          <cell r="A228" t="str">
            <v># continuous mail packs sent</v>
          </cell>
        </row>
        <row r="229">
          <cell r="A229" t="str">
            <v xml:space="preserve">% No Plastic cards wastage </v>
          </cell>
        </row>
        <row r="230">
          <cell r="A230" t="str">
            <v># waste</v>
          </cell>
        </row>
        <row r="231">
          <cell r="A231" t="str">
            <v># plastic cards</v>
          </cell>
        </row>
        <row r="232">
          <cell r="A232" t="str">
            <v>% No Late Job Transmissions</v>
          </cell>
        </row>
        <row r="233">
          <cell r="A233" t="str">
            <v># jobs delivered late</v>
          </cell>
        </row>
        <row r="234">
          <cell r="A234" t="str">
            <v xml:space="preserve"># jobs transmitted to mailhouse </v>
          </cell>
        </row>
        <row r="235">
          <cell r="A235" t="str">
            <v>% No Job Retransmissions</v>
          </cell>
        </row>
        <row r="236">
          <cell r="A236" t="str">
            <v># job retransmissions required</v>
          </cell>
        </row>
        <row r="237">
          <cell r="A237" t="str">
            <v># jobs transmitted to mailhouse +</v>
          </cell>
        </row>
        <row r="238">
          <cell r="A238" t="str">
            <v>C1.2.2 Electronic Channel</v>
          </cell>
        </row>
        <row r="239">
          <cell r="A239" t="str">
            <v>% Site Availability</v>
          </cell>
        </row>
        <row r="240">
          <cell r="A240" t="str">
            <v># Hours website was available in the current measurement period</v>
          </cell>
        </row>
        <row r="241">
          <cell r="A241" t="str">
            <v># Hours in the current measurement period</v>
          </cell>
        </row>
        <row r="242">
          <cell r="A242" t="str">
            <v>% Customer related web posting requests fulfilled within 48 hours</v>
          </cell>
        </row>
        <row r="243">
          <cell r="A243" t="str">
            <v># Customer related web posting requests fulfilled within the set timeframe</v>
          </cell>
        </row>
        <row r="244">
          <cell r="A244" t="str">
            <v># Customer related web posting requests fulfilled</v>
          </cell>
        </row>
        <row r="245">
          <cell r="A245" t="str">
            <v>% Responses to feedback received actioned within 24 hours</v>
          </cell>
        </row>
        <row r="246">
          <cell r="A246" t="str">
            <v># Responses to feedback actioned within 24 hours</v>
          </cell>
        </row>
        <row r="247">
          <cell r="A247" t="str">
            <v># Feedback messages received</v>
          </cell>
        </row>
        <row r="248">
          <cell r="A248" t="str">
            <v>% Customer forms downloaded per website visitors</v>
          </cell>
        </row>
        <row r="249">
          <cell r="A249" t="str">
            <v># Customer forms downloaded</v>
          </cell>
        </row>
        <row r="250">
          <cell r="A250" t="str">
            <v># Visitors to the website++</v>
          </cell>
        </row>
        <row r="251">
          <cell r="A251" t="str">
            <v>% Visitors using online services</v>
          </cell>
        </row>
        <row r="252">
          <cell r="A252" t="str">
            <v># Visitors using online services</v>
          </cell>
        </row>
        <row r="253">
          <cell r="A253" t="str">
            <v># Visitors to the website+++</v>
          </cell>
        </row>
        <row r="254">
          <cell r="A254" t="str">
            <v>C1.2.3 Site Fulfilment</v>
          </cell>
        </row>
        <row r="255">
          <cell r="A255" t="str">
            <v xml:space="preserve">% Forms on back order </v>
          </cell>
        </row>
        <row r="256">
          <cell r="A256" t="str">
            <v># Forms on backorder</v>
          </cell>
        </row>
        <row r="257">
          <cell r="A257" t="str">
            <v># Forms in the warehouse</v>
          </cell>
        </row>
        <row r="258">
          <cell r="A258" t="str">
            <v>% PR Products in back order</v>
          </cell>
        </row>
        <row r="259">
          <cell r="A259" t="str">
            <v xml:space="preserve"># PR Products on backorder </v>
          </cell>
        </row>
        <row r="260">
          <cell r="A260" t="str">
            <v># PR Products in the warehouse</v>
          </cell>
        </row>
        <row r="261">
          <cell r="A261" t="str">
            <v>% Back orders for high priority forms</v>
          </cell>
        </row>
        <row r="262">
          <cell r="A262" t="str">
            <v># Back Orders for High Priority forms</v>
          </cell>
        </row>
        <row r="263">
          <cell r="A263" t="str">
            <v># Forms on backorder +</v>
          </cell>
        </row>
        <row r="264">
          <cell r="A264" t="str">
            <v>% Back orders for high priority PR products</v>
          </cell>
        </row>
        <row r="265">
          <cell r="A265" t="str">
            <v># Back Orders for High Priority PR products</v>
          </cell>
        </row>
        <row r="266">
          <cell r="A266" t="str">
            <v># PR Products on backorder +</v>
          </cell>
        </row>
        <row r="267">
          <cell r="A267" t="str">
            <v>% Product fill rate</v>
          </cell>
        </row>
        <row r="268">
          <cell r="A268" t="str">
            <v># Instances where fill timeframes were met</v>
          </cell>
        </row>
        <row r="269">
          <cell r="A269" t="str">
            <v xml:space="preserve"># Fill timeframes monitored </v>
          </cell>
        </row>
        <row r="270">
          <cell r="A270" t="str">
            <v>C2 Support Centrelink Initiatives</v>
          </cell>
        </row>
        <row r="271">
          <cell r="A271" t="str">
            <v>C2.1 Strategy Consulting</v>
          </cell>
        </row>
        <row r="272">
          <cell r="A272" t="str">
            <v>C2.1.1 Refresh Communication</v>
          </cell>
        </row>
        <row r="273">
          <cell r="A273" t="str">
            <v>% Communication strategies delivered on time for Refresh projects YTD</v>
          </cell>
        </row>
        <row r="274">
          <cell r="A274" t="str">
            <v># Communication strategies developed on time for Refresh projects YTD</v>
          </cell>
        </row>
        <row r="275">
          <cell r="A275" t="str">
            <v># Communication strategies required by Refresh projects YTD</v>
          </cell>
        </row>
        <row r="276">
          <cell r="A276" t="str">
            <v>% General Refresh enquiries actioned within 3 working days</v>
          </cell>
        </row>
        <row r="277">
          <cell r="A277" t="str">
            <v># General Refresh enquiries actioned within 3 working days</v>
          </cell>
        </row>
        <row r="278">
          <cell r="A278" t="str">
            <v># General Refresh enquiries received to positional mailbox</v>
          </cell>
        </row>
        <row r="279">
          <cell r="A279" t="str">
            <v>% Media management enquiries actioned within 3 working days</v>
          </cell>
        </row>
        <row r="280">
          <cell r="A280" t="str">
            <v># General Media management enquiries actioned within 3 working days</v>
          </cell>
        </row>
        <row r="281">
          <cell r="A281" t="str">
            <v># Media management enquiries received to positional mailbox</v>
          </cell>
        </row>
        <row r="282">
          <cell r="A282" t="str">
            <v># Strategic meetings attended by eCommunications team members</v>
          </cell>
        </row>
        <row r="283">
          <cell r="A283" t="str">
            <v># Strategic meetings attended by eCommunications team members</v>
          </cell>
        </row>
        <row r="284">
          <cell r="A284" t="str">
            <v># Project hours claimed back by eCommunications team</v>
          </cell>
        </row>
        <row r="285">
          <cell r="A285" t="str">
            <v># Project hours claimed back by eCommunications team</v>
          </cell>
        </row>
        <row r="286">
          <cell r="A286" t="str">
            <v>C2.1.2 Business Processes</v>
          </cell>
        </row>
        <row r="287">
          <cell r="A287" t="str">
            <v># Strategic Business Processes Meetings attended in the past month</v>
          </cell>
        </row>
        <row r="288">
          <cell r="A288" t="str">
            <v># Strategic Business Processes Meetings attended in the past month</v>
          </cell>
        </row>
        <row r="289">
          <cell r="A289" t="str">
            <v># Project hours claimed back by Business Processes team</v>
          </cell>
        </row>
        <row r="290">
          <cell r="A290" t="str">
            <v># Project hours claimed back by Business Processes team</v>
          </cell>
        </row>
        <row r="291">
          <cell r="A291" t="str">
            <v>C2.1.3 Customer Notification</v>
          </cell>
        </row>
        <row r="292">
          <cell r="A292" t="str">
            <v>% Letters reviewed and changed by CM&amp;M</v>
          </cell>
        </row>
        <row r="293">
          <cell r="A293" t="str">
            <v># Letters reviewed and changed by CM&amp;M in the past month</v>
          </cell>
        </row>
        <row r="294">
          <cell r="A294" t="str">
            <v># Letters for review received in the positional mailbox</v>
          </cell>
        </row>
        <row r="295">
          <cell r="A295" t="str">
            <v>% Letter reviews finalised within 5 working days</v>
          </cell>
        </row>
        <row r="296">
          <cell r="A296" t="str">
            <v># Letter reviews finalised within 5 working days</v>
          </cell>
        </row>
        <row r="297">
          <cell r="A297" t="str">
            <v># Letters for review received in the positional mailbox</v>
          </cell>
        </row>
        <row r="298">
          <cell r="A298" t="str">
            <v>% Letters changed based on OLA review findings</v>
          </cell>
        </row>
        <row r="299">
          <cell r="A299" t="str">
            <v># Letters changed to date through SCT</v>
          </cell>
        </row>
        <row r="300">
          <cell r="A300" t="str">
            <v># Letters recommended for change after last OLA review</v>
          </cell>
        </row>
        <row r="301">
          <cell r="A301" t="str">
            <v>% General enquiries actioned within 5 working days</v>
          </cell>
        </row>
        <row r="302">
          <cell r="A302" t="str">
            <v># General enquiries actioned within 5 working days</v>
          </cell>
        </row>
        <row r="303">
          <cell r="A303" t="str">
            <v># General enquiries received to positional mailbox</v>
          </cell>
        </row>
        <row r="304">
          <cell r="A304" t="str">
            <v>C2.2 Value Added Services</v>
          </cell>
        </row>
        <row r="305">
          <cell r="A305" t="str">
            <v>C2.2.1 ePublishing Solutions</v>
          </cell>
        </row>
        <row r="306">
          <cell r="A306" t="str">
            <v># Hours creating or redeveloping intranet sites on cost recovery</v>
          </cell>
        </row>
        <row r="307">
          <cell r="A307" t="str">
            <v># Hours creating or redeveloping intranet sites on cost recovery</v>
          </cell>
        </row>
        <row r="308">
          <cell r="A308" t="str">
            <v>$ Amount from creating screenlocks and banner-adds on cost recovery</v>
          </cell>
        </row>
        <row r="309">
          <cell r="A309" t="str">
            <v>$ Amount from creating screenlocks and banner-adds on cost recovery</v>
          </cell>
        </row>
        <row r="310">
          <cell r="A310" t="str">
            <v># Instances of savings solutions provided to the team in the past month</v>
          </cell>
        </row>
        <row r="311">
          <cell r="A311" t="str">
            <v># Instances of savings solutions provided to the team in the past month</v>
          </cell>
        </row>
        <row r="312">
          <cell r="A312" t="str">
            <v>% Savings provided by ePub to Centrelink in the past quarter</v>
          </cell>
        </row>
        <row r="313">
          <cell r="A313" t="str">
            <v>$ Quotes of services provided by ePub in the past quarter</v>
          </cell>
        </row>
        <row r="314">
          <cell r="A314" t="str">
            <v>$ Quotes of services other than ePub</v>
          </cell>
        </row>
        <row r="315">
          <cell r="A315" t="str">
            <v>C2.2.2 BTV Programming</v>
          </cell>
        </row>
        <row r="316">
          <cell r="A316" t="str">
            <v xml:space="preserve"> % BTV airtime hours used</v>
          </cell>
        </row>
        <row r="317">
          <cell r="A317" t="str">
            <v># BTV airtime hours</v>
          </cell>
        </row>
        <row r="318">
          <cell r="A318" t="str">
            <v># Airtime available hours</v>
          </cell>
        </row>
        <row r="319">
          <cell r="A319" t="str">
            <v>% BTV Programs broadcast on time and as per advertised schedules</v>
          </cell>
        </row>
        <row r="320">
          <cell r="A320" t="str">
            <v xml:space="preserve"> # BTV Programs broadcast on time and as per advertised schedules</v>
          </cell>
        </row>
        <row r="321">
          <cell r="A321" t="str">
            <v xml:space="preserve"> # BTV Programs broadcast in the past month</v>
          </cell>
        </row>
        <row r="322">
          <cell r="A322" t="str">
            <v>% BTV Productions delivered on time (videos, promos, programs)</v>
          </cell>
        </row>
        <row r="323">
          <cell r="A323" t="str">
            <v xml:space="preserve"> # BTV Productions delivered on time in the past month</v>
          </cell>
        </row>
        <row r="324">
          <cell r="A324" t="str">
            <v xml:space="preserve"> # BTV Productions delivered in the past month</v>
          </cell>
        </row>
        <row r="325">
          <cell r="A325" t="str">
            <v>% Duplication requests to be completed within 24 hours</v>
          </cell>
        </row>
        <row r="326">
          <cell r="A326" t="str">
            <v xml:space="preserve"> # Duplication requests completed within 24 hours</v>
          </cell>
        </row>
        <row r="327">
          <cell r="A327" t="str">
            <v xml:space="preserve"> # Duplication requests to be completed within 24 hours</v>
          </cell>
        </row>
        <row r="328">
          <cell r="A328" t="str">
            <v># New programs produced in the past month</v>
          </cell>
        </row>
        <row r="329">
          <cell r="A329" t="str">
            <v># New programs produced in the past month</v>
          </cell>
        </row>
        <row r="330">
          <cell r="A330" t="str">
            <v>C2.2.3 State Units Account Management</v>
          </cell>
        </row>
        <row r="331">
          <cell r="A331" t="str">
            <v>% Hours spent by State Units staff on account management activities</v>
          </cell>
        </row>
        <row r="332">
          <cell r="A332" t="str">
            <v># Hours spent by State Units staff on account management activities</v>
          </cell>
        </row>
        <row r="333">
          <cell r="A333" t="str">
            <v># Available working hours for the State Units in the past month +</v>
          </cell>
        </row>
        <row r="334">
          <cell r="A334" t="str">
            <v>% Hours spent by NSW State Unit staff on account management activities</v>
          </cell>
        </row>
        <row r="335">
          <cell r="A335" t="str">
            <v># Hours spent by NSW State Unit staff on account management activities</v>
          </cell>
        </row>
        <row r="336">
          <cell r="A336" t="str">
            <v># Available working hours for the NSW State Unit in the past month +</v>
          </cell>
        </row>
        <row r="337">
          <cell r="A337" t="str">
            <v>% Hours spent by VIC State Unit staff on account management activities</v>
          </cell>
        </row>
        <row r="338">
          <cell r="A338" t="str">
            <v># Hours spent by VIC State Unit staff on account management activities</v>
          </cell>
        </row>
        <row r="339">
          <cell r="A339" t="str">
            <v># Available working hours for the VIC State Unit in the past month +</v>
          </cell>
        </row>
        <row r="340">
          <cell r="A340" t="str">
            <v>% Hours spent by SA State Unit staff on account management activities</v>
          </cell>
        </row>
        <row r="341">
          <cell r="A341" t="str">
            <v># Hours spent by SA State Unit staff on account management activities</v>
          </cell>
        </row>
        <row r="342">
          <cell r="A342" t="str">
            <v># Available working hours for the SA State Unit in the past month +</v>
          </cell>
        </row>
        <row r="343">
          <cell r="A343" t="str">
            <v>% Hours spent by TAS State Unit staff on account management activities</v>
          </cell>
        </row>
        <row r="344">
          <cell r="A344" t="str">
            <v># Hours spent by TAS State Unit staff on account management activities</v>
          </cell>
        </row>
        <row r="345">
          <cell r="A345" t="str">
            <v># Available working hours for the TAS State Unit in the past month +</v>
          </cell>
        </row>
        <row r="346">
          <cell r="A346" t="str">
            <v>DEVELOPING OUR PEOPLE</v>
          </cell>
        </row>
        <row r="347">
          <cell r="A347" t="str">
            <v>D1 Improve Centrelink Internal Communication</v>
          </cell>
        </row>
        <row r="348">
          <cell r="A348" t="str">
            <v>D1.1 Implement Internal Communication Framework</v>
          </cell>
        </row>
        <row r="349">
          <cell r="A349" t="str">
            <v xml:space="preserve">D1.1.1 Centrelink Business Briefing </v>
          </cell>
        </row>
        <row r="350">
          <cell r="A350" t="str">
            <v xml:space="preserve">Develop and implement Business Briefing this quarter </v>
          </cell>
        </row>
        <row r="351">
          <cell r="A351" t="str">
            <v>Develop and implement Business Briefing this quarter  (Yes=1 / No=0)</v>
          </cell>
        </row>
        <row r="352">
          <cell r="A352" t="str">
            <v xml:space="preserve">Business Briefing evaluation completed  </v>
          </cell>
        </row>
        <row r="353">
          <cell r="A353" t="str">
            <v>Business Briefing evaluation completed   (Yes=1 / No=0)</v>
          </cell>
        </row>
        <row r="354">
          <cell r="A354" t="str">
            <v>D1.1.2 Tools and Processes</v>
          </cell>
        </row>
        <row r="355">
          <cell r="A355" t="str">
            <v xml:space="preserve">Promotion of Communication Strategy Template across Centrelink  </v>
          </cell>
        </row>
        <row r="356">
          <cell r="A356" t="str">
            <v>Promotion of Communication Strategy Template across Centrelink  (Yes=1 / No=0)</v>
          </cell>
        </row>
        <row r="357">
          <cell r="A357" t="str">
            <v xml:space="preserve">Develop Internal Communication Register  </v>
          </cell>
        </row>
        <row r="358">
          <cell r="A358" t="str">
            <v>Develop Internal Communication Register  (Yes=1 / No=0)</v>
          </cell>
        </row>
        <row r="359">
          <cell r="A359" t="str">
            <v>D1.1.3 CM&amp;M Internal Communication Role Model</v>
          </cell>
        </row>
        <row r="360">
          <cell r="A360" t="str">
            <v xml:space="preserve">INK evaluation completed  </v>
          </cell>
        </row>
        <row r="361">
          <cell r="A361" t="str">
            <v>INK evaluation completed   (Yes=1 / No=0)</v>
          </cell>
        </row>
        <row r="362">
          <cell r="A362" t="str">
            <v xml:space="preserve">Develop and review Team Room protocols </v>
          </cell>
        </row>
        <row r="363">
          <cell r="A363" t="str">
            <v>Develop and review Team Room protocols  (Yes=1 / No=0)</v>
          </cell>
        </row>
        <row r="364">
          <cell r="A364" t="str">
            <v xml:space="preserve">Redeveloped and upgrade CM&amp;M Team Room   </v>
          </cell>
        </row>
        <row r="365">
          <cell r="A365" t="str">
            <v>Redeveloped and upgrade CM&amp;M Team Room   (Yes=1 / No=0)</v>
          </cell>
        </row>
        <row r="366">
          <cell r="A366" t="str">
            <v>D2 Supporting Our Business By Supporting You</v>
          </cell>
        </row>
        <row r="367">
          <cell r="A367" t="str">
            <v>D2.1 Implement National People Plan</v>
          </cell>
        </row>
        <row r="368">
          <cell r="A368" t="str">
            <v>D2.1.1 Leading and Managing</v>
          </cell>
        </row>
        <row r="369">
          <cell r="A369" t="str">
            <v>% CM&amp;M Staff Poll respondents positive about receiving good leadership</v>
          </cell>
        </row>
        <row r="370">
          <cell r="A370" t="str">
            <v xml:space="preserve">   # CM&amp;M Staff Poll respondents positive about receiving good leadership from their team leader</v>
          </cell>
        </row>
        <row r="371">
          <cell r="A371" t="str">
            <v xml:space="preserve"># CM&amp;M Staff Poll respondents at the last biannually survey </v>
          </cell>
        </row>
        <row r="372">
          <cell r="A372" t="str">
            <v xml:space="preserve">% CM&amp;M Staff Poll respondents positive about receiving regular feedback </v>
          </cell>
        </row>
        <row r="373">
          <cell r="A373" t="str">
            <v xml:space="preserve"># CM&amp;M Staff Poll respondents positive about receiving regular feedback about their work </v>
          </cell>
        </row>
        <row r="374">
          <cell r="A374" t="str">
            <v xml:space="preserve"># CM&amp;M Staff Poll respondents at the last biannually survey </v>
          </cell>
        </row>
        <row r="375">
          <cell r="A375" t="str">
            <v>% Succession plans in place for Managers in CM&amp;M</v>
          </cell>
        </row>
        <row r="376">
          <cell r="A376" t="str">
            <v># Manager Positions in CM&amp;M with a Succession Plan in place</v>
          </cell>
        </row>
        <row r="377">
          <cell r="A377" t="str">
            <v xml:space="preserve"># Manager Positions in CM&amp;M </v>
          </cell>
        </row>
        <row r="378">
          <cell r="A378" t="str">
            <v>% Succession plans in place for Group Managers &amp; NM</v>
          </cell>
        </row>
        <row r="379">
          <cell r="A379" t="str">
            <v># Group Manager Positions with a Succession Plan in place</v>
          </cell>
        </row>
        <row r="380">
          <cell r="A380" t="str">
            <v># Group Manager &amp; National Manager Positions</v>
          </cell>
        </row>
        <row r="381">
          <cell r="A381" t="str">
            <v>% Succession plans in place for Managers in BSG</v>
          </cell>
        </row>
        <row r="382">
          <cell r="A382" t="str">
            <v># Manager Positions in BSG with a Succession Plan in place</v>
          </cell>
        </row>
        <row r="383">
          <cell r="A383" t="str">
            <v># Manager Positions in BSG</v>
          </cell>
        </row>
        <row r="384">
          <cell r="A384" t="str">
            <v>% Succession plans in place for Managers in CCG</v>
          </cell>
        </row>
        <row r="385">
          <cell r="A385" t="str">
            <v># Manager Positions in CCG with a Succession Plan in place</v>
          </cell>
        </row>
        <row r="386">
          <cell r="A386" t="str">
            <v># Manager Positions in CCG</v>
          </cell>
        </row>
        <row r="387">
          <cell r="A387" t="str">
            <v>% Succession plans in place for Managers in Marketing</v>
          </cell>
        </row>
        <row r="388">
          <cell r="A388" t="str">
            <v># Manager Positions in Marketing with a Succession Plan in place</v>
          </cell>
        </row>
        <row r="389">
          <cell r="A389" t="str">
            <v># Manager Positions in Marketing</v>
          </cell>
        </row>
        <row r="390">
          <cell r="A390" t="str">
            <v>% Succession plans in place for Managers in Media</v>
          </cell>
        </row>
        <row r="391">
          <cell r="A391" t="str">
            <v># Manager Positions in Media with a Succession Plan in place</v>
          </cell>
        </row>
        <row r="392">
          <cell r="A392" t="str">
            <v># Manager Positions in Media</v>
          </cell>
        </row>
        <row r="393">
          <cell r="A393" t="str">
            <v>% Succession plans in place for Managers in OM</v>
          </cell>
        </row>
        <row r="394">
          <cell r="A394" t="str">
            <v># Manager Positions in OM with a Succession Plan in place</v>
          </cell>
        </row>
        <row r="395">
          <cell r="A395" t="str">
            <v># Manager Positions in OM</v>
          </cell>
        </row>
        <row r="396">
          <cell r="A396" t="str">
            <v>D2.1.2 Talent for Success</v>
          </cell>
        </row>
        <row r="397">
          <cell r="A397" t="str">
            <v>% CM&amp;M Staff Poll respondents positive about continuing work with Centrelink</v>
          </cell>
        </row>
        <row r="398">
          <cell r="A398" t="str">
            <v># CM&amp;M Staff Poll respondents positive about continuing work with Centrelink for the next 18 months</v>
          </cell>
        </row>
        <row r="399">
          <cell r="A399" t="str">
            <v xml:space="preserve"># CM&amp;M Staff Poll respondents at the last biannually survey </v>
          </cell>
        </row>
        <row r="400">
          <cell r="A400" t="str">
            <v>% CM&amp;M Staff Poll respondents positive about recommending Centrelink as a workplace</v>
          </cell>
        </row>
        <row r="401">
          <cell r="A401" t="str">
            <v># CM&amp;M Staff Poll respondents positive about recommending Centrelink as a workplace</v>
          </cell>
        </row>
        <row r="402">
          <cell r="A402" t="str">
            <v xml:space="preserve"># CM&amp;M Staff Poll respondents at the last biannually survey </v>
          </cell>
        </row>
        <row r="403">
          <cell r="A403" t="str">
            <v>% Ongoing Employees recruited in the past 2 years retained by CM&amp;M</v>
          </cell>
        </row>
        <row r="404">
          <cell r="A404" t="str">
            <v># Ongoing Employees recruited in the past 2 years still working in CM&amp;M</v>
          </cell>
        </row>
        <row r="405">
          <cell r="A405" t="str">
            <v># Ongoing Employees recruited in the past 2 years</v>
          </cell>
        </row>
        <row r="406">
          <cell r="A406" t="str">
            <v>% Ongoing Employees on Temporary Performance</v>
          </cell>
        </row>
        <row r="407">
          <cell r="A407" t="str">
            <v># Ongoing Employees on temporary performance</v>
          </cell>
        </row>
        <row r="408">
          <cell r="A408" t="str">
            <v xml:space="preserve"># Ongoing Employees in CM&amp;M </v>
          </cell>
        </row>
        <row r="409">
          <cell r="A409" t="str">
            <v>% Ongoing Employees on Temporary Performance &gt; 9 months</v>
          </cell>
        </row>
        <row r="410">
          <cell r="A410" t="str">
            <v># Ongoing Employees on temporary performance &gt; 9 months</v>
          </cell>
        </row>
        <row r="411">
          <cell r="A411" t="str">
            <v># Ongoing Employees in CM&amp;M+</v>
          </cell>
        </row>
        <row r="412">
          <cell r="A412" t="str">
            <v>% PS Employees that left CM&amp;M in the past month</v>
          </cell>
        </row>
        <row r="413">
          <cell r="A413" t="str">
            <v># PS Employees that left CM&amp;M in the past month</v>
          </cell>
        </row>
        <row r="414">
          <cell r="A414" t="str">
            <v># PS Employees in CM&amp;M (O+NO)</v>
          </cell>
        </row>
        <row r="415">
          <cell r="A415" t="str">
            <v>% PS Employees employed by CM&amp;M in the past month</v>
          </cell>
        </row>
        <row r="416">
          <cell r="A416" t="str">
            <v># PS Employees employed by CM&amp;M in the past month</v>
          </cell>
        </row>
        <row r="417">
          <cell r="A417" t="str">
            <v># PS Employees in CM&amp;M (O+NO)+</v>
          </cell>
        </row>
        <row r="418">
          <cell r="A418" t="str">
            <v>% CM&amp;M Staff employed on ongoing positions</v>
          </cell>
        </row>
        <row r="419">
          <cell r="A419" t="str">
            <v># CM&amp;M Staff employed on ongoing positions</v>
          </cell>
        </row>
        <row r="420">
          <cell r="A420" t="str">
            <v># All CM&amp;M Staff (O+NO+C)</v>
          </cell>
        </row>
        <row r="421">
          <cell r="A421" t="str">
            <v>% CM&amp;M Staff employed on non-ongoing positions</v>
          </cell>
        </row>
        <row r="422">
          <cell r="A422" t="str">
            <v># CM&amp;M Staff employed on non-ongoing positions</v>
          </cell>
        </row>
        <row r="423">
          <cell r="A423" t="str">
            <v># All CM&amp;M Staff (O+NO+C)+</v>
          </cell>
        </row>
        <row r="424">
          <cell r="A424" t="str">
            <v>% CM&amp;M Staff employed on short term contracts</v>
          </cell>
        </row>
        <row r="425">
          <cell r="A425" t="str">
            <v># CM&amp;M Staff employed on short term contracts</v>
          </cell>
        </row>
        <row r="426">
          <cell r="A426" t="str">
            <v># All CM&amp;M Staff (O+NO+C)++</v>
          </cell>
        </row>
        <row r="427">
          <cell r="A427" t="str">
            <v>D2.1.3 Your Safety, Health &amp; Well-being</v>
          </cell>
        </row>
        <row r="428">
          <cell r="A428" t="str">
            <v>% CM&amp;M Staff Poll respondents positive about Centrelink being committed to them</v>
          </cell>
        </row>
        <row r="429">
          <cell r="A429" t="str">
            <v># CM&amp;M Staff Poll respondents positive about Centrelink being committed to them</v>
          </cell>
        </row>
        <row r="430">
          <cell r="A430" t="str">
            <v xml:space="preserve"># CM&amp;M Staff Poll respondents at the last biannually survey </v>
          </cell>
        </row>
        <row r="431">
          <cell r="A431" t="str">
            <v>% CM&amp;M Staff Poll respondents positive about Centrelink being friendly to the demands to the personal/family life</v>
          </cell>
        </row>
        <row r="432">
          <cell r="A432" t="str">
            <v># CM&amp;M Staff Poll respondents positive about being friendly to the demands to the personal/family life</v>
          </cell>
        </row>
        <row r="433">
          <cell r="A433" t="str">
            <v xml:space="preserve"># CM&amp;M Staff Poll respondents at the last biannually survey </v>
          </cell>
        </row>
        <row r="434">
          <cell r="A434" t="str">
            <v>$ Expenditure per FTE spent on health promotion &amp; early intervention activities (Year to date)</v>
          </cell>
        </row>
        <row r="435">
          <cell r="A435" t="str">
            <v>$ Spent on health promotion &amp; early intervention activities (Year to date)</v>
          </cell>
        </row>
        <row r="436">
          <cell r="A436" t="str">
            <v># FTE in CM&amp;M (end of month)</v>
          </cell>
        </row>
        <row r="437">
          <cell r="A437" t="str">
            <v># Average unplanned absences per month per FTE</v>
          </cell>
        </row>
        <row r="438">
          <cell r="A438" t="str">
            <v># Unplanned Leave Days</v>
          </cell>
        </row>
        <row r="439">
          <cell r="A439" t="str">
            <v># FTE in CM&amp;M</v>
          </cell>
        </row>
        <row r="440">
          <cell r="A440" t="str">
            <v># Average unplanned absences per month per FTE in BG</v>
          </cell>
        </row>
        <row r="441">
          <cell r="A441" t="str">
            <v># Unplanned Leave Days</v>
          </cell>
        </row>
        <row r="442">
          <cell r="A442" t="str">
            <v># FTE in BG</v>
          </cell>
        </row>
        <row r="443">
          <cell r="A443" t="str">
            <v># Average unplanned absences per month per FTE in CCG</v>
          </cell>
        </row>
        <row r="444">
          <cell r="A444" t="str">
            <v># Unplanned Leave Days</v>
          </cell>
        </row>
        <row r="445">
          <cell r="A445" t="str">
            <v># FTE in CCG</v>
          </cell>
        </row>
        <row r="446">
          <cell r="A446" t="str">
            <v># Average unplanned absences per month per FTE in MktG</v>
          </cell>
        </row>
        <row r="447">
          <cell r="A447" t="str">
            <v># Unplanned Leave Days</v>
          </cell>
        </row>
        <row r="448">
          <cell r="A448" t="str">
            <v># FTE in MktG</v>
          </cell>
        </row>
        <row r="449">
          <cell r="A449" t="str">
            <v># Average unplanned absences per month per FTE in MedG</v>
          </cell>
        </row>
        <row r="450">
          <cell r="A450" t="str">
            <v># Unplanned Leave Days</v>
          </cell>
        </row>
        <row r="451">
          <cell r="A451" t="str">
            <v># FTE in MedG</v>
          </cell>
        </row>
        <row r="452">
          <cell r="A452" t="str">
            <v># Average unplanned absences per month per FTE in OpsG</v>
          </cell>
        </row>
        <row r="453">
          <cell r="A453" t="str">
            <v># Unplanned Leave Days</v>
          </cell>
        </row>
        <row r="454">
          <cell r="A454" t="str">
            <v># FTE in OpsG</v>
          </cell>
        </row>
        <row r="455">
          <cell r="A455" t="str">
            <v>D2.1.4 Focus On Learning</v>
          </cell>
        </row>
        <row r="456">
          <cell r="A456" t="str">
            <v>% CM&amp;M Staff Poll respondents positive about their opportunities to learn and develop</v>
          </cell>
        </row>
        <row r="457">
          <cell r="A457" t="str">
            <v># CM&amp;M Staff Poll respondents positive about their opportunities to learn and develop</v>
          </cell>
        </row>
        <row r="458">
          <cell r="A458" t="str">
            <v xml:space="preserve"># CM&amp;M Staff Poll respondents at the last biannually survey </v>
          </cell>
        </row>
        <row r="459">
          <cell r="A459" t="str">
            <v>% ILPs in place for PS employees in CM&amp;M</v>
          </cell>
        </row>
        <row r="460">
          <cell r="A460" t="str">
            <v># CM&amp;M ongoing employees not on long term leave with an ILP in place</v>
          </cell>
        </row>
        <row r="461">
          <cell r="A461" t="str">
            <v># CM&amp;M ongoing employees not on long term leave</v>
          </cell>
        </row>
        <row r="462">
          <cell r="A462" t="str">
            <v>% ILPs in place for BLT/Per Mgt ongoing employees not on long term leave</v>
          </cell>
        </row>
        <row r="463">
          <cell r="A463" t="str">
            <v># BLT/Per Mgt ongoing employees not on long term leave with an ILP in place</v>
          </cell>
        </row>
        <row r="464">
          <cell r="A464" t="str">
            <v># BLT/Per Mgt ongoing employees not on long term leave</v>
          </cell>
        </row>
        <row r="465">
          <cell r="A465" t="str">
            <v>% ILPs in place for BSG ongoing employees not on long term leave</v>
          </cell>
        </row>
        <row r="466">
          <cell r="A466" t="str">
            <v># BSG ongoing employees not on long term leave with an ILP in place</v>
          </cell>
        </row>
        <row r="467">
          <cell r="A467" t="str">
            <v># BSG ongoing employees not on long term leave</v>
          </cell>
        </row>
        <row r="468">
          <cell r="A468" t="str">
            <v>% ILPs in place for CCG ongoing employees not on long term leave</v>
          </cell>
        </row>
        <row r="469">
          <cell r="A469" t="str">
            <v># CCG ongoing employees not on long term leave with an ILP in place</v>
          </cell>
        </row>
        <row r="470">
          <cell r="A470" t="str">
            <v># CCG ongoing employees not on long term leave</v>
          </cell>
        </row>
        <row r="471">
          <cell r="A471" t="str">
            <v>% ILPs in place for Marketing ongoing employees not on long term leave</v>
          </cell>
        </row>
        <row r="472">
          <cell r="A472" t="str">
            <v># Marketing ongoing employees not on long term leave with an ILP in place</v>
          </cell>
        </row>
        <row r="473">
          <cell r="A473" t="str">
            <v># Marketing ongoing employees not on long term leave</v>
          </cell>
        </row>
        <row r="474">
          <cell r="A474" t="str">
            <v>% ILPs in place for Media ongoing employees not on long term leave</v>
          </cell>
        </row>
        <row r="475">
          <cell r="A475" t="str">
            <v># Media ongoing employees not on long term leave with an ILP in place</v>
          </cell>
        </row>
        <row r="476">
          <cell r="A476" t="str">
            <v># Media ongoing employees not on long term leave</v>
          </cell>
        </row>
        <row r="477">
          <cell r="A477" t="str">
            <v>% ILPs in place for OM ongoing employees not on long term leave</v>
          </cell>
        </row>
        <row r="478">
          <cell r="A478" t="str">
            <v># OM ongoing employees not on long term leave with an ILP in place</v>
          </cell>
        </row>
        <row r="479">
          <cell r="A479" t="str">
            <v># OM ongoing employees not on long term leave</v>
          </cell>
        </row>
        <row r="480">
          <cell r="A480" t="str">
            <v>% CM&amp;M PS employees given Learning, Education or Training</v>
          </cell>
        </row>
        <row r="481">
          <cell r="A481" t="str">
            <v># PS Employees in CM&amp;M given Learning, Education or Training</v>
          </cell>
        </row>
        <row r="482">
          <cell r="A482" t="str">
            <v># PS Employees in CM&amp;M (O+NO)++</v>
          </cell>
        </row>
        <row r="483">
          <cell r="A483" t="str">
            <v xml:space="preserve">% CM&amp;M Ongoing employees that have attended a paid training course or a paid conference </v>
          </cell>
        </row>
        <row r="484">
          <cell r="A484" t="str">
            <v xml:space="preserve"># Ongoing employees in CM&amp;M that have attended a paid training course or a paid conference </v>
          </cell>
        </row>
        <row r="485">
          <cell r="A485" t="str">
            <v># Ongoing employees in CM&amp;M +++</v>
          </cell>
        </row>
        <row r="486">
          <cell r="A486" t="str">
            <v xml:space="preserve">% CM&amp;M Non-Ongoing employees that have attended a paid training course or a paid conference </v>
          </cell>
        </row>
        <row r="487">
          <cell r="A487" t="str">
            <v xml:space="preserve"># Non-Ongoing employees in CM&amp;M that have attended a paid training course or a paid conference </v>
          </cell>
        </row>
        <row r="488">
          <cell r="A488" t="str">
            <v># Non-Ongoing employees in CM&amp;M</v>
          </cell>
        </row>
        <row r="489">
          <cell r="A489" t="str">
            <v>% CM&amp;M Ongoing Employees that have completed an Outbound Activity</v>
          </cell>
        </row>
        <row r="490">
          <cell r="A490" t="str">
            <v># Ongoing Employees in CM&amp;M that have completed an outbound activity</v>
          </cell>
        </row>
        <row r="491">
          <cell r="A491" t="str">
            <v># Ongoing Employees in CM&amp;M ++++</v>
          </cell>
        </row>
        <row r="492">
          <cell r="A492" t="str">
            <v>% CM&amp;M Non-Ongoing employees that have completed an Outbound Activity</v>
          </cell>
        </row>
        <row r="493">
          <cell r="A493" t="str">
            <v># Non-Ongoing employees in CM&amp;M that have completed an outbound activity</v>
          </cell>
        </row>
        <row r="494">
          <cell r="A494" t="str">
            <v># Non-Ongoing employees in CM&amp;M +</v>
          </cell>
        </row>
        <row r="495">
          <cell r="A495" t="str">
            <v>% Attendance at VCWs by PS Employees in CM&amp;M</v>
          </cell>
        </row>
        <row r="496">
          <cell r="A496" t="str">
            <v># PS Employees in CM&amp;M that have attended a VCW</v>
          </cell>
        </row>
        <row r="497">
          <cell r="A497" t="str">
            <v># PS Employees in CM&amp;M (O+NO)+++</v>
          </cell>
        </row>
        <row r="498">
          <cell r="A498" t="str">
            <v>$ Expenditure per Ongoing Employees spent on Learning, Education or Training</v>
          </cell>
        </row>
        <row r="499">
          <cell r="A499" t="str">
            <v>$ Spent on Learning, Education or Training</v>
          </cell>
        </row>
        <row r="500">
          <cell r="A500" t="str">
            <v># Ongoing employees in CM&amp;M+++++</v>
          </cell>
        </row>
        <row r="501">
          <cell r="A501" t="str">
            <v>D2.1.5 Values, Outcomes &amp; Innovation</v>
          </cell>
        </row>
        <row r="502">
          <cell r="A502" t="str">
            <v xml:space="preserve">% CM&amp;M Staff Poll respondents positive about job satisfaction </v>
          </cell>
        </row>
        <row r="503">
          <cell r="A503" t="str">
            <v xml:space="preserve"># CM&amp;M Staff Poll respondents positive about job satisfaction </v>
          </cell>
        </row>
        <row r="504">
          <cell r="A504" t="str">
            <v xml:space="preserve"># CM&amp;M Staff Poll respondents at the last biannually survey </v>
          </cell>
        </row>
        <row r="505">
          <cell r="A505" t="str">
            <v>% CM&amp;M Staff Poll respondents positive about being proud to work for Centrelink</v>
          </cell>
        </row>
        <row r="506">
          <cell r="A506" t="str">
            <v xml:space="preserve"># CM&amp;M Staff Poll respondents positive about being proud to work for Centrelink </v>
          </cell>
        </row>
        <row r="507">
          <cell r="A507" t="str">
            <v xml:space="preserve"># CM&amp;M Staff Poll respondents at the last biannually survey </v>
          </cell>
        </row>
        <row r="508">
          <cell r="A508" t="str">
            <v>% CM&amp;M Staff Poll respondents positive about being valued by their teams</v>
          </cell>
        </row>
        <row r="509">
          <cell r="A509" t="str">
            <v># CM&amp;M Staff Poll respondents positive about being valued by their teams</v>
          </cell>
        </row>
        <row r="510">
          <cell r="A510" t="str">
            <v xml:space="preserve"># CM&amp;M Staff Poll respondents at the last biannually survey </v>
          </cell>
        </row>
        <row r="511">
          <cell r="A511" t="str">
            <v>% CM&amp;M Staff Poll respondents positive about receiving recognition and praise at work</v>
          </cell>
        </row>
        <row r="512">
          <cell r="A512" t="str">
            <v># CM&amp;M Staff Poll respondents positive about receiving recognition and praise at work</v>
          </cell>
        </row>
        <row r="513">
          <cell r="A513" t="str">
            <v xml:space="preserve"># CM&amp;M Staff Poll respondents at the last biannually survey </v>
          </cell>
        </row>
        <row r="514">
          <cell r="A514" t="str">
            <v>% CM&amp;M Staff that received formal recognition for good performance</v>
          </cell>
        </row>
        <row r="515">
          <cell r="A515" t="str">
            <v># CM&amp;M Staff that received formal recognition for good performance</v>
          </cell>
        </row>
        <row r="516">
          <cell r="A516" t="str">
            <v># All Staff in CM&amp;M (O+NO+C)</v>
          </cell>
        </row>
        <row r="517">
          <cell r="A517" t="str">
            <v>D2.1.6 Value Added Decisions</v>
          </cell>
        </row>
        <row r="518">
          <cell r="A518" t="str">
            <v>% CM&amp;M Staff Poll respondents positive about knowing what is expected of them at work</v>
          </cell>
        </row>
        <row r="519">
          <cell r="A519" t="str">
            <v># CM&amp;M Staff Poll respondents positive about knowing what is expected of them at work</v>
          </cell>
        </row>
        <row r="520">
          <cell r="A520" t="str">
            <v xml:space="preserve"># CM&amp;M Staff Poll respondents at the last biannually survey </v>
          </cell>
        </row>
        <row r="521">
          <cell r="A521" t="str">
            <v>% CM&amp;M Staff Poll respondents positive about having the materials they need to do their work correctly</v>
          </cell>
        </row>
        <row r="522">
          <cell r="A522" t="str">
            <v># CM&amp;M Staff Poll respondents positive about having the materials they need to do their work correctly</v>
          </cell>
        </row>
        <row r="523">
          <cell r="A523" t="str">
            <v xml:space="preserve"># CM&amp;M Staff Poll respondents at the last biannually survey </v>
          </cell>
        </row>
        <row r="524">
          <cell r="A524" t="str">
            <v>% Staff who have completed the CM&amp;M Induction Checklist</v>
          </cell>
        </row>
        <row r="525">
          <cell r="A525" t="str">
            <v># Employees in CM&amp;M that have completed the CM&amp;M induction checklist</v>
          </cell>
        </row>
        <row r="526">
          <cell r="A526" t="str">
            <v># All Staff in CM&amp;M (NO+O+C)++++</v>
          </cell>
        </row>
        <row r="527">
          <cell r="A527" t="str">
            <v>% PAs in place for ongoing employees in CM&amp;M</v>
          </cell>
        </row>
        <row r="528">
          <cell r="A528" t="str">
            <v># Ongoing employees in CM&amp;M with a PA in place</v>
          </cell>
        </row>
        <row r="529">
          <cell r="A529" t="str">
            <v># Ongoing employees in CM&amp;M++++++</v>
          </cell>
        </row>
        <row r="530">
          <cell r="A530" t="str">
            <v>% PAs in place for BLT/Per Mgt ongoing employees</v>
          </cell>
        </row>
        <row r="531">
          <cell r="A531" t="str">
            <v># BLT/Per Mgt ongoing employees with a PA in place</v>
          </cell>
        </row>
        <row r="532">
          <cell r="A532" t="str">
            <v># BLT/Per Mgt ongoing employees</v>
          </cell>
        </row>
        <row r="533">
          <cell r="A533" t="str">
            <v>% PAs in place for BSG ongoing employees</v>
          </cell>
        </row>
        <row r="534">
          <cell r="A534" t="str">
            <v># BSG ongoing employees with a PA in place</v>
          </cell>
        </row>
        <row r="535">
          <cell r="A535" t="str">
            <v># BSG ongoing employees</v>
          </cell>
        </row>
        <row r="536">
          <cell r="A536" t="str">
            <v>% PAs in place for CCG ongoing employees</v>
          </cell>
        </row>
        <row r="537">
          <cell r="A537" t="str">
            <v># CCG ongoing employees with a PA in place</v>
          </cell>
        </row>
        <row r="538">
          <cell r="A538" t="str">
            <v># CCG ongoing employees</v>
          </cell>
        </row>
        <row r="539">
          <cell r="A539" t="str">
            <v>% PAs in place for Marketing ongoing employees</v>
          </cell>
        </row>
        <row r="540">
          <cell r="A540" t="str">
            <v># Marketing ongoing employees with a PA in place</v>
          </cell>
        </row>
        <row r="541">
          <cell r="A541" t="str">
            <v># Marketing ongoing employees</v>
          </cell>
        </row>
        <row r="542">
          <cell r="A542" t="str">
            <v xml:space="preserve">% PAs in place for Media ongoing employees </v>
          </cell>
        </row>
        <row r="543">
          <cell r="A543" t="str">
            <v># Media ongoing employees with a PA in place</v>
          </cell>
        </row>
        <row r="544">
          <cell r="A544" t="str">
            <v># Media ongoing employees</v>
          </cell>
        </row>
        <row r="545">
          <cell r="A545" t="str">
            <v>% PAs in place for OM ongoing employees</v>
          </cell>
        </row>
        <row r="546">
          <cell r="A546" t="str">
            <v># OM ongoing employees with a PA in place</v>
          </cell>
        </row>
        <row r="547">
          <cell r="A547" t="str">
            <v># OM ongoing employees</v>
          </cell>
        </row>
        <row r="548">
          <cell r="A548" t="str">
            <v>EFFICIENCY &amp; EFFECTIVENESS</v>
          </cell>
        </row>
        <row r="549">
          <cell r="A549" t="str">
            <v>E1 Resource Management</v>
          </cell>
        </row>
        <row r="550">
          <cell r="A550" t="str">
            <v>E1.1 Match Funding to Business Priorities</v>
          </cell>
        </row>
        <row r="551">
          <cell r="A551" t="str">
            <v>E1.1.1 Funding Allocation</v>
          </cell>
        </row>
        <row r="552">
          <cell r="A552" t="str">
            <v>% Variance of CM&amp;M Corporate Maintenance Budget (entire year outlook)</v>
          </cell>
        </row>
        <row r="553">
          <cell r="A553" t="str">
            <v>$ CM&amp;M Corporate projected expenditure (YTD actual+planned)</v>
          </cell>
        </row>
        <row r="554">
          <cell r="A554" t="str">
            <v>$ CM&amp;M Corporate forecast (YTD budget plan)</v>
          </cell>
        </row>
        <row r="555">
          <cell r="A555" t="str">
            <v>% Variance of CM&amp;M Customer Maintenance Budget (entire year outlook)</v>
          </cell>
        </row>
        <row r="556">
          <cell r="A556" t="str">
            <v>$ CM&amp;M Customerprojected expenditure (YTD actual+planned)</v>
          </cell>
        </row>
        <row r="557">
          <cell r="A557" t="str">
            <v>$ CM&amp;M Customer forecast (YTD budget plan)</v>
          </cell>
        </row>
        <row r="558">
          <cell r="A558" t="str">
            <v>% Variance of PR Corporate Maintenance Budget (entire year outlook)</v>
          </cell>
        </row>
        <row r="559">
          <cell r="A559" t="str">
            <v>$ PR Corporate projected expenditure (YTD actual+planned)</v>
          </cell>
        </row>
        <row r="560">
          <cell r="A560" t="str">
            <v>$ PR Corporate budget (financial year allocation)</v>
          </cell>
        </row>
        <row r="561">
          <cell r="A561" t="str">
            <v>% Variance of PR Customer Maintenance Budget (entire year outlook)</v>
          </cell>
        </row>
        <row r="562">
          <cell r="A562" t="str">
            <v>$ PR Customer projected expenditure (YTD actual+planned)</v>
          </cell>
        </row>
        <row r="563">
          <cell r="A563" t="str">
            <v>$ PR Customer budget (financial year allocation)</v>
          </cell>
        </row>
        <row r="564">
          <cell r="A564" t="str">
            <v>% Variance of Marketing Corporate Maintenance Budget (entire year outlook)</v>
          </cell>
        </row>
        <row r="565">
          <cell r="A565" t="str">
            <v>$ Marketing Corporate projected expenditure (YTD actual+planned)</v>
          </cell>
        </row>
        <row r="566">
          <cell r="A566" t="str">
            <v>$ Marketing Corporate budget (financial year allocation)</v>
          </cell>
        </row>
        <row r="567">
          <cell r="A567" t="str">
            <v>% Variance of Marketing Customer Maintenance Budget (entire year outlook)</v>
          </cell>
        </row>
        <row r="568">
          <cell r="A568" t="str">
            <v>$ Marketing Customer projected expenditure (YTD actual+planned)</v>
          </cell>
        </row>
        <row r="569">
          <cell r="A569" t="str">
            <v>$ Marketing Customer budget (financial year allocation)</v>
          </cell>
        </row>
        <row r="570">
          <cell r="A570" t="str">
            <v>% Variance of Media Corporate Maintenance Budget (entire year outlook)</v>
          </cell>
        </row>
        <row r="571">
          <cell r="A571" t="str">
            <v>$ Media Corporate projected expenditure (YTD actual+planned)</v>
          </cell>
        </row>
        <row r="572">
          <cell r="A572" t="str">
            <v>$ Media Corporate budget (financial year allocation)</v>
          </cell>
        </row>
        <row r="573">
          <cell r="A573" t="str">
            <v>% Variance of Media Customer Maintenance Budget (entire year outlook)</v>
          </cell>
        </row>
        <row r="574">
          <cell r="A574" t="str">
            <v>$ Media Customer projected expenditure (YTD actual+planned)</v>
          </cell>
        </row>
        <row r="575">
          <cell r="A575" t="str">
            <v>$ Media Customer budget (financial year allocation)</v>
          </cell>
        </row>
        <row r="576">
          <cell r="A576" t="str">
            <v>% Variance of Business Corporate Maintenance Budget (entire year outlook)</v>
          </cell>
        </row>
        <row r="577">
          <cell r="A577" t="str">
            <v>$ Business Corporate projected expenditure (YTD actual+planned)</v>
          </cell>
        </row>
        <row r="578">
          <cell r="A578" t="str">
            <v>$ Business budget (financial year allocation)</v>
          </cell>
        </row>
        <row r="579">
          <cell r="A579" t="str">
            <v>% Variance of Business Customer Maintenance Budget (entire year outlook)</v>
          </cell>
        </row>
        <row r="580">
          <cell r="A580" t="str">
            <v>$ Business Customer projected expenditure (YTD actual+planned)</v>
          </cell>
        </row>
        <row r="581">
          <cell r="A581" t="str">
            <v>$ Business Customer budget (financial year allocation)</v>
          </cell>
        </row>
        <row r="582">
          <cell r="A582" t="str">
            <v>% Variance of Operations Corporate Maintenance Budget (entire year outlook)</v>
          </cell>
        </row>
        <row r="583">
          <cell r="A583" t="str">
            <v>$ Operations Corporate projected expenditure (YTD actual+planned)</v>
          </cell>
        </row>
        <row r="584">
          <cell r="A584" t="str">
            <v>$ Operations Corporate budget (financial year allocation)</v>
          </cell>
        </row>
        <row r="585">
          <cell r="A585" t="str">
            <v>% Variance of Operations Customer Maintenance Budget (entire year outlook)</v>
          </cell>
        </row>
        <row r="586">
          <cell r="A586" t="str">
            <v>$ Operations Customer projected expenditure (YTD actual+planned)</v>
          </cell>
        </row>
        <row r="587">
          <cell r="A587" t="str">
            <v>$ Operations Customer budget (financial year allocation)</v>
          </cell>
        </row>
        <row r="588">
          <cell r="A588" t="str">
            <v>Spending to capital plan (BIP +)</v>
          </cell>
        </row>
        <row r="589">
          <cell r="A589" t="str">
            <v>Spend to Capital Plan BTV</v>
          </cell>
        </row>
        <row r="590">
          <cell r="A590" t="str">
            <v>Spend to Capital Plan Team</v>
          </cell>
        </row>
        <row r="591">
          <cell r="A591" t="str">
            <v>% Variance of Centrelink Positioning Budget (entire year outlook)</v>
          </cell>
        </row>
        <row r="592">
          <cell r="A592" t="str">
            <v>$ Centrelink Positioning projected expenditure (YTD actual+planned)</v>
          </cell>
        </row>
        <row r="593">
          <cell r="A593" t="str">
            <v>$ Centrelink Positioning total budget (financial year allocation)</v>
          </cell>
        </row>
        <row r="594">
          <cell r="A594" t="str">
            <v>% Variance of Corporate Wardrobe Budget (entire year outlook)</v>
          </cell>
        </row>
        <row r="595">
          <cell r="A595" t="str">
            <v>$ Corporate Wardrobe projected expenditure (YTD actual+planned)</v>
          </cell>
        </row>
        <row r="596">
          <cell r="A596" t="str">
            <v>$ Corporate Wardrobe total budget (financial year allocation)</v>
          </cell>
        </row>
        <row r="597">
          <cell r="A597" t="str">
            <v>E1.1.2 Resource Accountability</v>
          </cell>
        </row>
        <row r="598">
          <cell r="A598" t="str">
            <v># Journal entries between Customer and Corporate</v>
          </cell>
        </row>
        <row r="599">
          <cell r="A599" t="str">
            <v># Journal entries between Customer and Corporate</v>
          </cell>
        </row>
        <row r="600">
          <cell r="A600" t="str">
            <v># Maverick Invoices</v>
          </cell>
        </row>
        <row r="601">
          <cell r="A601" t="str">
            <v># Maverick Invoices</v>
          </cell>
        </row>
        <row r="602">
          <cell r="A602" t="str">
            <v>$ Employment costs per CM&amp;M staff member</v>
          </cell>
        </row>
        <row r="603">
          <cell r="A603" t="str">
            <v>$ Salary costs in the past month</v>
          </cell>
        </row>
        <row r="604">
          <cell r="A604" t="str">
            <v># All CM&amp;M Staff (O+NO+C)+++</v>
          </cell>
        </row>
        <row r="605">
          <cell r="A605" t="str">
            <v>% Employment costs out of operating costs</v>
          </cell>
        </row>
        <row r="606">
          <cell r="A606" t="str">
            <v>$ Salary costs in the past month+</v>
          </cell>
        </row>
        <row r="607">
          <cell r="A607" t="str">
            <v>$ Operating costs in the past month</v>
          </cell>
        </row>
        <row r="608">
          <cell r="A608" t="str">
            <v>Accounted for Portable &amp; Attractive Assets</v>
          </cell>
        </row>
        <row r="609">
          <cell r="A609" t="str">
            <v># Portable &amp; Attractive assets not accounted for (random sample)</v>
          </cell>
        </row>
        <row r="610">
          <cell r="A610" t="str">
            <v># Items included in the sample stocktake</v>
          </cell>
        </row>
        <row r="611">
          <cell r="A611" t="str">
            <v>Leave recorded in Infolink matches flex sheets</v>
          </cell>
        </row>
        <row r="612">
          <cell r="A612" t="str">
            <v># Instances where leave recorded on Flex sheet doesn't match with leave recorded in Infolink (random sample)</v>
          </cell>
        </row>
        <row r="613">
          <cell r="A613" t="str">
            <v># Flex sheets verified in the sample survey</v>
          </cell>
        </row>
        <row r="614">
          <cell r="A614" t="str">
            <v>E2 Project Management</v>
          </cell>
        </row>
        <row r="615">
          <cell r="A615" t="str">
            <v>E2.1 Utilise Research, Development &amp; Evaluation Capability</v>
          </cell>
        </row>
        <row r="616">
          <cell r="A616" t="str">
            <v>E2.1.1 Research Management</v>
          </cell>
        </row>
        <row r="617">
          <cell r="A617" t="str">
            <v>% Research projects managed by CM&amp;M running on time</v>
          </cell>
        </row>
        <row r="618">
          <cell r="A618" t="str">
            <v># Research projects managed by CM&amp;M running on time</v>
          </cell>
        </row>
        <row r="619">
          <cell r="A619" t="str">
            <v># Research projects managed by CM&amp;M  in works</v>
          </cell>
        </row>
        <row r="620">
          <cell r="A620" t="str">
            <v>% Research projects managed by CM&amp;M running on budget</v>
          </cell>
        </row>
        <row r="621">
          <cell r="A621" t="str">
            <v># Research projects managed by CM&amp;M running on budget</v>
          </cell>
        </row>
        <row r="622">
          <cell r="A622" t="str">
            <v># Research projects managed by CM&amp;M  in works +</v>
          </cell>
        </row>
        <row r="623">
          <cell r="A623" t="str">
            <v>% Research Projects managed by CM&amp;M delivered on time &amp; in full - deliverables achieved - (YTD)</v>
          </cell>
        </row>
        <row r="624">
          <cell r="A624" t="str">
            <v># Research projects managed by CM&amp;M delivered on time &amp; in full (deliverables achieved) (YTD)</v>
          </cell>
        </row>
        <row r="625">
          <cell r="A625" t="str">
            <v># Research projects managed by CM&amp;M completed (YTD)</v>
          </cell>
        </row>
        <row r="626">
          <cell r="A626" t="str">
            <v>% Available abstracts entered in Research World</v>
          </cell>
        </row>
        <row r="627">
          <cell r="A627" t="str">
            <v># Abstracts entered in Research World in the past month</v>
          </cell>
        </row>
        <row r="628">
          <cell r="A628" t="str">
            <v># Unpublished abstracts available to be entered in Research World</v>
          </cell>
        </row>
        <row r="629">
          <cell r="A629" t="str">
            <v>E2.1.2 Project Tracking</v>
          </cell>
        </row>
        <row r="630">
          <cell r="A630" t="str">
            <v>% CM&amp;M Projects using project plan template (YTD)</v>
          </cell>
        </row>
        <row r="631">
          <cell r="A631" t="str">
            <v># Project plans where the template was used (YTD)</v>
          </cell>
        </row>
        <row r="632">
          <cell r="A632" t="str">
            <v># Projects completed or in works within CM&amp;M (YTD)</v>
          </cell>
        </row>
        <row r="633">
          <cell r="A633" t="str">
            <v>% CM&amp;M Projects (owners) using project plan template (YTD)</v>
          </cell>
        </row>
        <row r="634">
          <cell r="A634" t="str">
            <v># Project plans (owners) where the template was used (YTD)</v>
          </cell>
        </row>
        <row r="635">
          <cell r="A635" t="str">
            <v xml:space="preserve"># Projects (owners) completed or in works within CM&amp;M (YTD) </v>
          </cell>
        </row>
        <row r="636">
          <cell r="A636" t="str">
            <v>% CM&amp;M Projects (stakeholders) using project plan template (YTD)</v>
          </cell>
        </row>
        <row r="637">
          <cell r="A637" t="str">
            <v># Project plans (stakeholders) where the template was used (YTD)</v>
          </cell>
        </row>
        <row r="638">
          <cell r="A638" t="str">
            <v># Projects (stakeholders) completed or in works within CM&amp;M (YTD)</v>
          </cell>
        </row>
        <row r="639">
          <cell r="A639" t="str">
            <v>% CM&amp;M Projects (maintenance) using project plan template (YTD)</v>
          </cell>
        </row>
        <row r="640">
          <cell r="A640" t="str">
            <v># Project plans (maintanence) where the template was used (YTD)</v>
          </cell>
        </row>
        <row r="641">
          <cell r="A641" t="str">
            <v># Projects (maintenance) completed or in works within CM&amp;M (YTD)</v>
          </cell>
        </row>
        <row r="642">
          <cell r="A642" t="str">
            <v xml:space="preserve">% CM&amp;M Projects (all) running on time </v>
          </cell>
        </row>
        <row r="643">
          <cell r="A643" t="str">
            <v># Projects running on time</v>
          </cell>
        </row>
        <row r="644">
          <cell r="A644" t="str">
            <v># Projects in works</v>
          </cell>
        </row>
        <row r="645">
          <cell r="A645" t="str">
            <v xml:space="preserve">% CM&amp;M Projects (owners) running on time </v>
          </cell>
        </row>
        <row r="646">
          <cell r="A646" t="str">
            <v># Projects (owners) running on time</v>
          </cell>
        </row>
        <row r="647">
          <cell r="A647" t="str">
            <v># Projects (owners) in works</v>
          </cell>
        </row>
        <row r="648">
          <cell r="A648" t="str">
            <v xml:space="preserve">% CM&amp;M Projects (stakeholders) running on time </v>
          </cell>
        </row>
        <row r="649">
          <cell r="A649" t="str">
            <v># Projects (stakeholders) running on time</v>
          </cell>
        </row>
        <row r="650">
          <cell r="A650" t="str">
            <v># Projects (stakeholders) in works</v>
          </cell>
        </row>
        <row r="651">
          <cell r="A651" t="str">
            <v xml:space="preserve">% CM&amp;M Projects (maintenance) running on time </v>
          </cell>
        </row>
        <row r="652">
          <cell r="A652" t="str">
            <v># Projects (maintenance) running on time</v>
          </cell>
        </row>
        <row r="653">
          <cell r="A653" t="str">
            <v># Projects (maintenance) in works</v>
          </cell>
        </row>
        <row r="654">
          <cell r="A654" t="str">
            <v xml:space="preserve">%  CM&amp;M Projects (all) running on budget </v>
          </cell>
        </row>
        <row r="655">
          <cell r="A655" t="str">
            <v># Projects running on budget</v>
          </cell>
        </row>
        <row r="656">
          <cell r="A656" t="str">
            <v># Projects in works +</v>
          </cell>
        </row>
        <row r="657">
          <cell r="A657" t="str">
            <v xml:space="preserve">%  CM&amp;M Projects (owners) running on budget </v>
          </cell>
        </row>
        <row r="658">
          <cell r="A658" t="str">
            <v># Projects (owners) running on budget</v>
          </cell>
        </row>
        <row r="659">
          <cell r="A659" t="str">
            <v># Projects (owners) in works +</v>
          </cell>
        </row>
        <row r="660">
          <cell r="A660" t="str">
            <v xml:space="preserve">%  CM&amp;M Projects (stakeholders) running on budget </v>
          </cell>
        </row>
        <row r="661">
          <cell r="A661" t="str">
            <v># Projects (stakeholders) running on budget</v>
          </cell>
        </row>
        <row r="662">
          <cell r="A662" t="str">
            <v># Projects (stakeholders) in works +</v>
          </cell>
        </row>
        <row r="663">
          <cell r="A663" t="str">
            <v xml:space="preserve">%  CM&amp;M Projects (maintenance) running on budget </v>
          </cell>
        </row>
        <row r="664">
          <cell r="A664" t="str">
            <v># Projects (maintenance) running on budget</v>
          </cell>
        </row>
        <row r="665">
          <cell r="A665" t="str">
            <v># Projects (maintenance) in works +</v>
          </cell>
        </row>
        <row r="666">
          <cell r="A666" t="str">
            <v xml:space="preserve">% CM&amp;M Projects (all) achieving deliverables </v>
          </cell>
        </row>
        <row r="667">
          <cell r="A667" t="str">
            <v># Projects achieving deliverables</v>
          </cell>
        </row>
        <row r="668">
          <cell r="A668" t="str">
            <v># Projects in works ++</v>
          </cell>
        </row>
        <row r="669">
          <cell r="A669" t="str">
            <v xml:space="preserve">% CM&amp;M Projects (owners) achieving deliverables </v>
          </cell>
        </row>
        <row r="670">
          <cell r="A670" t="str">
            <v># Projects (owners) achieving deliverables</v>
          </cell>
        </row>
        <row r="671">
          <cell r="A671" t="str">
            <v># Projects (owners) in works ++</v>
          </cell>
        </row>
        <row r="672">
          <cell r="A672" t="str">
            <v xml:space="preserve">% CM&amp;M Projects (stakeholders) achieving deliverables </v>
          </cell>
        </row>
        <row r="673">
          <cell r="A673" t="str">
            <v># Projects (stakeholders) achieving deliverables</v>
          </cell>
        </row>
        <row r="674">
          <cell r="A674" t="str">
            <v># Projects (stakeholders) in works ++</v>
          </cell>
        </row>
        <row r="675">
          <cell r="A675" t="str">
            <v xml:space="preserve">% CM&amp;M Projects (maintenance) achieving deliverables </v>
          </cell>
        </row>
        <row r="676">
          <cell r="A676" t="str">
            <v># Projects (maintenance) achieving deliverables</v>
          </cell>
        </row>
        <row r="677">
          <cell r="A677" t="str">
            <v># Projects (maintenance) in works ++</v>
          </cell>
        </row>
        <row r="678">
          <cell r="A678" t="str">
            <v>E2.1.3 Focus on Evaluation</v>
          </cell>
        </row>
        <row r="679">
          <cell r="A679" t="str">
            <v>% CM&amp;M Projects (all) with evaluation templates completed (YTD)</v>
          </cell>
        </row>
        <row r="680">
          <cell r="A680" t="str">
            <v># Projects with evaluation templates completed (YTD)</v>
          </cell>
        </row>
        <row r="681">
          <cell r="A681" t="str">
            <v># Projects completed within CM&amp;M (YTD)</v>
          </cell>
        </row>
        <row r="682">
          <cell r="A682" t="str">
            <v>% CM&amp;M Projects (owners) with evaluation templates completed (YTD)</v>
          </cell>
        </row>
        <row r="683">
          <cell r="A683" t="str">
            <v># Projects (owners) with evaluation templates completed (YTD)</v>
          </cell>
        </row>
        <row r="684">
          <cell r="A684" t="str">
            <v xml:space="preserve"># Projects (owners) completed within CM&amp;M (YTD) </v>
          </cell>
        </row>
        <row r="685">
          <cell r="A685" t="str">
            <v>% CM&amp;M Projects (stakeholders) with evaluation templates completed (YTD)</v>
          </cell>
        </row>
        <row r="686">
          <cell r="A686" t="str">
            <v># Projects (stakeholders) with evaluation templates completed (YTD)</v>
          </cell>
        </row>
        <row r="687">
          <cell r="A687" t="str">
            <v># Projects (stakeholders) completed within CM&amp;M (YTD)</v>
          </cell>
        </row>
        <row r="688">
          <cell r="A688" t="str">
            <v>% CM&amp;M Projects (maintenance) with evaluation templates completed (YTD)</v>
          </cell>
        </row>
        <row r="689">
          <cell r="A689" t="str">
            <v># Projects (maintenance) with evaluation templates completed (YTD)</v>
          </cell>
        </row>
        <row r="690">
          <cell r="A690" t="str">
            <v># Projects (maintenance) completed within CM&amp;M (YTD)</v>
          </cell>
        </row>
        <row r="691">
          <cell r="A691" t="str">
            <v>% CM&amp;M Projects (all) delivered on time &amp; in full - deliverables achieved - (YTD)</v>
          </cell>
        </row>
        <row r="692">
          <cell r="A692" t="str">
            <v># Projects delivered on time &amp; in full (deliverables achieved) (YTD)</v>
          </cell>
        </row>
        <row r="693">
          <cell r="A693" t="str">
            <v># Projects completed within CM&amp;M (YTD) +</v>
          </cell>
        </row>
        <row r="694">
          <cell r="A694" t="str">
            <v>% CM&amp;M Projects (owners) delivered on time &amp; in full [deliverables achieved] (YTD)</v>
          </cell>
        </row>
        <row r="695">
          <cell r="A695" t="str">
            <v># Projects (owners) delivered on time &amp; in full (deliverables achieved) (YTD)</v>
          </cell>
        </row>
        <row r="696">
          <cell r="A696" t="str">
            <v># Projects (owners) completed within CM&amp;M (YTD) +</v>
          </cell>
        </row>
        <row r="697">
          <cell r="A697" t="str">
            <v>% CM&amp;M Projects (stakeholders) delivered on time &amp; in full [deliverables achieved] (YTD)</v>
          </cell>
        </row>
        <row r="698">
          <cell r="A698" t="str">
            <v># Projects (stakeholders) delivered on time &amp; in full (deliverables achieved) (YTD)</v>
          </cell>
        </row>
        <row r="699">
          <cell r="A699" t="str">
            <v># Projects (stakeholders) completed within CM&amp;M (YTD) +</v>
          </cell>
        </row>
        <row r="700">
          <cell r="A700" t="str">
            <v>% CM&amp;M Projects (maintenance) delivered on time &amp; in full [deliverables achieved] (YTD)</v>
          </cell>
        </row>
        <row r="701">
          <cell r="A701" t="str">
            <v># Projects (maintenance) delivered on time &amp; in full (deliverables achieved) (YTD)</v>
          </cell>
        </row>
        <row r="702">
          <cell r="A702" t="str">
            <v># Projects (maintenance) completed within CM&amp;M (YTD) +</v>
          </cell>
        </row>
        <row r="703">
          <cell r="A703" t="str">
            <v>E3 Performance Management</v>
          </cell>
        </row>
        <row r="704">
          <cell r="A704" t="str">
            <v>E3.1 Achieve Business Priorities</v>
          </cell>
        </row>
        <row r="705">
          <cell r="A705" t="str">
            <v>E3.1.1 Business Planning</v>
          </cell>
        </row>
        <row r="706">
          <cell r="A706" t="str">
            <v>% CM&amp;M Staff Poll respondents positive about understanding the link between their work and the BIP</v>
          </cell>
        </row>
        <row r="707">
          <cell r="A707" t="str">
            <v># CM&amp;M Staff Poll respondents positive about understanding the link between their work and the BIP</v>
          </cell>
        </row>
        <row r="708">
          <cell r="A708" t="str">
            <v xml:space="preserve"># CM&amp;M Staff Poll respondents at the last biannually survey </v>
          </cell>
        </row>
        <row r="709">
          <cell r="A709" t="str">
            <v xml:space="preserve">% CM&amp;M Staff Poll respondents positive about understanding Centrelink's purpose </v>
          </cell>
        </row>
        <row r="710">
          <cell r="A710" t="str">
            <v xml:space="preserve"># CM&amp;M Staff Poll respondents positive about understanding Centrelink's purpose </v>
          </cell>
        </row>
        <row r="711">
          <cell r="A711" t="str">
            <v xml:space="preserve"># CM&amp;M Staff Poll respondents at the last biannually survey </v>
          </cell>
        </row>
        <row r="712">
          <cell r="A712" t="str">
            <v>% Business Improvement Plans reflect workforce planning</v>
          </cell>
        </row>
        <row r="713">
          <cell r="A713" t="str">
            <v># Business Improvement Plans that reflect workforce planning</v>
          </cell>
        </row>
        <row r="714">
          <cell r="A714" t="str">
            <v># Business Improvement Plans in CM&amp;M</v>
          </cell>
        </row>
        <row r="715">
          <cell r="A715" t="str">
            <v>% Developed KPIs in the Strategy Map</v>
          </cell>
        </row>
        <row r="716">
          <cell r="A716" t="str">
            <v xml:space="preserve"># Developed KPIs in the Strategy Map </v>
          </cell>
        </row>
        <row r="717">
          <cell r="A717" t="str">
            <v># KPIs in the Strategy Map</v>
          </cell>
        </row>
        <row r="718">
          <cell r="A718" t="str">
            <v>% Active Indicators in the Strategy Map</v>
          </cell>
        </row>
        <row r="719">
          <cell r="A719" t="str">
            <v xml:space="preserve"># Active Indicators in the Strategy Map </v>
          </cell>
        </row>
        <row r="720">
          <cell r="A720" t="str">
            <v># Indicators in the Strategy Map</v>
          </cell>
        </row>
        <row r="721">
          <cell r="A721" t="str">
            <v>% Business Continuity Plans Implemented &amp; Reviewed financial year to date</v>
          </cell>
        </row>
        <row r="722">
          <cell r="A722" t="str">
            <v># BCP Implemented &amp; Reviewed financial year to date</v>
          </cell>
        </row>
        <row r="723">
          <cell r="A723" t="str">
            <v># BCP to be implemented &amp; reviewed financial year to date</v>
          </cell>
        </row>
        <row r="724">
          <cell r="A724" t="str">
            <v xml:space="preserve">% Performance data received on time from KPI owners </v>
          </cell>
        </row>
        <row r="725">
          <cell r="A725" t="str">
            <v># KPI owners that submitted performance data on time</v>
          </cell>
        </row>
        <row r="726">
          <cell r="A726" t="str">
            <v># KPI owners that have to provide performance data</v>
          </cell>
        </row>
        <row r="727">
          <cell r="A727" t="str">
            <v>E3.1.2 Performance Improvement</v>
          </cell>
        </row>
        <row r="728">
          <cell r="A728" t="str">
            <v>% KPIs on or over the target in the past month</v>
          </cell>
        </row>
        <row r="729">
          <cell r="A729" t="str">
            <v xml:space="preserve"># KPIs on or over the target for the past month </v>
          </cell>
        </row>
        <row r="730">
          <cell r="A730" t="str">
            <v># KPI measured in the past month</v>
          </cell>
        </row>
        <row r="731">
          <cell r="A731" t="str">
            <v>% Initiatives completed</v>
          </cell>
        </row>
        <row r="732">
          <cell r="A732" t="str">
            <v># Initiatives completed financial year to date</v>
          </cell>
        </row>
        <row r="733">
          <cell r="A733" t="str">
            <v># Initiatives expected to be completed financial year to date</v>
          </cell>
        </row>
        <row r="734">
          <cell r="A734" t="str">
            <v>% BSC Initiatives completed financial year to date</v>
          </cell>
        </row>
        <row r="735">
          <cell r="A735" t="str">
            <v># BSC Initiatives completed financial year to date</v>
          </cell>
        </row>
        <row r="736">
          <cell r="A736" t="str">
            <v># BSC Initiatives expected to be completed financial year to date</v>
          </cell>
        </row>
        <row r="737">
          <cell r="A737" t="str">
            <v>% Non BSC Portfolio initiatives completed financial year to date</v>
          </cell>
        </row>
        <row r="738">
          <cell r="A738" t="str">
            <v># Non BSC Portfolio initiatives completed financial year to date</v>
          </cell>
        </row>
        <row r="739">
          <cell r="A739" t="str">
            <v># Non BSC Portfolio initiatives expected to be completed financial year to date</v>
          </cell>
        </row>
        <row r="740">
          <cell r="A740" t="str">
            <v>% BIP milestones met in the past quarter</v>
          </cell>
        </row>
        <row r="741">
          <cell r="A741" t="str">
            <v># BIP milestones met in the past quarter</v>
          </cell>
        </row>
        <row r="742">
          <cell r="A742" t="str">
            <v># BIP milestones tracked in the past quarter</v>
          </cell>
        </row>
        <row r="743">
          <cell r="A743" t="str">
            <v>% BSC Improvement areas with initiatives established</v>
          </cell>
        </row>
        <row r="744">
          <cell r="A744" t="str">
            <v xml:space="preserve"># Initiatives established to address BSC Report  </v>
          </cell>
        </row>
        <row r="745">
          <cell r="A745" t="str">
            <v># Improvement Areas highlighted in the monthly BSC Report</v>
          </cell>
        </row>
        <row r="746">
          <cell r="A746" t="str">
            <v>% BIP and Strategy Map reviewed and signed off in the past quarter</v>
          </cell>
        </row>
        <row r="747">
          <cell r="A747" t="str">
            <v># BIPs and Strategy Map reviewed and signed off in the past quarter</v>
          </cell>
        </row>
        <row r="748">
          <cell r="A748" t="str">
            <v># Teams with BIPs and Strategy Maps in place</v>
          </cell>
        </row>
        <row r="749">
          <cell r="A749" t="str">
            <v>% Teams up to date with the 8 weekly performance meetings</v>
          </cell>
        </row>
        <row r="750">
          <cell r="A750" t="str">
            <v xml:space="preserve"># Teams with completed 8 weekly performance meeting </v>
          </cell>
        </row>
        <row r="751">
          <cell r="A751" t="str">
            <v># Teams scheduled to have 8 weekly performance meetings</v>
          </cell>
        </row>
        <row r="752">
          <cell r="A752" t="str">
            <v>E3.1.3 Nurture Knowledge and Innovation</v>
          </cell>
        </row>
        <row r="753">
          <cell r="A753" t="str">
            <v>% CM&amp;M Staff Poll respondents positive about being appropriately informed of policy/procedural changes that affect their customers</v>
          </cell>
        </row>
        <row r="754">
          <cell r="A754" t="str">
            <v># CM&amp;M Staff Poll respondents positive about being appropriately informed of policy/procedural changes that affect their customers</v>
          </cell>
        </row>
        <row r="755">
          <cell r="A755" t="str">
            <v xml:space="preserve"># CM&amp;M Staff Poll respondents at the last biannually survey </v>
          </cell>
        </row>
        <row r="756">
          <cell r="A756" t="str">
            <v>% CM&amp;M Staff Poll respondents positive about having the information resources to do their work effectively</v>
          </cell>
        </row>
        <row r="757">
          <cell r="A757" t="str">
            <v># CM&amp;M Staff Poll respondents positive about having the information resources to do their work effectively</v>
          </cell>
        </row>
        <row r="758">
          <cell r="A758" t="str">
            <v xml:space="preserve"># CM&amp;M Staff Poll respondents at the last biannually survey </v>
          </cell>
        </row>
        <row r="759">
          <cell r="A759" t="str">
            <v>% Ideas / suggestions for improvement received from staff</v>
          </cell>
        </row>
        <row r="760">
          <cell r="A760" t="str">
            <v># Ideas / suggestions for improvement received from staff</v>
          </cell>
        </row>
        <row r="761">
          <cell r="A761" t="str">
            <v># CM&amp;M Staff +++++++++++</v>
          </cell>
        </row>
        <row r="762">
          <cell r="A762" t="str">
            <v>E4 Process Improvement</v>
          </cell>
        </row>
        <row r="763">
          <cell r="A763" t="str">
            <v>E4.1 Refine Products and Processes</v>
          </cell>
        </row>
        <row r="764">
          <cell r="A764" t="str">
            <v>E4.1.1 Standardisation and Rationalisation</v>
          </cell>
        </row>
        <row r="765">
          <cell r="A765" t="str">
            <v>% S&amp;R proposals adopted by the Shop financial year to date</v>
          </cell>
        </row>
        <row r="766">
          <cell r="A766" t="str">
            <v># S&amp;R proposals adopted by the Shop financial year to date</v>
          </cell>
        </row>
        <row r="767">
          <cell r="A767" t="str">
            <v># S&amp;R proposals tabled to the Shop financial year to date</v>
          </cell>
        </row>
        <row r="768">
          <cell r="A768" t="str">
            <v>% Cost reduction for adopted proposals year to date</v>
          </cell>
        </row>
        <row r="769">
          <cell r="A769" t="str">
            <v xml:space="preserve">$ Final yearly costs to produce forms after S&amp;R suggestions </v>
          </cell>
        </row>
        <row r="770">
          <cell r="A770" t="str">
            <v>$ Initial yearly costs to produce forms</v>
          </cell>
        </row>
        <row r="771">
          <cell r="A771" t="str">
            <v>% Cost reduction for tabled proposals still in the pipeline</v>
          </cell>
        </row>
        <row r="772">
          <cell r="A772" t="str">
            <v>% Cost reduction for the immunisation details and customer receipts proposal +</v>
          </cell>
        </row>
        <row r="773">
          <cell r="A773" t="str">
            <v>% Cost reduction for the SA 317 forms +</v>
          </cell>
        </row>
        <row r="774">
          <cell r="A774" t="str">
            <v>% Cost reduction for the immunisation details and customer receipts proposal</v>
          </cell>
        </row>
        <row r="775">
          <cell r="A775" t="str">
            <v xml:space="preserve">$ Final yearly costs to produce the immunisation details and customer receipts forms after S&amp;R suggestions </v>
          </cell>
        </row>
        <row r="776">
          <cell r="A776" t="str">
            <v>$ Initial yearly costs to produce the immunisation details and customer receipts forms</v>
          </cell>
        </row>
        <row r="777">
          <cell r="A777" t="str">
            <v>% Cost reduction for the SA 317 forms</v>
          </cell>
        </row>
        <row r="778">
          <cell r="A778" t="str">
            <v>$ Final yearly costs to produce SA 317 forms</v>
          </cell>
        </row>
        <row r="779">
          <cell r="A779" t="str">
            <v>$ Initial yearly costs to produce SA 317 forms</v>
          </cell>
        </row>
        <row r="780">
          <cell r="A780" t="str">
            <v xml:space="preserve"># Errors per form made by customers while filling the SA317(b) form </v>
          </cell>
        </row>
        <row r="781">
          <cell r="A781" t="str">
            <v xml:space="preserve"># Errors per form made by customers while filling the SA317(b) form (Perform research) </v>
          </cell>
        </row>
        <row r="782">
          <cell r="A782" t="str">
            <v>E4.1.2 Efficient Production and Logistics</v>
          </cell>
        </row>
        <row r="783">
          <cell r="A783" t="str">
            <v>% Forms completed with 1-3 drafts</v>
          </cell>
        </row>
        <row r="784">
          <cell r="A784" t="str">
            <v># Forms completed with 1-3 drafts</v>
          </cell>
        </row>
        <row r="785">
          <cell r="A785" t="str">
            <v># Forms completed</v>
          </cell>
        </row>
        <row r="786">
          <cell r="A786" t="str">
            <v>% PR products completed with 1-3 drafts</v>
          </cell>
        </row>
        <row r="787">
          <cell r="A787" t="str">
            <v># PR Products completed with 1-3 drafts</v>
          </cell>
        </row>
        <row r="788">
          <cell r="A788" t="str">
            <v># PR Products completed</v>
          </cell>
        </row>
        <row r="789">
          <cell r="A789" t="str">
            <v>% Products use rate</v>
          </cell>
        </row>
        <row r="790">
          <cell r="A790" t="str">
            <v># Products used</v>
          </cell>
        </row>
        <row r="791">
          <cell r="A791" t="str">
            <v xml:space="preserve"># Products in warehouse </v>
          </cell>
        </row>
        <row r="792">
          <cell r="A792" t="str">
            <v>% Products with no stock on hand and no usage for 6 months</v>
          </cell>
        </row>
        <row r="793">
          <cell r="A793" t="str">
            <v># Products with no stock on hand and no usage for 6 months</v>
          </cell>
        </row>
        <row r="794">
          <cell r="A794" t="str">
            <v># Products in the warehouse +</v>
          </cell>
        </row>
        <row r="795">
          <cell r="A795" t="str">
            <v>% Products with stock on hand and no usage for 6 months</v>
          </cell>
        </row>
        <row r="796">
          <cell r="A796" t="str">
            <v># Products with stock on hand and no usage for 6 months</v>
          </cell>
        </row>
        <row r="797">
          <cell r="A797" t="str">
            <v># Products in the warehouse ++</v>
          </cell>
        </row>
        <row r="798">
          <cell r="A798" t="str">
            <v>% Slow moving products (less than 3 units of issue per month)</v>
          </cell>
        </row>
        <row r="799">
          <cell r="A799" t="str">
            <v># Slow moving products (less than 3 units of issue per month)</v>
          </cell>
        </row>
        <row r="800">
          <cell r="A800" t="str">
            <v># Products in the warehouse +++</v>
          </cell>
        </row>
        <row r="801">
          <cell r="A801" t="str">
            <v>% Offices ordering less than 4 times per month</v>
          </cell>
        </row>
        <row r="802">
          <cell r="A802" t="str">
            <v># Offices ordering more than 4 times per month</v>
          </cell>
        </row>
        <row r="803">
          <cell r="A803" t="str">
            <v xml:space="preserve"># Offices </v>
          </cell>
        </row>
        <row r="804">
          <cell r="A804" t="str">
            <v>E4.1.3 Audit CM&amp;M Processes</v>
          </cell>
        </row>
        <row r="805">
          <cell r="A805" t="str">
            <v>% Key CM&amp;M Processes documented (year to date)</v>
          </cell>
        </row>
        <row r="806">
          <cell r="A806" t="str">
            <v xml:space="preserve"># Key CM&amp;M Processes documented (year to date) </v>
          </cell>
        </row>
        <row r="807">
          <cell r="A807" t="str">
            <v xml:space="preserve"># Key CM&amp;M Processes to be documented </v>
          </cell>
        </row>
        <row r="808">
          <cell r="A808" t="str">
            <v>% Key CM&amp;M Processes audited (year to date)</v>
          </cell>
        </row>
        <row r="809">
          <cell r="A809" t="str">
            <v xml:space="preserve"># Key CM&amp;M Processes audited (year to date) </v>
          </cell>
        </row>
        <row r="810">
          <cell r="A810" t="str">
            <v># Key CM&amp;M Processes to be audited</v>
          </cell>
        </row>
        <row r="811">
          <cell r="A811" t="str">
            <v>E5 Internal Stakeholder Management</v>
          </cell>
        </row>
        <row r="812">
          <cell r="A812" t="str">
            <v>E5.1 Fulfil Internal Stakeholder Protocols</v>
          </cell>
        </row>
        <row r="813">
          <cell r="A813" t="str">
            <v>E5.1.1 Implement Protocols</v>
          </cell>
        </row>
        <row r="814">
          <cell r="A814" t="str">
            <v>% Major relationships protocols in place</v>
          </cell>
        </row>
        <row r="815">
          <cell r="A815" t="str">
            <v># Major relationships protocols agreements in place</v>
          </cell>
        </row>
        <row r="816">
          <cell r="A816" t="str">
            <v># Major relationships protocols agreements required</v>
          </cell>
        </row>
        <row r="817">
          <cell r="A817" t="str">
            <v>% State relationships SLAs in place</v>
          </cell>
        </row>
        <row r="818">
          <cell r="A818" t="str">
            <v xml:space="preserve"># State relationships SLAs in place </v>
          </cell>
        </row>
        <row r="819">
          <cell r="A819" t="str">
            <v># State relationships SLAs required</v>
          </cell>
        </row>
        <row r="820">
          <cell r="A820" t="str">
            <v>E5.1.2 Streamline Costings</v>
          </cell>
        </row>
        <row r="821">
          <cell r="A821" t="str">
            <v>% Costings submitted on time</v>
          </cell>
        </row>
        <row r="822">
          <cell r="A822" t="str">
            <v># costing submitted on time</v>
          </cell>
        </row>
        <row r="823">
          <cell r="A823" t="str">
            <v># costings requested</v>
          </cell>
        </row>
        <row r="824">
          <cell r="A824" t="str">
            <v>% Costings completed by all required CM&amp;M teams</v>
          </cell>
        </row>
        <row r="825">
          <cell r="A825" t="str">
            <v># costing completed by all required CM&amp;M teams</v>
          </cell>
        </row>
        <row r="826">
          <cell r="A826" t="str">
            <v># costings requested +</v>
          </cell>
        </row>
        <row r="827">
          <cell r="A827" t="str">
            <v>% Costings completed using the template</v>
          </cell>
        </row>
        <row r="828">
          <cell r="A828" t="str">
            <v># costing completed using template</v>
          </cell>
        </row>
        <row r="829">
          <cell r="A829" t="str">
            <v># costings requested ++</v>
          </cell>
        </row>
        <row r="830">
          <cell r="A830" t="str">
            <v>E6 Contract Management</v>
          </cell>
        </row>
        <row r="831">
          <cell r="A831" t="str">
            <v>E6.1 Effective Outsourcing</v>
          </cell>
        </row>
        <row r="832">
          <cell r="A832" t="str">
            <v>E6.1.1 Value for Money</v>
          </cell>
        </row>
        <row r="833">
          <cell r="A833" t="str">
            <v xml:space="preserve">% Contracts free of non value change orders </v>
          </cell>
        </row>
        <row r="834">
          <cell r="A834" t="str">
            <v xml:space="preserve"># Contracts that incurred non value changes </v>
          </cell>
        </row>
        <row r="835">
          <cell r="A835" t="str">
            <v># Contracts managed by the Contracts Unit</v>
          </cell>
        </row>
        <row r="836">
          <cell r="A836" t="str">
            <v xml:space="preserve">% Contracts free of value change orders </v>
          </cell>
        </row>
        <row r="837">
          <cell r="A837" t="str">
            <v># Contracts that incurred value changes</v>
          </cell>
        </row>
        <row r="838">
          <cell r="A838" t="str">
            <v># Contracts managed by the Contracts Unit+</v>
          </cell>
        </row>
        <row r="839">
          <cell r="A839" t="str">
            <v xml:space="preserve">% Variance for value changed contracts </v>
          </cell>
        </row>
        <row r="840">
          <cell r="A840" t="str">
            <v>$ Total value of the modified contracts at the end of the month</v>
          </cell>
        </row>
        <row r="841">
          <cell r="A841" t="str">
            <v>$ Total value of the modified contracts at the beginning of the month</v>
          </cell>
        </row>
        <row r="842">
          <cell r="A842" t="str">
            <v>E6.1.2 Compliance</v>
          </cell>
        </row>
        <row r="843">
          <cell r="A843" t="str">
            <v>% 12 months plus contracts where retender action has commenced within 6 months of expiry</v>
          </cell>
        </row>
        <row r="844">
          <cell r="A844" t="str">
            <v># 12 months plus contracts where retender action has commenced within 6 months of expiry</v>
          </cell>
        </row>
        <row r="845">
          <cell r="A845" t="str">
            <v># Contracts within 6 months of expiry</v>
          </cell>
        </row>
        <row r="846">
          <cell r="A846" t="str">
            <v>% On and over the target PMP KPIs in PMP scorecard</v>
          </cell>
        </row>
        <row r="847">
          <cell r="A847" t="str">
            <v># On and over the target PMP KPIs in PMP scorecard</v>
          </cell>
        </row>
        <row r="848">
          <cell r="A848" t="str">
            <v># PMP KPIs in the PMP scorecard</v>
          </cell>
        </row>
        <row r="849">
          <cell r="A849" t="str">
            <v>% On and over the target CM&amp;M KPIs in PMP scorecard</v>
          </cell>
        </row>
        <row r="850">
          <cell r="A850" t="str">
            <v># On and over the target CM&amp;M KPIs in PMP scorecard</v>
          </cell>
        </row>
        <row r="851">
          <cell r="A851" t="str">
            <v># CM&amp;M KPIs in the PMP scorecard</v>
          </cell>
        </row>
        <row r="852">
          <cell r="A852" t="str">
            <v># Incident reports submitted to PMP, ADA, Optus</v>
          </cell>
        </row>
        <row r="853">
          <cell r="A853" t="str">
            <v># Incident reports submitted to PMP, ADA, Optus</v>
          </cell>
        </row>
      </sheetData>
      <sheetData sheetId="1">
        <row r="1">
          <cell r="B1" t="str">
            <v>Jul 2002</v>
          </cell>
          <cell r="C1" t="str">
            <v>Aug 2002</v>
          </cell>
          <cell r="D1" t="str">
            <v>Sep 2002</v>
          </cell>
          <cell r="E1" t="str">
            <v>Oct 2002</v>
          </cell>
          <cell r="F1" t="str">
            <v>Nov 2002</v>
          </cell>
          <cell r="G1" t="str">
            <v>Dec 2002</v>
          </cell>
          <cell r="H1" t="str">
            <v>Jan 2003</v>
          </cell>
          <cell r="I1" t="str">
            <v>Feb 2003</v>
          </cell>
          <cell r="J1" t="str">
            <v>Mar 2003</v>
          </cell>
          <cell r="K1" t="str">
            <v>Apr 2003</v>
          </cell>
          <cell r="L1" t="str">
            <v>May 2003</v>
          </cell>
          <cell r="M1" t="str">
            <v>Jun 2003</v>
          </cell>
          <cell r="N1" t="str">
            <v>Jul 2003</v>
          </cell>
          <cell r="O1" t="str">
            <v>Aug 2003</v>
          </cell>
          <cell r="P1" t="str">
            <v>Sep 2003</v>
          </cell>
          <cell r="Q1" t="str">
            <v>Oct 2003</v>
          </cell>
          <cell r="R1" t="str">
            <v>Nov 2003</v>
          </cell>
          <cell r="S1" t="str">
            <v>Dec 2003</v>
          </cell>
          <cell r="T1" t="str">
            <v>Jan 2004</v>
          </cell>
          <cell r="U1" t="str">
            <v>Feb 2004</v>
          </cell>
          <cell r="V1" t="str">
            <v>Mar 2004</v>
          </cell>
          <cell r="W1" t="str">
            <v>Apr 2004</v>
          </cell>
          <cell r="X1" t="str">
            <v>May 2004</v>
          </cell>
          <cell r="Y1" t="str">
            <v>Jun 2004</v>
          </cell>
          <cell r="Z1" t="str">
            <v>Jul 2004</v>
          </cell>
          <cell r="AA1" t="str">
            <v>Aug 2004</v>
          </cell>
          <cell r="AB1" t="str">
            <v>Sep 2004</v>
          </cell>
          <cell r="AC1" t="str">
            <v>Oct 2004</v>
          </cell>
          <cell r="AD1" t="str">
            <v>Nov 2004</v>
          </cell>
          <cell r="AE1" t="str">
            <v>Dec 2004</v>
          </cell>
          <cell r="AF1" t="str">
            <v>Jan 2005</v>
          </cell>
          <cell r="AG1" t="str">
            <v>Feb 2005</v>
          </cell>
          <cell r="AH1" t="str">
            <v>Mar 2005</v>
          </cell>
          <cell r="AI1" t="str">
            <v>Apr 2005</v>
          </cell>
          <cell r="AJ1" t="str">
            <v>May 2005</v>
          </cell>
          <cell r="AK1" t="str">
            <v>Jun 2005</v>
          </cell>
          <cell r="AL1" t="str">
            <v>Jul 2005</v>
          </cell>
          <cell r="AM1" t="str">
            <v>Aug 2005</v>
          </cell>
          <cell r="AN1" t="str">
            <v>Sep 2005</v>
          </cell>
          <cell r="AO1" t="str">
            <v>Oct 2005</v>
          </cell>
          <cell r="AP1" t="str">
            <v>Nov 2005</v>
          </cell>
          <cell r="AQ1" t="str">
            <v>Dec 2005</v>
          </cell>
          <cell r="AR1" t="str">
            <v>Jan 2006</v>
          </cell>
          <cell r="AS1" t="str">
            <v>Feb 2006</v>
          </cell>
          <cell r="AT1" t="str">
            <v>Mar 2006</v>
          </cell>
          <cell r="AU1" t="str">
            <v>Apr 2006</v>
          </cell>
          <cell r="AV1" t="str">
            <v>May 2006</v>
          </cell>
          <cell r="AW1" t="str">
            <v>Jun 2006</v>
          </cell>
        </row>
        <row r="2">
          <cell r="A2" t="str">
            <v>Column #</v>
          </cell>
        </row>
      </sheetData>
      <sheetData sheetId="2" refreshError="1"/>
      <sheetData sheetId="3" refreshError="1"/>
      <sheetData sheetId="4" refreshError="1"/>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136A3-CD52-499B-B747-AC1CDFCB3EF4}">
  <dimension ref="A1:AM19"/>
  <sheetViews>
    <sheetView showGridLines="0" tabSelected="1" topLeftCell="Q1" zoomScale="87" zoomScaleNormal="136" workbookViewId="0">
      <selection activeCell="X6" sqref="X6"/>
    </sheetView>
  </sheetViews>
  <sheetFormatPr defaultRowHeight="15"/>
  <cols>
    <col min="1" max="1" width="8.28515625" customWidth="1"/>
    <col min="2" max="2" width="55.5703125" style="25" customWidth="1"/>
    <col min="3" max="3" width="63.7109375" style="24" customWidth="1"/>
    <col min="4" max="4" width="57.28515625" style="24" customWidth="1"/>
    <col min="5" max="9" width="18.7109375" style="25" customWidth="1"/>
    <col min="10" max="10" width="20.28515625" style="25" customWidth="1"/>
    <col min="11" max="11" width="30.7109375" style="25" customWidth="1"/>
    <col min="12" max="12" width="30.7109375" customWidth="1"/>
    <col min="13" max="32" width="18.7109375" customWidth="1"/>
    <col min="33" max="33" width="80.5703125" customWidth="1"/>
    <col min="34" max="34" width="91" customWidth="1"/>
    <col min="35" max="36" width="30.7109375" customWidth="1"/>
    <col min="37" max="37" width="71.42578125" customWidth="1"/>
    <col min="38" max="38" width="71" customWidth="1"/>
  </cols>
  <sheetData>
    <row r="1" spans="1:39" ht="70.150000000000006" customHeight="1">
      <c r="A1" s="351"/>
      <c r="B1" s="351"/>
      <c r="C1" s="351"/>
      <c r="D1" s="351"/>
      <c r="E1" s="351"/>
      <c r="F1" s="351"/>
      <c r="G1" s="351"/>
      <c r="H1" s="351"/>
      <c r="I1" s="351"/>
      <c r="J1" s="351"/>
      <c r="K1" s="351"/>
      <c r="L1" s="351"/>
      <c r="M1" s="351"/>
      <c r="N1" s="351"/>
      <c r="O1" s="351"/>
      <c r="P1" s="351"/>
      <c r="Q1" s="351"/>
      <c r="R1" s="351"/>
      <c r="S1" s="351"/>
      <c r="T1" s="351"/>
      <c r="U1" s="351"/>
      <c r="V1" s="351"/>
      <c r="W1" s="351"/>
      <c r="X1" s="351"/>
      <c r="Y1" s="351"/>
      <c r="Z1" s="351"/>
      <c r="AA1" s="351"/>
      <c r="AB1" s="351"/>
      <c r="AC1" s="351"/>
      <c r="AD1" s="351"/>
      <c r="AE1" s="351"/>
      <c r="AF1" s="351"/>
      <c r="AG1" s="351"/>
      <c r="AH1" s="351"/>
      <c r="AI1" s="351"/>
      <c r="AJ1" s="351"/>
      <c r="AK1" s="351"/>
      <c r="AL1" s="351"/>
    </row>
    <row r="2" spans="1:39" s="1" customFormat="1" ht="20.65" customHeight="1">
      <c r="A2" s="350" t="s">
        <v>0</v>
      </c>
      <c r="B2" s="350" t="s">
        <v>1</v>
      </c>
      <c r="C2" s="350" t="s">
        <v>2</v>
      </c>
      <c r="D2" s="352" t="s">
        <v>3</v>
      </c>
      <c r="E2" s="344" t="s">
        <v>4</v>
      </c>
      <c r="F2" s="345"/>
      <c r="G2" s="345"/>
      <c r="H2" s="345"/>
      <c r="I2" s="346"/>
      <c r="J2" s="350" t="s">
        <v>5</v>
      </c>
      <c r="K2" s="350" t="s">
        <v>6</v>
      </c>
      <c r="L2" s="350" t="s">
        <v>7</v>
      </c>
      <c r="M2" s="337" t="s">
        <v>8</v>
      </c>
      <c r="N2" s="338"/>
      <c r="O2" s="338"/>
      <c r="P2" s="338"/>
      <c r="Q2" s="338"/>
      <c r="R2" s="338"/>
      <c r="S2" s="338"/>
      <c r="T2" s="338"/>
      <c r="U2" s="338"/>
      <c r="V2" s="338"/>
      <c r="W2" s="338"/>
      <c r="X2" s="338"/>
      <c r="Y2" s="338"/>
      <c r="Z2" s="338"/>
      <c r="AA2" s="338"/>
      <c r="AB2" s="338"/>
      <c r="AC2" s="338"/>
      <c r="AD2" s="338"/>
      <c r="AE2" s="338"/>
      <c r="AF2" s="339"/>
      <c r="AG2" s="350" t="s">
        <v>9</v>
      </c>
      <c r="AH2" s="350" t="s">
        <v>10</v>
      </c>
      <c r="AI2" s="350" t="s">
        <v>11</v>
      </c>
      <c r="AJ2" s="350" t="s">
        <v>12</v>
      </c>
      <c r="AK2" s="350" t="s">
        <v>13</v>
      </c>
      <c r="AL2" s="350" t="s">
        <v>14</v>
      </c>
      <c r="AM2" s="15"/>
    </row>
    <row r="3" spans="1:39" s="1" customFormat="1" ht="21">
      <c r="A3" s="350"/>
      <c r="B3" s="350"/>
      <c r="C3" s="350"/>
      <c r="D3" s="352"/>
      <c r="E3" s="347"/>
      <c r="F3" s="348"/>
      <c r="G3" s="348"/>
      <c r="H3" s="348"/>
      <c r="I3" s="349"/>
      <c r="J3" s="350"/>
      <c r="K3" s="350"/>
      <c r="L3" s="350"/>
      <c r="M3" s="337" t="s">
        <v>15</v>
      </c>
      <c r="N3" s="338"/>
      <c r="O3" s="338"/>
      <c r="P3" s="338"/>
      <c r="Q3" s="339"/>
      <c r="R3" s="337" t="s">
        <v>16</v>
      </c>
      <c r="S3" s="338"/>
      <c r="T3" s="338"/>
      <c r="U3" s="338"/>
      <c r="V3" s="339"/>
      <c r="W3" s="337" t="s">
        <v>17</v>
      </c>
      <c r="X3" s="338"/>
      <c r="Y3" s="338"/>
      <c r="Z3" s="338"/>
      <c r="AA3" s="339"/>
      <c r="AB3" s="337" t="s">
        <v>18</v>
      </c>
      <c r="AC3" s="338"/>
      <c r="AD3" s="338"/>
      <c r="AE3" s="338"/>
      <c r="AF3" s="339"/>
      <c r="AG3" s="350"/>
      <c r="AH3" s="350"/>
      <c r="AI3" s="350"/>
      <c r="AJ3" s="350"/>
      <c r="AK3" s="350"/>
      <c r="AL3" s="350"/>
      <c r="AM3" s="16"/>
    </row>
    <row r="4" spans="1:39" s="1" customFormat="1" ht="56.25">
      <c r="A4" s="350"/>
      <c r="B4" s="350"/>
      <c r="C4" s="350"/>
      <c r="D4" s="352"/>
      <c r="E4" s="14" t="s">
        <v>15</v>
      </c>
      <c r="F4" s="14" t="s">
        <v>16</v>
      </c>
      <c r="G4" s="14" t="s">
        <v>17</v>
      </c>
      <c r="H4" s="14" t="s">
        <v>18</v>
      </c>
      <c r="I4" s="14">
        <v>2025</v>
      </c>
      <c r="J4" s="350"/>
      <c r="K4" s="350"/>
      <c r="L4" s="350"/>
      <c r="M4" s="14" t="s">
        <v>19</v>
      </c>
      <c r="N4" s="14" t="s">
        <v>20</v>
      </c>
      <c r="O4" s="14" t="s">
        <v>21</v>
      </c>
      <c r="P4" s="14" t="s">
        <v>22</v>
      </c>
      <c r="Q4" s="14" t="s">
        <v>23</v>
      </c>
      <c r="R4" s="14" t="s">
        <v>24</v>
      </c>
      <c r="S4" s="14" t="s">
        <v>25</v>
      </c>
      <c r="T4" s="14" t="s">
        <v>26</v>
      </c>
      <c r="U4" s="14" t="s">
        <v>22</v>
      </c>
      <c r="V4" s="14" t="s">
        <v>23</v>
      </c>
      <c r="W4" s="14" t="s">
        <v>27</v>
      </c>
      <c r="X4" s="14" t="s">
        <v>28</v>
      </c>
      <c r="Y4" s="14" t="s">
        <v>29</v>
      </c>
      <c r="Z4" s="14" t="s">
        <v>22</v>
      </c>
      <c r="AA4" s="14" t="s">
        <v>23</v>
      </c>
      <c r="AB4" s="14" t="s">
        <v>30</v>
      </c>
      <c r="AC4" s="14" t="s">
        <v>31</v>
      </c>
      <c r="AD4" s="14" t="s">
        <v>32</v>
      </c>
      <c r="AE4" s="14" t="s">
        <v>22</v>
      </c>
      <c r="AF4" s="14" t="s">
        <v>23</v>
      </c>
      <c r="AG4" s="350"/>
      <c r="AH4" s="350"/>
      <c r="AI4" s="350"/>
      <c r="AJ4" s="350"/>
      <c r="AK4" s="350"/>
      <c r="AL4" s="350"/>
      <c r="AM4" s="17"/>
    </row>
    <row r="5" spans="1:39" s="2" customFormat="1" ht="56.25" customHeight="1">
      <c r="A5" s="162">
        <v>1</v>
      </c>
      <c r="B5" s="340" t="s">
        <v>33</v>
      </c>
      <c r="C5" s="340" t="s">
        <v>34</v>
      </c>
      <c r="D5" s="163" t="s">
        <v>35</v>
      </c>
      <c r="E5" s="169">
        <v>2</v>
      </c>
      <c r="F5" s="170">
        <v>3</v>
      </c>
      <c r="G5" s="170">
        <v>3</v>
      </c>
      <c r="H5" s="170">
        <v>2</v>
      </c>
      <c r="I5" s="155">
        <v>10</v>
      </c>
      <c r="J5" s="155" t="s">
        <v>36</v>
      </c>
      <c r="K5" s="155" t="s">
        <v>37</v>
      </c>
      <c r="L5" s="155" t="s">
        <v>38</v>
      </c>
      <c r="M5" s="157">
        <v>1</v>
      </c>
      <c r="N5" s="158">
        <v>1</v>
      </c>
      <c r="O5" s="158">
        <v>1</v>
      </c>
      <c r="P5" s="159" cm="1">
        <f t="array" ref="P5">IFERROR(_xlfn.IFS(AND(M5="No Result",N5="No Result",O5="No Result"),"No Result",OR(M5&gt;0,N5&gt;0,O5&gt;0),SUM(M5:O5),AND(M5="",N5="",O5=""),""),"")</f>
        <v>3</v>
      </c>
      <c r="Q5" s="136">
        <v>100</v>
      </c>
      <c r="R5" s="157">
        <v>1</v>
      </c>
      <c r="S5" s="158">
        <v>1</v>
      </c>
      <c r="T5" s="158">
        <v>2</v>
      </c>
      <c r="U5" s="159" cm="1">
        <f t="array" ref="U5">IFERROR(_xlfn.IFS(AND(R5="No Result",S5="No Result",T5="No Result"),"No Result",OR(R5&gt;0,S5&gt;0,T5&gt;0),SUM(R5:T5),AND(R5="",S5="",T5=""),""),"")</f>
        <v>4</v>
      </c>
      <c r="V5" s="136">
        <v>100</v>
      </c>
      <c r="W5" s="157">
        <v>1</v>
      </c>
      <c r="X5" s="158">
        <v>1</v>
      </c>
      <c r="Y5" s="158">
        <v>2</v>
      </c>
      <c r="Z5" s="159">
        <v>4</v>
      </c>
      <c r="AA5" s="139">
        <v>100</v>
      </c>
      <c r="AB5" s="157"/>
      <c r="AC5" s="158"/>
      <c r="AD5" s="158"/>
      <c r="AE5" s="159"/>
      <c r="AF5" s="136"/>
      <c r="AG5" s="13" t="s">
        <v>39</v>
      </c>
      <c r="AH5" s="13" t="s">
        <v>40</v>
      </c>
      <c r="AI5" s="12" t="s">
        <v>41</v>
      </c>
      <c r="AJ5" s="12" t="s">
        <v>42</v>
      </c>
      <c r="AK5" s="13" t="s">
        <v>43</v>
      </c>
      <c r="AL5" s="151" t="s">
        <v>44</v>
      </c>
    </row>
    <row r="6" spans="1:39" s="2" customFormat="1" ht="70.150000000000006" customHeight="1">
      <c r="A6" s="162">
        <v>2</v>
      </c>
      <c r="B6" s="341"/>
      <c r="C6" s="342"/>
      <c r="D6" s="163" t="s">
        <v>45</v>
      </c>
      <c r="E6" s="169" t="s">
        <v>46</v>
      </c>
      <c r="F6" s="170">
        <v>70</v>
      </c>
      <c r="G6" s="170" t="s">
        <v>47</v>
      </c>
      <c r="H6" s="170">
        <v>70</v>
      </c>
      <c r="I6" s="156">
        <v>70</v>
      </c>
      <c r="J6" s="156" t="s">
        <v>48</v>
      </c>
      <c r="K6" s="155" t="s">
        <v>49</v>
      </c>
      <c r="L6" s="156" t="s">
        <v>50</v>
      </c>
      <c r="M6" s="157"/>
      <c r="N6" s="158"/>
      <c r="O6" s="158"/>
      <c r="P6" s="159" t="s">
        <v>51</v>
      </c>
      <c r="Q6" s="137"/>
      <c r="R6" s="158" t="s">
        <v>52</v>
      </c>
      <c r="S6" s="158" t="s">
        <v>53</v>
      </c>
      <c r="T6" s="158">
        <v>94</v>
      </c>
      <c r="U6" s="159" cm="1">
        <f t="array" ref="U6">IFERROR(_xlfn.IFS(AND(R6="No Result",S6="No Result",T6="No Result"),"No Result",OR(R6&gt;0,S6&gt;0,T6&gt;0),AVERAGE(R6:T6),AND(R6="",S6="",T6=""),""),"")</f>
        <v>94</v>
      </c>
      <c r="V6" s="137">
        <v>100</v>
      </c>
      <c r="W6" s="157" t="s">
        <v>54</v>
      </c>
      <c r="X6" s="158" t="s">
        <v>54</v>
      </c>
      <c r="Y6" s="158" t="s">
        <v>54</v>
      </c>
      <c r="Z6" s="159" t="str" cm="1">
        <f t="array" ref="Z6">IFERROR(_xlfn.IFS(AND(W6="No Result",X6="No Result",Y6="No Result"),"No Result",OR(W6&gt;0,X6&gt;0,Y6&gt;0),AVERAGE(W6:Y6),AND(W6="",X6="",Y6=""),""),"")</f>
        <v>No Result</v>
      </c>
      <c r="AA6" s="137"/>
      <c r="AB6" s="157"/>
      <c r="AC6" s="158"/>
      <c r="AD6" s="158"/>
      <c r="AE6" s="159" t="str" cm="1">
        <f t="array" ref="AE6">IFERROR(_xlfn.IFS(AND(AB6="No Result",AC6="No Result",AD6="No Result"),"No Result",OR(AB6&gt;0,AC6&gt;0,AD6&gt;0),AVERAGE(AB6:AD6),AND(AB6="",AC6="",AD6=""),""),"")</f>
        <v/>
      </c>
      <c r="AF6" s="136"/>
      <c r="AG6" s="13" t="s">
        <v>55</v>
      </c>
      <c r="AH6" s="13" t="s">
        <v>56</v>
      </c>
      <c r="AI6" s="12" t="s">
        <v>41</v>
      </c>
      <c r="AJ6" s="12" t="s">
        <v>57</v>
      </c>
      <c r="AK6" s="13" t="s">
        <v>58</v>
      </c>
      <c r="AL6" s="151" t="s">
        <v>59</v>
      </c>
    </row>
    <row r="7" spans="1:39" s="2" customFormat="1" ht="70.150000000000006" customHeight="1">
      <c r="A7" s="162">
        <v>3</v>
      </c>
      <c r="B7" s="341"/>
      <c r="C7" s="340" t="s">
        <v>60</v>
      </c>
      <c r="D7" s="163" t="s">
        <v>61</v>
      </c>
      <c r="E7" s="169">
        <v>90</v>
      </c>
      <c r="F7" s="170">
        <v>90</v>
      </c>
      <c r="G7" s="170">
        <v>90</v>
      </c>
      <c r="H7" s="170">
        <v>90</v>
      </c>
      <c r="I7" s="155">
        <v>90</v>
      </c>
      <c r="J7" s="155" t="s">
        <v>62</v>
      </c>
      <c r="K7" s="155" t="s">
        <v>49</v>
      </c>
      <c r="L7" s="155" t="s">
        <v>63</v>
      </c>
      <c r="M7" s="157" t="s">
        <v>53</v>
      </c>
      <c r="N7" s="158" t="s">
        <v>53</v>
      </c>
      <c r="O7" s="158">
        <v>90</v>
      </c>
      <c r="P7" s="159" cm="1">
        <f t="array" ref="P7">IFERROR(_xlfn.IFS(AND(M7="No Result",N7="No Result",O7="No Result"),"No Result",OR(M7&gt;0,N7&gt;0,O7&gt;0),AVERAGE(M7:O7),AND(M7="",N7="",O7=""),""),"")</f>
        <v>90</v>
      </c>
      <c r="Q7" s="137">
        <v>100</v>
      </c>
      <c r="R7" s="157" t="s">
        <v>53</v>
      </c>
      <c r="S7" s="158" t="s">
        <v>53</v>
      </c>
      <c r="T7" s="158">
        <v>92</v>
      </c>
      <c r="U7" s="159" cm="1">
        <f t="array" ref="U7">IFERROR(_xlfn.IFS(AND(R7="No Result",S7="No Result",T7="No Result"),"No Result",OR(R7&gt;0,S7&gt;0,T7&gt;0),AVERAGE(R7:T7),AND(R7="",S7="",T7=""),""),"")</f>
        <v>92</v>
      </c>
      <c r="V7" s="137">
        <v>100</v>
      </c>
      <c r="W7" s="157" t="s">
        <v>64</v>
      </c>
      <c r="X7" s="158" t="s">
        <v>65</v>
      </c>
      <c r="Y7" s="158" t="s">
        <v>65</v>
      </c>
      <c r="Z7" s="159" t="str" cm="1">
        <f t="array" ref="Z7">IFERROR(_xlfn.IFS(AND(W7="No Result",X7="No Result",Y7="No Result"),"No Result",OR(W7&gt;0,X7&gt;0,Y7&gt;0),AVERAGE(W7:Y7),AND(W7="",X7="",Y7=""),""),"")</f>
        <v/>
      </c>
      <c r="AA7" s="137"/>
      <c r="AB7" s="157"/>
      <c r="AC7" s="158"/>
      <c r="AD7" s="158"/>
      <c r="AE7" s="159" t="str" cm="1">
        <f t="array" ref="AE7">IFERROR(_xlfn.IFS(AND(AB7="No Result",AC7="No Result",AD7="No Result"),"No Result",OR(AB7&gt;0,AC7&gt;0,AD7&gt;0),AVERAGE(AB7:AD7),AND(AB7="",AC7="",AD7=""),""),"")</f>
        <v/>
      </c>
      <c r="AF7" s="138"/>
      <c r="AG7" s="13" t="s">
        <v>66</v>
      </c>
      <c r="AH7" s="13" t="s">
        <v>67</v>
      </c>
      <c r="AI7" s="12" t="s">
        <v>41</v>
      </c>
      <c r="AJ7" s="12" t="s">
        <v>57</v>
      </c>
      <c r="AK7" s="13" t="s">
        <v>68</v>
      </c>
      <c r="AL7" s="152" t="s">
        <v>69</v>
      </c>
    </row>
    <row r="8" spans="1:39" ht="70.150000000000006" customHeight="1">
      <c r="A8" s="162">
        <v>4</v>
      </c>
      <c r="B8" s="342"/>
      <c r="C8" s="342"/>
      <c r="D8" s="163" t="s">
        <v>70</v>
      </c>
      <c r="E8" s="169">
        <v>1</v>
      </c>
      <c r="F8" s="170">
        <v>1</v>
      </c>
      <c r="G8" s="170">
        <v>1</v>
      </c>
      <c r="H8" s="170">
        <v>1</v>
      </c>
      <c r="I8" s="155">
        <v>4</v>
      </c>
      <c r="J8" s="155" t="s">
        <v>71</v>
      </c>
      <c r="K8" s="155" t="s">
        <v>37</v>
      </c>
      <c r="L8" s="155" t="s">
        <v>63</v>
      </c>
      <c r="M8" s="157" t="s">
        <v>53</v>
      </c>
      <c r="N8" s="158" t="s">
        <v>53</v>
      </c>
      <c r="O8" s="158">
        <v>1</v>
      </c>
      <c r="P8" s="159" cm="1">
        <f t="array" ref="P8">IFERROR(_xlfn.IFS(AND(M8="No Result",N8="No Result",O8="No Result"),"No Result",OR(M8&gt;0,N8&gt;0,O8&gt;0),SUM(M8:O8),AND(M8="",N8="",O8=""),""),"")</f>
        <v>1</v>
      </c>
      <c r="Q8" s="137">
        <v>100</v>
      </c>
      <c r="R8" s="157" t="s">
        <v>53</v>
      </c>
      <c r="S8" s="158" t="s">
        <v>53</v>
      </c>
      <c r="T8" s="158">
        <v>1</v>
      </c>
      <c r="U8" s="159" cm="1">
        <f t="array" ref="U8">IFERROR(_xlfn.IFS(AND(R8="No Result",S8="No Result",T8="No Result"),"No Result",OR(R8&gt;0,S8&gt;0,T8&gt;0),SUM(R8:T8),AND(R8="",S8="",T8=""),""),"")</f>
        <v>1</v>
      </c>
      <c r="V8" s="137">
        <v>100</v>
      </c>
      <c r="W8" s="157" t="s">
        <v>64</v>
      </c>
      <c r="X8" s="158" t="s">
        <v>65</v>
      </c>
      <c r="Y8" s="158">
        <v>1</v>
      </c>
      <c r="Z8" s="159">
        <v>1</v>
      </c>
      <c r="AA8" s="137">
        <v>100</v>
      </c>
      <c r="AB8" s="157"/>
      <c r="AC8" s="158"/>
      <c r="AD8" s="158"/>
      <c r="AE8" s="159" t="str" cm="1">
        <f t="array" ref="AE8">IFERROR(_xlfn.IFS(AND(AB8="No Result",AC8="No Result",AD8="No Result"),"No Result",OR(AB8&gt;0,AC8&gt;0,AD8&gt;0),SUM(AB8:AD8),AND(AB8="",AC8="",AD8=""),""),"")</f>
        <v/>
      </c>
      <c r="AF8" s="138"/>
      <c r="AG8" s="13" t="s">
        <v>72</v>
      </c>
      <c r="AH8" s="13" t="s">
        <v>73</v>
      </c>
      <c r="AI8" s="12" t="s">
        <v>41</v>
      </c>
      <c r="AJ8" s="12" t="s">
        <v>42</v>
      </c>
      <c r="AK8" s="13" t="s">
        <v>74</v>
      </c>
      <c r="AL8" s="152" t="s">
        <v>69</v>
      </c>
    </row>
    <row r="9" spans="1:39" ht="70.150000000000006" customHeight="1">
      <c r="A9" s="162">
        <v>5</v>
      </c>
      <c r="B9" s="340" t="s">
        <v>75</v>
      </c>
      <c r="C9" s="163" t="s">
        <v>76</v>
      </c>
      <c r="D9" s="163" t="s">
        <v>77</v>
      </c>
      <c r="E9" s="169">
        <v>100</v>
      </c>
      <c r="F9" s="170">
        <v>100</v>
      </c>
      <c r="G9" s="170">
        <v>100</v>
      </c>
      <c r="H9" s="170">
        <v>100</v>
      </c>
      <c r="I9" s="156">
        <v>100</v>
      </c>
      <c r="J9" s="156" t="s">
        <v>62</v>
      </c>
      <c r="K9" s="155" t="s">
        <v>49</v>
      </c>
      <c r="L9" s="156" t="s">
        <v>38</v>
      </c>
      <c r="M9" s="157">
        <v>100</v>
      </c>
      <c r="N9" s="158">
        <v>100</v>
      </c>
      <c r="O9" s="158"/>
      <c r="P9" s="159" cm="1">
        <f t="array" ref="P9">IFERROR(_xlfn.IFS(AND(M9="No Result",N9="No Result",O9="No Result"),"No Result",OR(M9&gt;0,N9&gt;0,O9&gt;0),AVERAGE(M9:O9),AND(M9="",N9="",O9=""),""),"")</f>
        <v>100</v>
      </c>
      <c r="Q9" s="137">
        <v>100</v>
      </c>
      <c r="R9" s="157" t="s">
        <v>53</v>
      </c>
      <c r="S9" s="158" t="s">
        <v>53</v>
      </c>
      <c r="T9" s="158">
        <v>100</v>
      </c>
      <c r="U9" s="159" cm="1">
        <f t="array" ref="U9">IFERROR(_xlfn.IFS(AND(R9="No Result",S9="No Result",T9="No Result"),"No Result",OR(R9&gt;0,S9&gt;0,T9&gt;0),AVERAGE(R9:T9),AND(R9="",S9="",T9=""),""),"")</f>
        <v>100</v>
      </c>
      <c r="V9" s="137">
        <v>100</v>
      </c>
      <c r="W9" s="157">
        <v>100</v>
      </c>
      <c r="X9" s="158">
        <v>100</v>
      </c>
      <c r="Y9" s="158">
        <v>100</v>
      </c>
      <c r="Z9" s="159" cm="1">
        <f t="array" ref="Z9">IFERROR(_xlfn.IFS(AND(W9="No Result",X9="No Result",Y9="No Result"),"No Result",OR(W9&gt;0,X9&gt;0,Y9&gt;0),AVERAGE(W9:Y9),AND(W9="",X9="",Y9=""),""),"")</f>
        <v>100</v>
      </c>
      <c r="AA9" s="137">
        <v>100</v>
      </c>
      <c r="AB9" s="157"/>
      <c r="AC9" s="158"/>
      <c r="AD9" s="158"/>
      <c r="AE9" s="159" t="str" cm="1">
        <f t="array" ref="AE9">IFERROR(_xlfn.IFS(AND(AB9="No Result",AC9="No Result",AD9="No Result"),"No Result",OR(AB9&gt;0,AC9&gt;0,AD9&gt;0),AVERAGE(AB9:AD9),AND(AB9="",AC9="",AD9=""),""),"")</f>
        <v/>
      </c>
      <c r="AF9" s="138"/>
      <c r="AG9" s="13" t="s">
        <v>78</v>
      </c>
      <c r="AH9" s="13" t="s">
        <v>79</v>
      </c>
      <c r="AI9" s="12" t="s">
        <v>41</v>
      </c>
      <c r="AJ9" s="12" t="s">
        <v>57</v>
      </c>
      <c r="AK9" s="13" t="s">
        <v>80</v>
      </c>
      <c r="AL9" s="151" t="s">
        <v>81</v>
      </c>
    </row>
    <row r="10" spans="1:39" ht="70.150000000000006" customHeight="1">
      <c r="A10" s="162">
        <v>6</v>
      </c>
      <c r="B10" s="341"/>
      <c r="C10" s="163" t="s">
        <v>82</v>
      </c>
      <c r="D10" s="163" t="s">
        <v>83</v>
      </c>
      <c r="E10" s="169">
        <v>100</v>
      </c>
      <c r="F10" s="170">
        <v>100</v>
      </c>
      <c r="G10" s="170">
        <v>100</v>
      </c>
      <c r="H10" s="170">
        <v>100</v>
      </c>
      <c r="I10" s="156">
        <v>100</v>
      </c>
      <c r="J10" s="156" t="s">
        <v>62</v>
      </c>
      <c r="K10" s="155" t="s">
        <v>49</v>
      </c>
      <c r="L10" s="156" t="s">
        <v>38</v>
      </c>
      <c r="M10" s="157">
        <v>100</v>
      </c>
      <c r="N10" s="158">
        <v>100</v>
      </c>
      <c r="O10" s="158">
        <v>100</v>
      </c>
      <c r="P10" s="159" cm="1">
        <f t="array" ref="P10">IFERROR(_xlfn.IFS(AND(M10="No Result",N10="No Result",O10="No Result"),"No Result",OR(M10&gt;0,N10&gt;0,O10&gt;0),AVERAGE(M10:O10),AND(M10="",N10="",O10=""),""),"")</f>
        <v>100</v>
      </c>
      <c r="Q10" s="137">
        <v>100</v>
      </c>
      <c r="R10" s="157">
        <v>100</v>
      </c>
      <c r="S10" s="158">
        <v>100</v>
      </c>
      <c r="T10" s="158">
        <v>100</v>
      </c>
      <c r="U10" s="159" cm="1">
        <f t="array" ref="U10">IFERROR(_xlfn.IFS(AND(R10="No Result",S10="No Result",T10="No Result"),"No Result",OR(R10&gt;0,S10&gt;0,T10&gt;0),AVERAGE(R10:T10),AND(R10="",S10="",T10=""),""),"")</f>
        <v>100</v>
      </c>
      <c r="V10" s="137">
        <v>100</v>
      </c>
      <c r="W10" s="157">
        <v>100</v>
      </c>
      <c r="X10" s="158">
        <v>100</v>
      </c>
      <c r="Y10" s="158">
        <v>100</v>
      </c>
      <c r="Z10" s="159" cm="1">
        <f t="array" ref="Z10">IFERROR(_xlfn.IFS(AND(W10="No Result",X10="No Result",Y10="No Result"),"No Result",OR(W10&gt;0,X10&gt;0,Y10&gt;0),AVERAGE(W10:Y10),AND(W10="",X10="",Y10=""),""),"")</f>
        <v>100</v>
      </c>
      <c r="AA10" s="137">
        <v>100</v>
      </c>
      <c r="AB10" s="157"/>
      <c r="AC10" s="158"/>
      <c r="AD10" s="158"/>
      <c r="AE10" s="159" t="str" cm="1">
        <f t="array" ref="AE10">IFERROR(_xlfn.IFS(AND(AB10="No Result",AC10="No Result",AD10="No Result"),"No Result",OR(AB10&gt;0,AC10&gt;0,AD10&gt;0),AVERAGE(AB10:AD10),AND(AB10="",AC10="",AD10=""),""),"")</f>
        <v/>
      </c>
      <c r="AF10" s="138"/>
      <c r="AG10" s="13" t="s">
        <v>84</v>
      </c>
      <c r="AH10" s="13" t="s">
        <v>85</v>
      </c>
      <c r="AI10" s="12" t="s">
        <v>41</v>
      </c>
      <c r="AJ10" s="12" t="s">
        <v>57</v>
      </c>
      <c r="AK10" s="13" t="s">
        <v>86</v>
      </c>
      <c r="AL10" s="151" t="s">
        <v>87</v>
      </c>
    </row>
    <row r="11" spans="1:39" ht="70.150000000000006" customHeight="1">
      <c r="A11" s="162">
        <v>7</v>
      </c>
      <c r="B11" s="341"/>
      <c r="C11" s="164" t="s">
        <v>88</v>
      </c>
      <c r="D11" s="163" t="s">
        <v>89</v>
      </c>
      <c r="E11" s="169" t="s">
        <v>46</v>
      </c>
      <c r="F11" s="169" t="s">
        <v>46</v>
      </c>
      <c r="G11" s="169" t="s">
        <v>47</v>
      </c>
      <c r="H11" s="169">
        <v>10</v>
      </c>
      <c r="I11" s="169">
        <v>10</v>
      </c>
      <c r="J11" s="155" t="s">
        <v>62</v>
      </c>
      <c r="K11" s="155" t="s">
        <v>49</v>
      </c>
      <c r="L11" s="155" t="s">
        <v>90</v>
      </c>
      <c r="M11" s="157"/>
      <c r="N11" s="158"/>
      <c r="O11" s="158"/>
      <c r="P11" s="159" t="s">
        <v>51</v>
      </c>
      <c r="Q11" s="137"/>
      <c r="R11" s="157"/>
      <c r="S11" s="158"/>
      <c r="T11" s="158"/>
      <c r="U11" s="159" t="s">
        <v>51</v>
      </c>
      <c r="V11" s="137"/>
      <c r="W11" s="157"/>
      <c r="X11" s="158"/>
      <c r="Y11" s="158"/>
      <c r="Z11" s="159" t="s">
        <v>54</v>
      </c>
      <c r="AA11" s="137"/>
      <c r="AB11" s="157"/>
      <c r="AC11" s="158"/>
      <c r="AD11" s="158"/>
      <c r="AE11" s="159" t="str" cm="1">
        <f t="array" ref="AE11">IFERROR(_xlfn.IFS(AND(AB11="No Result",AC11="No Result",AD11="No Result"),"No Result",OR(AB11&gt;0,AC11&gt;0,AD11&gt;0),AVERAGE(AB11:AD11),AND(AB11="",AC11="",AD11=""),""),"")</f>
        <v/>
      </c>
      <c r="AF11" s="138"/>
      <c r="AG11" s="161" t="s">
        <v>91</v>
      </c>
      <c r="AH11" s="13" t="s">
        <v>92</v>
      </c>
      <c r="AI11" s="12" t="s">
        <v>41</v>
      </c>
      <c r="AJ11" s="12" t="s">
        <v>93</v>
      </c>
      <c r="AK11" s="13" t="s">
        <v>94</v>
      </c>
      <c r="AL11" s="160"/>
    </row>
    <row r="12" spans="1:39" ht="70.150000000000006" customHeight="1">
      <c r="A12" s="162">
        <v>8</v>
      </c>
      <c r="B12" s="341"/>
      <c r="C12" s="340" t="s">
        <v>95</v>
      </c>
      <c r="D12" s="163" t="s">
        <v>96</v>
      </c>
      <c r="E12" s="169" t="s">
        <v>46</v>
      </c>
      <c r="F12" s="169" t="s">
        <v>46</v>
      </c>
      <c r="G12" s="170">
        <v>3</v>
      </c>
      <c r="H12" s="170" t="s">
        <v>47</v>
      </c>
      <c r="I12" s="155">
        <v>3</v>
      </c>
      <c r="J12" s="155" t="s">
        <v>97</v>
      </c>
      <c r="K12" s="155" t="s">
        <v>98</v>
      </c>
      <c r="L12" s="155" t="s">
        <v>90</v>
      </c>
      <c r="M12" s="157"/>
      <c r="N12" s="158"/>
      <c r="O12" s="158"/>
      <c r="P12" s="159" t="s">
        <v>51</v>
      </c>
      <c r="Q12" s="137"/>
      <c r="R12" s="157"/>
      <c r="S12" s="158"/>
      <c r="T12" s="158"/>
      <c r="U12" s="159" t="s">
        <v>51</v>
      </c>
      <c r="V12" s="137"/>
      <c r="W12" s="157"/>
      <c r="X12" s="158"/>
      <c r="Y12" s="158">
        <v>4</v>
      </c>
      <c r="Z12" s="159">
        <v>4</v>
      </c>
      <c r="AA12" s="137">
        <v>100</v>
      </c>
      <c r="AB12" s="157"/>
      <c r="AC12" s="158"/>
      <c r="AD12" s="158"/>
      <c r="AE12" s="159" t="str" cm="1">
        <f t="array" ref="AE12">IFERROR(_xlfn.IFS(AND(AB12="No Result",AC12="No Result",AD12="No Result"),"No Result",OR(AB12&gt;0,AC12&gt;0,AD12&gt;0),SUM(AB12:AD12),AND(AB12="",AC12="",AD12=""),""),"")</f>
        <v/>
      </c>
      <c r="AF12" s="138"/>
      <c r="AG12" s="13" t="s">
        <v>99</v>
      </c>
      <c r="AH12" s="13" t="s">
        <v>100</v>
      </c>
      <c r="AI12" s="12" t="s">
        <v>41</v>
      </c>
      <c r="AJ12" s="12" t="s">
        <v>57</v>
      </c>
      <c r="AK12" s="13" t="s">
        <v>101</v>
      </c>
      <c r="AL12" s="160" t="s">
        <v>52</v>
      </c>
    </row>
    <row r="13" spans="1:39" ht="70.150000000000006" customHeight="1">
      <c r="A13" s="162">
        <v>9</v>
      </c>
      <c r="B13" s="342"/>
      <c r="C13" s="342"/>
      <c r="D13" s="165" t="s">
        <v>102</v>
      </c>
      <c r="E13" s="169" t="s">
        <v>46</v>
      </c>
      <c r="F13" s="169" t="s">
        <v>46</v>
      </c>
      <c r="G13" s="170">
        <v>70</v>
      </c>
      <c r="H13" s="170" t="s">
        <v>47</v>
      </c>
      <c r="I13" s="156">
        <v>70</v>
      </c>
      <c r="J13" s="156" t="s">
        <v>62</v>
      </c>
      <c r="K13" s="155" t="s">
        <v>98</v>
      </c>
      <c r="L13" s="156" t="s">
        <v>90</v>
      </c>
      <c r="M13" s="157"/>
      <c r="N13" s="158"/>
      <c r="O13" s="158"/>
      <c r="P13" s="159" t="s">
        <v>51</v>
      </c>
      <c r="Q13" s="137"/>
      <c r="R13" s="157"/>
      <c r="S13" s="158"/>
      <c r="T13" s="158"/>
      <c r="U13" s="159" t="s">
        <v>51</v>
      </c>
      <c r="V13" s="137"/>
      <c r="W13" s="157">
        <v>70</v>
      </c>
      <c r="X13" s="158"/>
      <c r="Y13" s="158"/>
      <c r="Z13" s="159" cm="1">
        <f t="array" ref="Z13">IFERROR(_xlfn.IFS(AND(W13="No Result",X13="No Result",Y13="No Result"),"No Result",OR(W13&gt;0,X13&gt;0,Y13&gt;0),AVERAGE(W13:Y13),AND(W13="",X13="",Y13=""),""),"")</f>
        <v>70</v>
      </c>
      <c r="AA13" s="137">
        <v>100</v>
      </c>
      <c r="AB13" s="157"/>
      <c r="AC13" s="158"/>
      <c r="AD13" s="158"/>
      <c r="AE13" s="159" t="str" cm="1">
        <f t="array" ref="AE13">IFERROR(_xlfn.IFS(AND(AB13="No Result",AC13="No Result",AD13="No Result"),"No Result",OR(AB13&gt;0,AC13&gt;0,AD13&gt;0),AVERAGE(AB13:AD13),AND(AB13="",AC13="",AD13=""),""),"")</f>
        <v/>
      </c>
      <c r="AF13" s="138"/>
      <c r="AG13" s="13" t="s">
        <v>103</v>
      </c>
      <c r="AH13" s="13" t="s">
        <v>104</v>
      </c>
      <c r="AI13" s="12" t="s">
        <v>41</v>
      </c>
      <c r="AJ13" s="12" t="s">
        <v>57</v>
      </c>
      <c r="AK13" s="13" t="s">
        <v>105</v>
      </c>
      <c r="AL13" s="160" t="s">
        <v>106</v>
      </c>
    </row>
    <row r="14" spans="1:39" ht="70.150000000000006" customHeight="1">
      <c r="A14" s="162">
        <v>10</v>
      </c>
      <c r="B14" s="343" t="s">
        <v>107</v>
      </c>
      <c r="C14" s="166" t="s">
        <v>108</v>
      </c>
      <c r="D14" s="165" t="s">
        <v>109</v>
      </c>
      <c r="E14" s="169" t="s">
        <v>46</v>
      </c>
      <c r="F14" s="170" t="s">
        <v>46</v>
      </c>
      <c r="G14" s="170" t="s">
        <v>47</v>
      </c>
      <c r="H14" s="170">
        <v>1</v>
      </c>
      <c r="I14" s="156">
        <v>1</v>
      </c>
      <c r="J14" s="156" t="s">
        <v>110</v>
      </c>
      <c r="K14" s="155" t="s">
        <v>49</v>
      </c>
      <c r="L14" s="156" t="s">
        <v>90</v>
      </c>
      <c r="M14" s="157"/>
      <c r="N14" s="158"/>
      <c r="O14" s="158"/>
      <c r="P14" s="299" t="s">
        <v>51</v>
      </c>
      <c r="Q14" s="137"/>
      <c r="R14" s="157"/>
      <c r="S14" s="158"/>
      <c r="T14" s="158"/>
      <c r="U14" s="159" t="s">
        <v>51</v>
      </c>
      <c r="V14" s="137"/>
      <c r="W14" s="157" t="s">
        <v>54</v>
      </c>
      <c r="X14" s="158" t="s">
        <v>54</v>
      </c>
      <c r="Y14" s="158" t="s">
        <v>54</v>
      </c>
      <c r="Z14" s="159" t="str" cm="1">
        <f t="array" ref="Z14">IFERROR(_xlfn.IFS(AND(W14="No Result",X14="No Result",Y14="No Result"),"No Result",OR(W14&gt;0,X14&gt;0,Y14&gt;0),SUM(W14:Y14),AND(W14="",X14="",Y14=""),""),"")</f>
        <v>No Result</v>
      </c>
      <c r="AA14" s="137"/>
      <c r="AB14" s="157"/>
      <c r="AC14" s="158"/>
      <c r="AD14" s="158"/>
      <c r="AE14" s="159" t="str" cm="1">
        <f t="array" ref="AE14">IFERROR(_xlfn.IFS(AND(AB14="No Result",AC14="No Result",AD14="No Result"),"No Result",OR(AB14&gt;0,AC14&gt;0,AD14&gt;0),SUM(AB14:AD14),AND(AB14="",AC14="",AD14=""),""),"")</f>
        <v/>
      </c>
      <c r="AF14" s="138"/>
      <c r="AG14" s="13" t="s">
        <v>111</v>
      </c>
      <c r="AH14" s="13" t="s">
        <v>112</v>
      </c>
      <c r="AI14" s="12" t="s">
        <v>113</v>
      </c>
      <c r="AJ14" s="12" t="s">
        <v>42</v>
      </c>
      <c r="AK14" s="13" t="s">
        <v>114</v>
      </c>
      <c r="AL14" s="151"/>
    </row>
    <row r="15" spans="1:39" ht="70.150000000000006" customHeight="1">
      <c r="A15" s="162">
        <v>11</v>
      </c>
      <c r="B15" s="343"/>
      <c r="C15" s="163" t="s">
        <v>115</v>
      </c>
      <c r="D15" s="163" t="s">
        <v>116</v>
      </c>
      <c r="E15" s="169" t="s">
        <v>46</v>
      </c>
      <c r="F15" s="169" t="s">
        <v>46</v>
      </c>
      <c r="G15" s="169">
        <v>1</v>
      </c>
      <c r="H15" s="170" t="s">
        <v>47</v>
      </c>
      <c r="I15" s="155">
        <v>1</v>
      </c>
      <c r="J15" s="155" t="s">
        <v>117</v>
      </c>
      <c r="K15" s="155" t="s">
        <v>98</v>
      </c>
      <c r="L15" s="155" t="s">
        <v>90</v>
      </c>
      <c r="M15" s="157"/>
      <c r="N15" s="158"/>
      <c r="O15" s="158"/>
      <c r="P15" s="159" t="s">
        <v>51</v>
      </c>
      <c r="Q15" s="137"/>
      <c r="R15" s="157"/>
      <c r="S15" s="158"/>
      <c r="T15" s="158"/>
      <c r="U15" s="159" t="s">
        <v>51</v>
      </c>
      <c r="V15" s="137"/>
      <c r="W15" s="157" t="s">
        <v>64</v>
      </c>
      <c r="X15" s="158">
        <v>1</v>
      </c>
      <c r="Y15" s="158"/>
      <c r="Z15" s="159" cm="1">
        <f t="array" ref="Z15">IFERROR(_xlfn.IFS(AND(W15="No Result",X15="No Result",Y15="No Result"),"No Result",OR(W15&gt;0,X15&gt;0,Y15&gt;0),SUM(W15:Y15),AND(W15="",X15="",Y15=""),""),"")</f>
        <v>1</v>
      </c>
      <c r="AA15" s="137">
        <v>100</v>
      </c>
      <c r="AB15" s="157"/>
      <c r="AC15" s="158"/>
      <c r="AD15" s="158"/>
      <c r="AE15" s="159" t="str" cm="1">
        <f t="array" ref="AE15">IFERROR(_xlfn.IFS(AND(AB15="No Result",AC15="No Result",AD15="No Result"),"No Result",OR(AB15&gt;0,AC15&gt;0,AD15&gt;0),SUM(AB15:AD15),AND(AB15="",AC15="",AD15=""),""),"")</f>
        <v/>
      </c>
      <c r="AF15" s="138"/>
      <c r="AG15" s="13" t="s">
        <v>118</v>
      </c>
      <c r="AH15" s="13" t="s">
        <v>119</v>
      </c>
      <c r="AI15" s="12" t="s">
        <v>41</v>
      </c>
      <c r="AJ15" s="12" t="s">
        <v>42</v>
      </c>
      <c r="AK15" s="13" t="s">
        <v>120</v>
      </c>
      <c r="AL15" s="151"/>
    </row>
    <row r="16" spans="1:39" ht="70.150000000000006" customHeight="1">
      <c r="A16" s="162">
        <v>12</v>
      </c>
      <c r="B16" s="340" t="s">
        <v>121</v>
      </c>
      <c r="C16" s="167" t="s">
        <v>122</v>
      </c>
      <c r="D16" s="165" t="s">
        <v>123</v>
      </c>
      <c r="E16" s="169" t="s">
        <v>46</v>
      </c>
      <c r="F16" s="169" t="s">
        <v>46</v>
      </c>
      <c r="G16" s="170">
        <v>1</v>
      </c>
      <c r="H16" s="170" t="s">
        <v>47</v>
      </c>
      <c r="I16" s="156">
        <v>1</v>
      </c>
      <c r="J16" s="156" t="s">
        <v>124</v>
      </c>
      <c r="K16" s="155" t="s">
        <v>98</v>
      </c>
      <c r="L16" s="156" t="s">
        <v>90</v>
      </c>
      <c r="M16" s="157"/>
      <c r="N16" s="158"/>
      <c r="O16" s="158"/>
      <c r="P16" s="159" t="s">
        <v>51</v>
      </c>
      <c r="Q16" s="137"/>
      <c r="R16" s="157"/>
      <c r="S16" s="158"/>
      <c r="T16" s="158"/>
      <c r="U16" s="159" t="s">
        <v>51</v>
      </c>
      <c r="V16" s="137"/>
      <c r="W16" s="157">
        <v>1</v>
      </c>
      <c r="X16" s="158"/>
      <c r="Y16" s="158"/>
      <c r="Z16" s="159" cm="1">
        <f t="array" ref="Z16">IFERROR(_xlfn.IFS(AND(W16="No Result",X16="No Result",Y16="No Result"),"No Result",OR(W16&gt;0,X16&gt;0,Y16&gt;0),SUM(W16:Y16),AND(W16="",X16="",Y16=""),""),"")</f>
        <v>1</v>
      </c>
      <c r="AA16" s="137">
        <v>100</v>
      </c>
      <c r="AB16" s="157"/>
      <c r="AC16" s="158"/>
      <c r="AD16" s="158"/>
      <c r="AE16" s="159" t="str" cm="1">
        <f t="array" ref="AE16">IFERROR(_xlfn.IFS(AND(AB16="No Result",AC16="No Result",AD16="No Result"),"No Result",OR(AB16&gt;0,AC16&gt;0,AD16&gt;0),SUM(AB16:AD16),AND(AB16="",AC16="",AD16=""),""),"")</f>
        <v/>
      </c>
      <c r="AF16" s="138"/>
      <c r="AG16" s="13" t="s">
        <v>125</v>
      </c>
      <c r="AH16" s="13" t="s">
        <v>126</v>
      </c>
      <c r="AI16" s="12" t="s">
        <v>113</v>
      </c>
      <c r="AJ16" s="12" t="s">
        <v>42</v>
      </c>
      <c r="AK16" s="13" t="s">
        <v>127</v>
      </c>
      <c r="AL16" s="151" t="s">
        <v>128</v>
      </c>
    </row>
    <row r="17" spans="1:38" ht="70.150000000000006" customHeight="1">
      <c r="A17" s="162">
        <v>13</v>
      </c>
      <c r="B17" s="341"/>
      <c r="C17" s="168" t="s">
        <v>129</v>
      </c>
      <c r="D17" s="165" t="s">
        <v>130</v>
      </c>
      <c r="E17" s="169" t="s">
        <v>46</v>
      </c>
      <c r="F17" s="170" t="s">
        <v>46</v>
      </c>
      <c r="G17" s="170" t="s">
        <v>47</v>
      </c>
      <c r="H17" s="170">
        <v>1</v>
      </c>
      <c r="I17" s="156">
        <v>1</v>
      </c>
      <c r="J17" s="156" t="s">
        <v>131</v>
      </c>
      <c r="K17" s="155" t="s">
        <v>18</v>
      </c>
      <c r="L17" s="156" t="s">
        <v>90</v>
      </c>
      <c r="M17" s="157"/>
      <c r="N17" s="158"/>
      <c r="O17" s="158"/>
      <c r="P17" s="159" t="s">
        <v>51</v>
      </c>
      <c r="Q17" s="137"/>
      <c r="R17" s="157"/>
      <c r="S17" s="158"/>
      <c r="T17" s="158"/>
      <c r="U17" s="159" t="s">
        <v>51</v>
      </c>
      <c r="V17" s="137"/>
      <c r="W17" s="157"/>
      <c r="X17" s="158"/>
      <c r="Y17" s="158"/>
      <c r="Z17" s="159" t="str" cm="1">
        <f t="array" ref="Z17">IFERROR(_xlfn.IFS(AND(W17="No Result",X17="No Result",Y17="No Result"),"No Result",OR(W17&gt;0,X17&gt;0,Y17&gt;0),SUM(W17:Y17),AND(W17="",X17="",Y17=""),""),"")</f>
        <v/>
      </c>
      <c r="AA17" s="137"/>
      <c r="AB17" s="157"/>
      <c r="AC17" s="158"/>
      <c r="AD17" s="158"/>
      <c r="AE17" s="159" t="str" cm="1">
        <f t="array" ref="AE17">IFERROR(_xlfn.IFS(AND(AB17="No Result",AC17="No Result",AD17="No Result"),"No Result",OR(AB17&gt;0,AC17&gt;0,AD17&gt;0),SUM(AB17:AD17),AND(AB17="",AC17="",AD17=""),""),"")</f>
        <v/>
      </c>
      <c r="AF17" s="138"/>
      <c r="AG17" s="13" t="s">
        <v>132</v>
      </c>
      <c r="AH17" s="13" t="s">
        <v>133</v>
      </c>
      <c r="AI17" s="12" t="s">
        <v>41</v>
      </c>
      <c r="AJ17" s="12" t="s">
        <v>42</v>
      </c>
      <c r="AK17" s="13" t="s">
        <v>134</v>
      </c>
      <c r="AL17" s="151" t="s">
        <v>52</v>
      </c>
    </row>
    <row r="18" spans="1:38" ht="70.150000000000006" customHeight="1">
      <c r="A18" s="162">
        <v>14</v>
      </c>
      <c r="B18" s="341"/>
      <c r="C18" s="166" t="s">
        <v>135</v>
      </c>
      <c r="D18" s="165" t="s">
        <v>136</v>
      </c>
      <c r="E18" s="169" t="s">
        <v>46</v>
      </c>
      <c r="F18" s="170" t="s">
        <v>46</v>
      </c>
      <c r="G18" s="170" t="s">
        <v>47</v>
      </c>
      <c r="H18" s="170">
        <v>2</v>
      </c>
      <c r="I18" s="156">
        <v>2</v>
      </c>
      <c r="J18" s="156" t="s">
        <v>137</v>
      </c>
      <c r="K18" s="155" t="s">
        <v>37</v>
      </c>
      <c r="L18" s="156" t="s">
        <v>90</v>
      </c>
      <c r="M18" s="157"/>
      <c r="N18" s="158"/>
      <c r="O18" s="158"/>
      <c r="P18" s="159" t="s">
        <v>51</v>
      </c>
      <c r="Q18" s="137"/>
      <c r="R18" s="157"/>
      <c r="S18" s="158"/>
      <c r="T18" s="158"/>
      <c r="U18" s="159" t="s">
        <v>51</v>
      </c>
      <c r="V18" s="137"/>
      <c r="W18" s="157"/>
      <c r="X18" s="158"/>
      <c r="Y18" s="158"/>
      <c r="Z18" s="159" t="str" cm="1">
        <f t="array" ref="Z18">IFERROR(_xlfn.IFS(AND(W18="No Result",X18="No Result",Y18="No Result"),"No Result",OR(W18&gt;0,X18&gt;0,Y18&gt;0),SUM(W18:Y18),AND(W18="",X18="",Y18=""),""),"")</f>
        <v/>
      </c>
      <c r="AA18" s="137"/>
      <c r="AB18" s="157"/>
      <c r="AC18" s="158"/>
      <c r="AD18" s="158"/>
      <c r="AE18" s="159" t="str" cm="1">
        <f t="array" ref="AE18">IFERROR(_xlfn.IFS(AND(AB18="No Result",AC18="No Result",AD18="No Result"),"No Result",OR(AB18&gt;0,AC18&gt;0,AD18&gt;0),SUM(AB18:AD18),AND(AB18="",AC18="",AD18=""),""),"")</f>
        <v/>
      </c>
      <c r="AF18" s="138"/>
      <c r="AG18" s="13" t="s">
        <v>138</v>
      </c>
      <c r="AH18" s="13" t="s">
        <v>139</v>
      </c>
      <c r="AI18" s="12" t="s">
        <v>41</v>
      </c>
      <c r="AJ18" s="12" t="s">
        <v>42</v>
      </c>
      <c r="AK18" s="13" t="s">
        <v>140</v>
      </c>
      <c r="AL18" s="151"/>
    </row>
    <row r="19" spans="1:38" ht="70.150000000000006" customHeight="1">
      <c r="A19" s="162">
        <v>15</v>
      </c>
      <c r="B19" s="342"/>
      <c r="C19" s="163" t="s">
        <v>141</v>
      </c>
      <c r="D19" s="163" t="s">
        <v>142</v>
      </c>
      <c r="E19" s="169" t="s">
        <v>46</v>
      </c>
      <c r="F19" s="170" t="s">
        <v>46</v>
      </c>
      <c r="G19" s="170" t="s">
        <v>47</v>
      </c>
      <c r="H19" s="170">
        <v>1</v>
      </c>
      <c r="I19" s="155">
        <v>1</v>
      </c>
      <c r="J19" s="155" t="s">
        <v>143</v>
      </c>
      <c r="K19" s="155" t="s">
        <v>37</v>
      </c>
      <c r="L19" s="155" t="s">
        <v>90</v>
      </c>
      <c r="M19" s="157"/>
      <c r="N19" s="158"/>
      <c r="O19" s="158"/>
      <c r="P19" s="159" t="s">
        <v>51</v>
      </c>
      <c r="Q19" s="137"/>
      <c r="R19" s="157"/>
      <c r="S19" s="158"/>
      <c r="T19" s="158"/>
      <c r="U19" s="159" t="s">
        <v>51</v>
      </c>
      <c r="V19" s="137"/>
      <c r="W19" s="157"/>
      <c r="X19" s="158"/>
      <c r="Y19" s="158"/>
      <c r="Z19" s="159" t="str" cm="1">
        <f t="array" ref="Z19">IFERROR(_xlfn.IFS(AND(W19="No Result",X19="No Result",Y19="No Result"),"No Result",OR(W19&gt;0,X19&gt;0,Y19&gt;0),SUM(W19:Y19),AND(W19="",X19="",Y19=""),""),"")</f>
        <v/>
      </c>
      <c r="AA19" s="137"/>
      <c r="AB19" s="157"/>
      <c r="AC19" s="158"/>
      <c r="AD19" s="158"/>
      <c r="AE19" s="159" t="str" cm="1">
        <f t="array" ref="AE19">IFERROR(_xlfn.IFS(AND(AB19="No Result",AC19="No Result",AD19="No Result"),"No Result",OR(AB19&gt;0,AC19&gt;0,AD19&gt;0),SUM(AB19:AD19),AND(AB19="",AC19="",AD19=""),""),"")</f>
        <v/>
      </c>
      <c r="AF19" s="138"/>
      <c r="AG19" s="13" t="s">
        <v>144</v>
      </c>
      <c r="AH19" s="13" t="s">
        <v>145</v>
      </c>
      <c r="AI19" s="12" t="s">
        <v>41</v>
      </c>
      <c r="AJ19" s="12" t="s">
        <v>42</v>
      </c>
      <c r="AK19" s="13" t="s">
        <v>146</v>
      </c>
      <c r="AL19" s="151"/>
    </row>
  </sheetData>
  <protectedRanges>
    <protectedRange algorithmName="SHA-512" hashValue="E9aI92R/zNXkTfQnv1FrDtt5nrr3kN4gdqNPnBj8lVEqrrRAfpsNicT/S6y9IZzbH8HwIw/fqK+4UXR/5U2cDQ==" saltValue="1lhvYyDVJal3/GpKHdJCYQ==" spinCount="100000" sqref="Q6 V6 R5:R6 W5:W6 V7:W19 AA5:AB19 Q7:R19 M5:M19" name="Range1_2_2"/>
  </protectedRanges>
  <mergeCells count="27">
    <mergeCell ref="AL2:AL4"/>
    <mergeCell ref="M2:AF2"/>
    <mergeCell ref="A1:AL1"/>
    <mergeCell ref="A2:A4"/>
    <mergeCell ref="B2:B4"/>
    <mergeCell ref="C2:C4"/>
    <mergeCell ref="D2:D4"/>
    <mergeCell ref="J2:J4"/>
    <mergeCell ref="K2:K4"/>
    <mergeCell ref="L2:L4"/>
    <mergeCell ref="AG2:AG4"/>
    <mergeCell ref="AH2:AH4"/>
    <mergeCell ref="AI2:AI4"/>
    <mergeCell ref="AJ2:AJ4"/>
    <mergeCell ref="AK2:AK4"/>
    <mergeCell ref="W3:AA3"/>
    <mergeCell ref="AB3:AF3"/>
    <mergeCell ref="B5:B8"/>
    <mergeCell ref="B14:B15"/>
    <mergeCell ref="B16:B19"/>
    <mergeCell ref="R3:V3"/>
    <mergeCell ref="E2:I3"/>
    <mergeCell ref="M3:Q3"/>
    <mergeCell ref="C5:C6"/>
    <mergeCell ref="C7:C8"/>
    <mergeCell ref="C12:C13"/>
    <mergeCell ref="B9:B13"/>
  </mergeCells>
  <phoneticPr fontId="31"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0275A-B015-439A-9419-B52F4E2CFE6E}">
  <sheetPr>
    <tabColor theme="9"/>
  </sheetPr>
  <dimension ref="A1:DFE854"/>
  <sheetViews>
    <sheetView topLeftCell="B44" zoomScale="71" zoomScaleNormal="71" workbookViewId="0">
      <selection activeCell="R15" sqref="R15"/>
    </sheetView>
  </sheetViews>
  <sheetFormatPr defaultColWidth="15" defaultRowHeight="15.75"/>
  <cols>
    <col min="1" max="1" width="2.7109375" style="28" customWidth="1"/>
    <col min="2" max="2" width="77.28515625" style="37" customWidth="1"/>
    <col min="3" max="4" width="21.7109375" style="36" customWidth="1"/>
    <col min="5" max="5" width="4.28515625" style="36" customWidth="1"/>
    <col min="6" max="9" width="25.5703125" style="35" customWidth="1"/>
    <col min="10" max="10" width="4.28515625" style="31" customWidth="1"/>
    <col min="11" max="13" width="24" style="35" customWidth="1"/>
    <col min="14" max="14" width="22.42578125" style="35" bestFit="1" customWidth="1"/>
    <col min="15" max="15" width="4.28515625" style="31" customWidth="1"/>
    <col min="16" max="18" width="24.5703125" style="35" customWidth="1"/>
    <col min="19" max="19" width="20.42578125" style="35" customWidth="1"/>
    <col min="20" max="20" width="4.28515625" style="31" customWidth="1"/>
    <col min="21" max="23" width="24.5703125" style="35" customWidth="1"/>
    <col min="24" max="24" width="21.42578125" style="35" customWidth="1"/>
    <col min="25" max="25" width="4.28515625" style="31" customWidth="1"/>
    <col min="26" max="27" width="35.42578125" style="34" customWidth="1"/>
    <col min="28" max="28" width="36.5703125" style="33" customWidth="1"/>
    <col min="29" max="29" width="24.7109375" style="32" customWidth="1"/>
    <col min="30" max="30" width="16.42578125" style="31" customWidth="1"/>
    <col min="31" max="31" width="4.28515625" style="30" customWidth="1"/>
    <col min="32" max="32" width="43.28515625" style="33" customWidth="1"/>
    <col min="33" max="36" width="8.5703125" style="29" customWidth="1"/>
    <col min="37" max="277" width="8.5703125" style="28" customWidth="1"/>
    <col min="278" max="278" width="44.5703125" style="28" customWidth="1"/>
    <col min="279" max="279" width="49" style="28" customWidth="1"/>
    <col min="280" max="280" width="21.5703125" style="28" customWidth="1"/>
    <col min="281" max="2864" width="15" style="28"/>
    <col min="2865" max="2865" width="15" style="27"/>
    <col min="2866" max="16384" width="15" style="26"/>
  </cols>
  <sheetData>
    <row r="1" spans="1:2865" ht="89.85" customHeight="1">
      <c r="B1" s="116"/>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30"/>
      <c r="AG1" s="114"/>
      <c r="AH1" s="114"/>
      <c r="AI1" s="114"/>
      <c r="AJ1" s="114"/>
      <c r="AK1" s="114"/>
      <c r="AL1" s="114"/>
      <c r="AM1" s="114"/>
      <c r="AN1" s="114"/>
      <c r="AO1" s="114"/>
      <c r="AP1" s="114"/>
      <c r="AQ1" s="114"/>
      <c r="AR1" s="114"/>
      <c r="AS1" s="114"/>
      <c r="AT1" s="114"/>
      <c r="DFD1" s="113"/>
    </row>
    <row r="2" spans="1:2865" ht="42" customHeight="1">
      <c r="B2" s="368"/>
      <c r="C2" s="369"/>
      <c r="D2" s="370"/>
      <c r="E2" s="374"/>
      <c r="F2" s="374"/>
      <c r="G2" s="374"/>
      <c r="H2" s="374"/>
      <c r="I2" s="374"/>
      <c r="J2" s="374"/>
      <c r="K2" s="374"/>
      <c r="L2" s="105"/>
      <c r="M2" s="388" t="s">
        <v>147</v>
      </c>
      <c r="N2" s="389"/>
      <c r="O2" s="389"/>
      <c r="P2" s="389"/>
      <c r="Q2" s="389"/>
      <c r="R2" s="389"/>
      <c r="S2" s="389"/>
      <c r="T2" s="108"/>
      <c r="U2" s="108"/>
      <c r="V2" s="108"/>
      <c r="W2" s="108"/>
      <c r="X2" s="108"/>
      <c r="Y2" s="108"/>
      <c r="Z2" s="108"/>
      <c r="AA2" s="108"/>
      <c r="AB2" s="108"/>
      <c r="AC2" s="108"/>
      <c r="AD2" s="107"/>
      <c r="AE2" s="390"/>
      <c r="AF2" s="112"/>
      <c r="AG2" s="28"/>
      <c r="AH2" s="28"/>
      <c r="AI2" s="28"/>
      <c r="AJ2" s="28"/>
    </row>
    <row r="3" spans="1:2865" ht="42" customHeight="1">
      <c r="B3" s="171" t="s">
        <v>148</v>
      </c>
      <c r="C3" s="172"/>
      <c r="D3" s="173"/>
      <c r="E3" s="375"/>
      <c r="F3" s="375"/>
      <c r="G3" s="375"/>
      <c r="H3" s="375"/>
      <c r="I3" s="375"/>
      <c r="J3" s="375"/>
      <c r="K3" s="375"/>
      <c r="L3" s="105"/>
      <c r="M3" s="395" t="s">
        <v>149</v>
      </c>
      <c r="N3" s="395"/>
      <c r="O3" s="376" t="s">
        <v>150</v>
      </c>
      <c r="P3" s="377"/>
      <c r="Q3" s="120"/>
      <c r="R3" s="394" t="s">
        <v>151</v>
      </c>
      <c r="S3" s="394"/>
      <c r="T3" s="108"/>
      <c r="U3" s="108"/>
      <c r="V3" s="108"/>
      <c r="W3" s="108"/>
      <c r="X3" s="108"/>
      <c r="Y3" s="108"/>
      <c r="Z3" s="108"/>
      <c r="AA3" s="108"/>
      <c r="AB3" s="108"/>
      <c r="AC3" s="108"/>
      <c r="AD3" s="107"/>
      <c r="AE3" s="391"/>
      <c r="AF3" s="111" t="s">
        <v>152</v>
      </c>
      <c r="AG3" s="28"/>
      <c r="AH3" s="28"/>
      <c r="AI3" s="28"/>
      <c r="AJ3" s="28"/>
    </row>
    <row r="4" spans="1:2865" ht="42" customHeight="1">
      <c r="B4" s="174" t="s">
        <v>153</v>
      </c>
      <c r="C4" s="175"/>
      <c r="D4" s="176"/>
      <c r="E4" s="375"/>
      <c r="F4" s="375"/>
      <c r="G4" s="375"/>
      <c r="H4" s="375"/>
      <c r="I4" s="375"/>
      <c r="J4" s="375"/>
      <c r="K4" s="375"/>
      <c r="L4" s="105"/>
      <c r="M4" s="395" t="s">
        <v>154</v>
      </c>
      <c r="N4" s="395"/>
      <c r="O4" s="378" t="s">
        <v>42</v>
      </c>
      <c r="P4" s="379"/>
      <c r="Q4" s="121"/>
      <c r="R4" s="394" t="s">
        <v>155</v>
      </c>
      <c r="S4" s="394"/>
      <c r="T4" s="108"/>
      <c r="U4" s="108"/>
      <c r="V4" s="108"/>
      <c r="W4" s="108"/>
      <c r="X4" s="108"/>
      <c r="Y4" s="108"/>
      <c r="Z4" s="108"/>
      <c r="AA4" s="108"/>
      <c r="AB4" s="108"/>
      <c r="AC4" s="108"/>
      <c r="AD4" s="107"/>
      <c r="AE4" s="391"/>
      <c r="AF4" s="110" t="s">
        <v>156</v>
      </c>
      <c r="AG4" s="28"/>
      <c r="AH4" s="28"/>
      <c r="AI4" s="28"/>
      <c r="AJ4" s="28"/>
    </row>
    <row r="5" spans="1:2865" ht="42" customHeight="1">
      <c r="B5" s="177" t="s">
        <v>157</v>
      </c>
      <c r="C5" s="178"/>
      <c r="D5" s="179"/>
      <c r="E5" s="375"/>
      <c r="F5" s="375"/>
      <c r="G5" s="375"/>
      <c r="H5" s="375"/>
      <c r="I5" s="375"/>
      <c r="J5" s="375"/>
      <c r="K5" s="375"/>
      <c r="L5" s="105"/>
      <c r="M5" s="395" t="s">
        <v>158</v>
      </c>
      <c r="N5" s="395"/>
      <c r="O5" s="386" t="s">
        <v>159</v>
      </c>
      <c r="P5" s="387"/>
      <c r="Q5" s="121"/>
      <c r="R5" s="393" t="s">
        <v>160</v>
      </c>
      <c r="S5" s="393"/>
      <c r="T5" s="108"/>
      <c r="U5" s="108"/>
      <c r="V5" s="108"/>
      <c r="W5" s="108"/>
      <c r="X5" s="108"/>
      <c r="Y5" s="108"/>
      <c r="Z5" s="108"/>
      <c r="AA5" s="108"/>
      <c r="AB5" s="108"/>
      <c r="AC5" s="108"/>
      <c r="AD5" s="107"/>
      <c r="AE5" s="391"/>
      <c r="AF5" s="109" t="s">
        <v>161</v>
      </c>
      <c r="AG5" s="28"/>
      <c r="AH5" s="28"/>
      <c r="AI5" s="28"/>
      <c r="AJ5" s="28"/>
    </row>
    <row r="6" spans="1:2865" ht="42" customHeight="1">
      <c r="B6" s="177" t="s">
        <v>162</v>
      </c>
      <c r="C6" s="178"/>
      <c r="D6" s="179"/>
      <c r="E6" s="375"/>
      <c r="F6" s="375"/>
      <c r="G6" s="375"/>
      <c r="H6" s="375"/>
      <c r="I6" s="375"/>
      <c r="J6" s="375"/>
      <c r="K6" s="375"/>
      <c r="L6" s="105"/>
      <c r="M6" s="381" t="s">
        <v>163</v>
      </c>
      <c r="N6" s="382"/>
      <c r="O6" s="396" t="s">
        <v>164</v>
      </c>
      <c r="P6" s="397"/>
      <c r="Q6" s="122"/>
      <c r="R6" s="394" t="s">
        <v>165</v>
      </c>
      <c r="S6" s="394"/>
      <c r="T6" s="108"/>
      <c r="U6" s="108"/>
      <c r="V6" s="108"/>
      <c r="W6" s="108"/>
      <c r="X6" s="108"/>
      <c r="Y6" s="108"/>
      <c r="Z6" s="108"/>
      <c r="AA6" s="108"/>
      <c r="AB6" s="108"/>
      <c r="AC6" s="108"/>
      <c r="AD6" s="107"/>
      <c r="AE6" s="391"/>
      <c r="AG6" s="28"/>
      <c r="AH6" s="28"/>
      <c r="AI6" s="28"/>
      <c r="AJ6" s="28"/>
    </row>
    <row r="7" spans="1:2865" ht="42" customHeight="1">
      <c r="B7" s="371"/>
      <c r="C7" s="372"/>
      <c r="D7" s="373"/>
      <c r="E7" s="375"/>
      <c r="F7" s="375"/>
      <c r="G7" s="375"/>
      <c r="H7" s="375"/>
      <c r="I7" s="375"/>
      <c r="J7" s="375"/>
      <c r="K7" s="375"/>
      <c r="L7" s="105"/>
      <c r="M7" s="381" t="s">
        <v>166</v>
      </c>
      <c r="N7" s="382"/>
      <c r="O7" s="398" t="s">
        <v>167</v>
      </c>
      <c r="P7" s="399"/>
      <c r="Q7" s="122"/>
      <c r="R7" s="394" t="s">
        <v>168</v>
      </c>
      <c r="S7" s="394"/>
      <c r="T7" s="108"/>
      <c r="U7" s="108"/>
      <c r="V7" s="108"/>
      <c r="W7" s="108"/>
      <c r="X7" s="108"/>
      <c r="Y7" s="108"/>
      <c r="Z7" s="108"/>
      <c r="AA7" s="108"/>
      <c r="AB7" s="108"/>
      <c r="AC7" s="108"/>
      <c r="AD7" s="107"/>
      <c r="AE7" s="392"/>
      <c r="AF7" s="106"/>
      <c r="AG7" s="28"/>
      <c r="AH7" s="28"/>
      <c r="AI7" s="28"/>
      <c r="AJ7" s="28"/>
    </row>
    <row r="8" spans="1:2865" ht="42" customHeight="1">
      <c r="B8" s="371"/>
      <c r="C8" s="372"/>
      <c r="D8" s="373"/>
      <c r="E8" s="375"/>
      <c r="F8" s="375"/>
      <c r="G8" s="375"/>
      <c r="H8" s="375"/>
      <c r="I8" s="375"/>
      <c r="J8" s="375"/>
      <c r="K8" s="375"/>
      <c r="L8" s="105"/>
      <c r="M8" s="381" t="s">
        <v>169</v>
      </c>
      <c r="N8" s="382"/>
      <c r="O8" s="412" t="s">
        <v>170</v>
      </c>
      <c r="P8" s="413"/>
      <c r="Q8" s="122"/>
      <c r="R8" s="394" t="s">
        <v>171</v>
      </c>
      <c r="S8" s="394"/>
      <c r="T8" s="108"/>
      <c r="U8" s="108"/>
      <c r="V8" s="108"/>
      <c r="W8" s="108"/>
      <c r="X8" s="108"/>
      <c r="Y8" s="108"/>
      <c r="Z8" s="108"/>
      <c r="AA8" s="108"/>
      <c r="AB8" s="108"/>
      <c r="AC8" s="108"/>
      <c r="AD8" s="108"/>
      <c r="AE8" s="117"/>
      <c r="AF8" s="106"/>
      <c r="AG8" s="28"/>
      <c r="AH8" s="28"/>
      <c r="AI8" s="28"/>
      <c r="AJ8" s="28"/>
    </row>
    <row r="9" spans="1:2865" s="103" customFormat="1" ht="17.649999999999999" customHeight="1" thickBot="1">
      <c r="A9" s="80"/>
      <c r="B9" s="409"/>
      <c r="C9" s="410"/>
      <c r="D9" s="411"/>
      <c r="E9" s="375"/>
      <c r="F9" s="375"/>
      <c r="G9" s="375"/>
      <c r="H9" s="375"/>
      <c r="I9" s="375"/>
      <c r="J9" s="375"/>
      <c r="K9" s="375"/>
      <c r="L9" s="105"/>
      <c r="M9" s="104"/>
      <c r="N9" s="104"/>
      <c r="O9" s="104"/>
      <c r="P9" s="104"/>
      <c r="Q9" s="104"/>
      <c r="R9" s="104"/>
      <c r="S9" s="104"/>
      <c r="T9" s="104"/>
      <c r="U9" s="104"/>
      <c r="V9" s="104"/>
      <c r="W9" s="104"/>
      <c r="X9" s="104"/>
      <c r="Y9" s="104"/>
      <c r="Z9" s="104"/>
      <c r="AA9" s="104"/>
      <c r="AB9" s="104"/>
      <c r="AC9" s="104"/>
      <c r="AD9" s="104"/>
      <c r="AE9" s="104"/>
      <c r="AF9" s="131"/>
      <c r="AG9" s="28"/>
      <c r="AH9" s="28"/>
      <c r="AI9" s="28"/>
      <c r="AJ9" s="28"/>
      <c r="AK9" s="28"/>
      <c r="AL9" s="28"/>
      <c r="AM9" s="28"/>
      <c r="AN9" s="28"/>
      <c r="AO9" s="28"/>
      <c r="AP9" s="28"/>
      <c r="AQ9" s="28"/>
      <c r="AR9" s="28"/>
      <c r="AS9" s="28"/>
      <c r="AT9" s="28"/>
      <c r="AU9" s="28"/>
      <c r="AV9" s="28"/>
      <c r="AW9" s="28"/>
      <c r="AX9" s="28"/>
      <c r="AY9" s="28"/>
      <c r="AZ9" s="28"/>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CS9" s="80"/>
      <c r="CT9" s="80"/>
      <c r="CU9" s="80"/>
      <c r="CV9" s="80"/>
      <c r="CW9" s="80"/>
      <c r="CX9" s="80"/>
      <c r="CY9" s="80"/>
      <c r="CZ9" s="80"/>
      <c r="DA9" s="80"/>
      <c r="DB9" s="80"/>
      <c r="DC9" s="80"/>
      <c r="DD9" s="80"/>
      <c r="DE9" s="80"/>
      <c r="DF9" s="80"/>
      <c r="DG9" s="80"/>
      <c r="DH9" s="80"/>
      <c r="DI9" s="80"/>
      <c r="DJ9" s="80"/>
      <c r="DK9" s="80"/>
      <c r="DL9" s="80"/>
      <c r="DM9" s="80"/>
      <c r="DN9" s="80"/>
      <c r="DO9" s="80"/>
      <c r="DP9" s="80"/>
      <c r="DQ9" s="80"/>
      <c r="DR9" s="80"/>
      <c r="DS9" s="80"/>
      <c r="DT9" s="80"/>
      <c r="DU9" s="80"/>
      <c r="DV9" s="80"/>
      <c r="DW9" s="80"/>
      <c r="DX9" s="80"/>
      <c r="DY9" s="80"/>
      <c r="DZ9" s="80"/>
      <c r="EA9" s="80"/>
      <c r="EB9" s="80"/>
      <c r="EC9" s="80"/>
      <c r="ED9" s="80"/>
      <c r="EE9" s="80"/>
      <c r="EF9" s="80"/>
      <c r="EG9" s="80"/>
      <c r="EH9" s="80"/>
      <c r="EI9" s="80"/>
      <c r="EJ9" s="80"/>
      <c r="EK9" s="80"/>
      <c r="EL9" s="80"/>
      <c r="EM9" s="80"/>
      <c r="EN9" s="80"/>
      <c r="EO9" s="80"/>
      <c r="EP9" s="80"/>
      <c r="EQ9" s="80"/>
      <c r="ER9" s="80"/>
      <c r="ES9" s="80"/>
      <c r="ET9" s="80"/>
      <c r="EU9" s="80"/>
      <c r="EV9" s="80"/>
      <c r="EW9" s="80"/>
      <c r="EX9" s="80"/>
      <c r="EY9" s="80"/>
      <c r="EZ9" s="80"/>
      <c r="FA9" s="80"/>
      <c r="FB9" s="80"/>
      <c r="FC9" s="80"/>
      <c r="FD9" s="80"/>
      <c r="FE9" s="80"/>
      <c r="FF9" s="80"/>
      <c r="FG9" s="80"/>
      <c r="FH9" s="80"/>
      <c r="FI9" s="80"/>
      <c r="FJ9" s="80"/>
      <c r="FK9" s="80"/>
      <c r="FL9" s="80"/>
      <c r="FM9" s="80"/>
      <c r="FN9" s="80"/>
      <c r="FO9" s="80"/>
      <c r="FP9" s="80"/>
      <c r="FQ9" s="80"/>
      <c r="FR9" s="80"/>
      <c r="FS9" s="80"/>
      <c r="FT9" s="80"/>
      <c r="FU9" s="80"/>
      <c r="FV9" s="80"/>
      <c r="FW9" s="80"/>
      <c r="FX9" s="80"/>
      <c r="FY9" s="80"/>
      <c r="FZ9" s="80"/>
      <c r="GA9" s="80"/>
      <c r="GB9" s="80"/>
      <c r="GC9" s="80"/>
      <c r="GD9" s="80"/>
      <c r="GE9" s="80"/>
      <c r="GF9" s="80"/>
      <c r="GG9" s="80"/>
      <c r="GH9" s="80"/>
      <c r="GI9" s="80"/>
      <c r="GJ9" s="80"/>
      <c r="GK9" s="80"/>
      <c r="GL9" s="80"/>
      <c r="GM9" s="80"/>
      <c r="GN9" s="80"/>
      <c r="GO9" s="80"/>
      <c r="GP9" s="80"/>
      <c r="GQ9" s="80"/>
      <c r="GR9" s="80"/>
      <c r="GS9" s="80"/>
      <c r="GT9" s="80"/>
      <c r="GU9" s="80"/>
      <c r="GV9" s="80"/>
      <c r="GW9" s="80"/>
      <c r="GX9" s="80"/>
      <c r="GY9" s="80"/>
      <c r="GZ9" s="80"/>
      <c r="HA9" s="80"/>
      <c r="HB9" s="80"/>
      <c r="HC9" s="80"/>
      <c r="HD9" s="80"/>
      <c r="HE9" s="80"/>
      <c r="HF9" s="80"/>
      <c r="HG9" s="80"/>
      <c r="HH9" s="80"/>
      <c r="HI9" s="80"/>
      <c r="HJ9" s="80"/>
      <c r="HK9" s="80"/>
      <c r="HL9" s="80"/>
      <c r="HM9" s="80"/>
      <c r="HN9" s="80"/>
      <c r="HO9" s="80"/>
      <c r="HP9" s="80"/>
      <c r="HQ9" s="80"/>
      <c r="HR9" s="80"/>
      <c r="HS9" s="80"/>
      <c r="HT9" s="80"/>
      <c r="HU9" s="80"/>
      <c r="HV9" s="80"/>
      <c r="HW9" s="80"/>
      <c r="HX9" s="80"/>
      <c r="HY9" s="80"/>
      <c r="HZ9" s="80"/>
      <c r="IA9" s="80"/>
      <c r="IB9" s="80"/>
      <c r="IC9" s="80"/>
      <c r="ID9" s="80"/>
      <c r="IE9" s="80"/>
      <c r="IF9" s="80"/>
      <c r="IG9" s="80"/>
      <c r="IH9" s="80"/>
      <c r="II9" s="80"/>
      <c r="IJ9" s="80"/>
      <c r="IK9" s="80"/>
      <c r="IL9" s="80"/>
      <c r="IM9" s="80"/>
      <c r="IN9" s="80"/>
      <c r="IO9" s="80"/>
      <c r="IP9" s="80"/>
      <c r="IQ9" s="80"/>
      <c r="IR9" s="80"/>
      <c r="IS9" s="80"/>
      <c r="IT9" s="80"/>
      <c r="IU9" s="80"/>
      <c r="IV9" s="80"/>
      <c r="IW9" s="80"/>
      <c r="IX9" s="80"/>
      <c r="IY9" s="80"/>
      <c r="IZ9" s="80"/>
      <c r="JA9" s="80"/>
      <c r="JB9" s="80"/>
      <c r="JC9" s="80"/>
      <c r="JD9" s="80"/>
      <c r="JE9" s="80"/>
      <c r="JF9" s="80"/>
      <c r="JG9" s="80"/>
      <c r="JH9" s="80"/>
      <c r="JI9" s="80"/>
      <c r="JJ9" s="80"/>
      <c r="JK9" s="80"/>
      <c r="JL9" s="80"/>
      <c r="JM9" s="80"/>
      <c r="JN9" s="80"/>
      <c r="JO9" s="80"/>
      <c r="JP9" s="80"/>
      <c r="JQ9" s="80"/>
      <c r="JR9" s="80"/>
      <c r="JS9" s="80"/>
      <c r="JT9" s="80"/>
      <c r="JU9" s="80"/>
      <c r="JV9" s="80"/>
      <c r="JW9" s="80"/>
      <c r="JX9" s="80"/>
      <c r="JY9" s="80"/>
      <c r="JZ9" s="80"/>
      <c r="KA9" s="80"/>
      <c r="KB9" s="80"/>
      <c r="KC9" s="80"/>
      <c r="KD9" s="80"/>
      <c r="KE9" s="80"/>
      <c r="KF9" s="80"/>
      <c r="KG9" s="80"/>
      <c r="KH9" s="80"/>
      <c r="KI9" s="80"/>
      <c r="KJ9" s="80"/>
      <c r="KK9" s="80"/>
      <c r="KL9" s="80"/>
      <c r="KM9" s="80"/>
      <c r="KN9" s="80"/>
      <c r="KO9" s="80"/>
      <c r="KP9" s="80"/>
      <c r="KQ9" s="80"/>
      <c r="KR9" s="80"/>
      <c r="KS9" s="80"/>
      <c r="KT9" s="80"/>
      <c r="KU9" s="80"/>
      <c r="KV9" s="80"/>
      <c r="KW9" s="80"/>
      <c r="KX9" s="80"/>
      <c r="KY9" s="80"/>
      <c r="KZ9" s="80"/>
      <c r="LA9" s="80"/>
      <c r="LB9" s="80"/>
      <c r="LC9" s="80"/>
      <c r="LD9" s="80"/>
      <c r="LE9" s="80"/>
      <c r="LF9" s="80"/>
      <c r="LG9" s="80"/>
      <c r="LH9" s="80"/>
      <c r="LI9" s="80"/>
      <c r="LJ9" s="80"/>
      <c r="LK9" s="80"/>
      <c r="LL9" s="80"/>
      <c r="LM9" s="80"/>
      <c r="LN9" s="80"/>
      <c r="LO9" s="80"/>
      <c r="LP9" s="80"/>
      <c r="LQ9" s="80"/>
      <c r="LR9" s="80"/>
      <c r="LS9" s="80"/>
      <c r="LT9" s="80"/>
      <c r="LU9" s="80"/>
      <c r="LV9" s="80"/>
      <c r="LW9" s="80"/>
      <c r="LX9" s="80"/>
      <c r="LY9" s="80"/>
      <c r="LZ9" s="80"/>
      <c r="MA9" s="80"/>
      <c r="MB9" s="80"/>
      <c r="MC9" s="80"/>
      <c r="MD9" s="80"/>
      <c r="ME9" s="80"/>
      <c r="MF9" s="80"/>
      <c r="MG9" s="80"/>
      <c r="MH9" s="80"/>
      <c r="MI9" s="80"/>
      <c r="MJ9" s="80"/>
      <c r="MK9" s="80"/>
      <c r="ML9" s="80"/>
      <c r="MM9" s="80"/>
      <c r="MN9" s="80"/>
      <c r="MO9" s="80"/>
      <c r="MP9" s="80"/>
      <c r="MQ9" s="80"/>
      <c r="MR9" s="80"/>
      <c r="MS9" s="80"/>
      <c r="MT9" s="80"/>
      <c r="MU9" s="80"/>
      <c r="MV9" s="80"/>
      <c r="MW9" s="80"/>
      <c r="MX9" s="80"/>
      <c r="MY9" s="80"/>
      <c r="MZ9" s="80"/>
      <c r="NA9" s="80"/>
      <c r="NB9" s="80"/>
      <c r="NC9" s="80"/>
      <c r="ND9" s="80"/>
      <c r="NE9" s="80"/>
      <c r="NF9" s="80"/>
      <c r="NG9" s="80"/>
      <c r="NH9" s="80"/>
      <c r="NI9" s="80"/>
      <c r="NJ9" s="80"/>
      <c r="NK9" s="80"/>
      <c r="NL9" s="80"/>
      <c r="NM9" s="80"/>
      <c r="NN9" s="80"/>
      <c r="NO9" s="80"/>
      <c r="NP9" s="80"/>
      <c r="NQ9" s="80"/>
      <c r="NR9" s="80"/>
      <c r="NS9" s="80"/>
      <c r="NT9" s="80"/>
      <c r="NU9" s="80"/>
      <c r="NV9" s="80"/>
      <c r="NW9" s="80"/>
      <c r="NX9" s="80"/>
      <c r="NY9" s="80"/>
      <c r="NZ9" s="80"/>
      <c r="OA9" s="80"/>
      <c r="OB9" s="80"/>
      <c r="OC9" s="80"/>
      <c r="OD9" s="80"/>
      <c r="OE9" s="80"/>
      <c r="OF9" s="80"/>
      <c r="OG9" s="80"/>
      <c r="OH9" s="80"/>
      <c r="OI9" s="80"/>
      <c r="OJ9" s="80"/>
      <c r="OK9" s="80"/>
      <c r="OL9" s="80"/>
      <c r="OM9" s="80"/>
      <c r="ON9" s="80"/>
      <c r="OO9" s="80"/>
      <c r="OP9" s="80"/>
      <c r="OQ9" s="80"/>
      <c r="OR9" s="80"/>
      <c r="OS9" s="80"/>
      <c r="OT9" s="80"/>
      <c r="OU9" s="80"/>
      <c r="OV9" s="80"/>
      <c r="OW9" s="80"/>
      <c r="OX9" s="80"/>
      <c r="OY9" s="80"/>
      <c r="OZ9" s="80"/>
      <c r="PA9" s="80"/>
      <c r="PB9" s="80"/>
      <c r="PC9" s="80"/>
      <c r="PD9" s="80"/>
      <c r="PE9" s="80"/>
      <c r="PF9" s="80"/>
      <c r="PG9" s="80"/>
      <c r="PH9" s="80"/>
      <c r="PI9" s="80"/>
      <c r="PJ9" s="80"/>
      <c r="PK9" s="80"/>
      <c r="PL9" s="80"/>
      <c r="PM9" s="80"/>
      <c r="PN9" s="80"/>
      <c r="PO9" s="80"/>
      <c r="PP9" s="80"/>
      <c r="PQ9" s="80"/>
      <c r="PR9" s="80"/>
      <c r="PS9" s="80"/>
      <c r="PT9" s="80"/>
      <c r="PU9" s="80"/>
      <c r="PV9" s="80"/>
      <c r="PW9" s="80"/>
      <c r="PX9" s="80"/>
      <c r="PY9" s="80"/>
      <c r="PZ9" s="80"/>
      <c r="QA9" s="80"/>
      <c r="QB9" s="80"/>
      <c r="QC9" s="80"/>
      <c r="QD9" s="80"/>
      <c r="QE9" s="80"/>
      <c r="QF9" s="80"/>
      <c r="QG9" s="80"/>
      <c r="QH9" s="80"/>
      <c r="QI9" s="80"/>
      <c r="QJ9" s="80"/>
      <c r="QK9" s="80"/>
      <c r="QL9" s="80"/>
      <c r="QM9" s="80"/>
      <c r="QN9" s="80"/>
      <c r="QO9" s="80"/>
      <c r="QP9" s="80"/>
      <c r="QQ9" s="80"/>
      <c r="QR9" s="80"/>
      <c r="QS9" s="80"/>
      <c r="QT9" s="80"/>
      <c r="QU9" s="80"/>
      <c r="QV9" s="80"/>
      <c r="QW9" s="80"/>
      <c r="QX9" s="80"/>
      <c r="QY9" s="80"/>
      <c r="QZ9" s="80"/>
      <c r="RA9" s="80"/>
      <c r="RB9" s="80"/>
      <c r="RC9" s="80"/>
      <c r="RD9" s="80"/>
      <c r="RE9" s="80"/>
      <c r="RF9" s="80"/>
      <c r="RG9" s="80"/>
      <c r="RH9" s="80"/>
      <c r="RI9" s="80"/>
      <c r="RJ9" s="80"/>
      <c r="RK9" s="80"/>
      <c r="RL9" s="80"/>
      <c r="RM9" s="80"/>
      <c r="RN9" s="80"/>
      <c r="RO9" s="80"/>
      <c r="RP9" s="80"/>
      <c r="RQ9" s="80"/>
      <c r="RR9" s="80"/>
      <c r="RS9" s="80"/>
      <c r="RT9" s="80"/>
      <c r="RU9" s="80"/>
      <c r="RV9" s="80"/>
      <c r="RW9" s="80"/>
      <c r="RX9" s="80"/>
      <c r="RY9" s="80"/>
      <c r="RZ9" s="80"/>
      <c r="SA9" s="80"/>
      <c r="SB9" s="80"/>
      <c r="SC9" s="80"/>
      <c r="SD9" s="80"/>
      <c r="SE9" s="80"/>
      <c r="SF9" s="80"/>
      <c r="SG9" s="80"/>
      <c r="SH9" s="80"/>
      <c r="SI9" s="80"/>
      <c r="SJ9" s="80"/>
      <c r="SK9" s="80"/>
      <c r="SL9" s="80"/>
      <c r="SM9" s="80"/>
      <c r="SN9" s="80"/>
      <c r="SO9" s="80"/>
      <c r="SP9" s="80"/>
      <c r="SQ9" s="80"/>
      <c r="SR9" s="80"/>
      <c r="SS9" s="80"/>
      <c r="ST9" s="80"/>
      <c r="SU9" s="80"/>
      <c r="SV9" s="80"/>
      <c r="SW9" s="80"/>
      <c r="SX9" s="80"/>
      <c r="SY9" s="80"/>
      <c r="SZ9" s="80"/>
      <c r="TA9" s="80"/>
      <c r="TB9" s="80"/>
      <c r="TC9" s="80"/>
      <c r="TD9" s="80"/>
      <c r="TE9" s="80"/>
      <c r="TF9" s="80"/>
      <c r="TG9" s="80"/>
      <c r="TH9" s="80"/>
      <c r="TI9" s="80"/>
      <c r="TJ9" s="80"/>
      <c r="TK9" s="80"/>
      <c r="TL9" s="80"/>
      <c r="TM9" s="80"/>
      <c r="TN9" s="80"/>
      <c r="TO9" s="80"/>
      <c r="TP9" s="80"/>
      <c r="TQ9" s="80"/>
      <c r="TR9" s="80"/>
      <c r="TS9" s="80"/>
      <c r="TT9" s="80"/>
      <c r="TU9" s="80"/>
      <c r="TV9" s="80"/>
      <c r="TW9" s="80"/>
      <c r="TX9" s="80"/>
      <c r="TY9" s="80"/>
      <c r="TZ9" s="80"/>
      <c r="UA9" s="80"/>
      <c r="UB9" s="80"/>
      <c r="UC9" s="80"/>
      <c r="UD9" s="80"/>
      <c r="UE9" s="80"/>
      <c r="UF9" s="80"/>
      <c r="UG9" s="80"/>
      <c r="UH9" s="80"/>
      <c r="UI9" s="80"/>
      <c r="UJ9" s="80"/>
      <c r="UK9" s="80"/>
      <c r="UL9" s="80"/>
      <c r="UM9" s="80"/>
      <c r="UN9" s="80"/>
      <c r="UO9" s="80"/>
      <c r="UP9" s="80"/>
      <c r="UQ9" s="80"/>
      <c r="UR9" s="80"/>
      <c r="US9" s="80"/>
      <c r="UT9" s="80"/>
      <c r="UU9" s="80"/>
      <c r="UV9" s="80"/>
      <c r="UW9" s="80"/>
      <c r="UX9" s="80"/>
      <c r="UY9" s="80"/>
      <c r="UZ9" s="80"/>
      <c r="VA9" s="80"/>
      <c r="VB9" s="80"/>
      <c r="VC9" s="80"/>
      <c r="VD9" s="80"/>
      <c r="VE9" s="80"/>
      <c r="VF9" s="80"/>
      <c r="VG9" s="80"/>
      <c r="VH9" s="80"/>
      <c r="VI9" s="80"/>
      <c r="VJ9" s="80"/>
      <c r="VK9" s="80"/>
      <c r="VL9" s="80"/>
      <c r="VM9" s="80"/>
      <c r="VN9" s="80"/>
      <c r="VO9" s="80"/>
      <c r="VP9" s="80"/>
      <c r="VQ9" s="80"/>
      <c r="VR9" s="80"/>
      <c r="VS9" s="80"/>
      <c r="VT9" s="80"/>
      <c r="VU9" s="80"/>
      <c r="VV9" s="80"/>
      <c r="VW9" s="80"/>
      <c r="VX9" s="80"/>
      <c r="VY9" s="80"/>
      <c r="VZ9" s="80"/>
      <c r="WA9" s="80"/>
      <c r="WB9" s="80"/>
      <c r="WC9" s="80"/>
      <c r="WD9" s="80"/>
      <c r="WE9" s="80"/>
      <c r="WF9" s="80"/>
      <c r="WG9" s="80"/>
      <c r="WH9" s="80"/>
      <c r="WI9" s="80"/>
      <c r="WJ9" s="80"/>
      <c r="WK9" s="80"/>
      <c r="WL9" s="80"/>
      <c r="WM9" s="80"/>
      <c r="WN9" s="80"/>
      <c r="WO9" s="80"/>
      <c r="WP9" s="80"/>
      <c r="WQ9" s="80"/>
      <c r="WR9" s="80"/>
      <c r="WS9" s="80"/>
      <c r="WT9" s="80"/>
      <c r="WU9" s="80"/>
      <c r="WV9" s="80"/>
      <c r="WW9" s="80"/>
      <c r="WX9" s="80"/>
      <c r="WY9" s="80"/>
      <c r="WZ9" s="80"/>
      <c r="XA9" s="80"/>
      <c r="XB9" s="80"/>
      <c r="XC9" s="80"/>
      <c r="XD9" s="80"/>
      <c r="XE9" s="80"/>
      <c r="XF9" s="80"/>
      <c r="XG9" s="80"/>
      <c r="XH9" s="80"/>
      <c r="XI9" s="80"/>
      <c r="XJ9" s="80"/>
      <c r="XK9" s="80"/>
      <c r="XL9" s="80"/>
      <c r="XM9" s="80"/>
      <c r="XN9" s="80"/>
      <c r="XO9" s="80"/>
      <c r="XP9" s="80"/>
      <c r="XQ9" s="80"/>
      <c r="XR9" s="80"/>
      <c r="XS9" s="80"/>
      <c r="XT9" s="80"/>
      <c r="XU9" s="80"/>
      <c r="XV9" s="80"/>
      <c r="XW9" s="80"/>
      <c r="XX9" s="80"/>
      <c r="XY9" s="80"/>
      <c r="XZ9" s="80"/>
      <c r="YA9" s="80"/>
      <c r="YB9" s="80"/>
      <c r="YC9" s="80"/>
      <c r="YD9" s="80"/>
      <c r="YE9" s="80"/>
      <c r="YF9" s="80"/>
      <c r="YG9" s="80"/>
      <c r="YH9" s="80"/>
      <c r="YI9" s="80"/>
      <c r="YJ9" s="80"/>
      <c r="YK9" s="80"/>
      <c r="YL9" s="80"/>
      <c r="YM9" s="80"/>
      <c r="YN9" s="80"/>
      <c r="YO9" s="80"/>
      <c r="YP9" s="80"/>
      <c r="YQ9" s="80"/>
      <c r="YR9" s="80"/>
      <c r="YS9" s="80"/>
      <c r="YT9" s="80"/>
      <c r="YU9" s="80"/>
      <c r="YV9" s="80"/>
      <c r="YW9" s="80"/>
      <c r="YX9" s="80"/>
      <c r="YY9" s="80"/>
      <c r="YZ9" s="80"/>
      <c r="ZA9" s="80"/>
      <c r="ZB9" s="80"/>
      <c r="ZC9" s="80"/>
      <c r="ZD9" s="80"/>
      <c r="ZE9" s="80"/>
      <c r="ZF9" s="80"/>
      <c r="ZG9" s="80"/>
      <c r="ZH9" s="80"/>
      <c r="ZI9" s="80"/>
      <c r="ZJ9" s="80"/>
      <c r="ZK9" s="80"/>
      <c r="ZL9" s="80"/>
      <c r="ZM9" s="80"/>
      <c r="ZN9" s="80"/>
      <c r="ZO9" s="80"/>
      <c r="ZP9" s="80"/>
      <c r="ZQ9" s="80"/>
      <c r="ZR9" s="80"/>
      <c r="ZS9" s="80"/>
      <c r="ZT9" s="80"/>
      <c r="ZU9" s="80"/>
      <c r="ZV9" s="80"/>
      <c r="ZW9" s="80"/>
      <c r="ZX9" s="80"/>
      <c r="ZY9" s="80"/>
      <c r="ZZ9" s="80"/>
      <c r="AAA9" s="80"/>
      <c r="AAB9" s="80"/>
      <c r="AAC9" s="80"/>
      <c r="AAD9" s="80"/>
      <c r="AAE9" s="80"/>
      <c r="AAF9" s="80"/>
      <c r="AAG9" s="80"/>
      <c r="AAH9" s="80"/>
      <c r="AAI9" s="80"/>
      <c r="AAJ9" s="80"/>
      <c r="AAK9" s="80"/>
      <c r="AAL9" s="80"/>
      <c r="AAM9" s="80"/>
      <c r="AAN9" s="80"/>
      <c r="AAO9" s="80"/>
      <c r="AAP9" s="80"/>
      <c r="AAQ9" s="80"/>
      <c r="AAR9" s="80"/>
      <c r="AAS9" s="80"/>
      <c r="AAT9" s="80"/>
      <c r="AAU9" s="80"/>
      <c r="AAV9" s="80"/>
      <c r="AAW9" s="80"/>
      <c r="AAX9" s="80"/>
      <c r="AAY9" s="80"/>
      <c r="AAZ9" s="80"/>
      <c r="ABA9" s="80"/>
      <c r="ABB9" s="80"/>
      <c r="ABC9" s="80"/>
      <c r="ABD9" s="80"/>
      <c r="ABE9" s="80"/>
      <c r="ABF9" s="80"/>
      <c r="ABG9" s="80"/>
      <c r="ABH9" s="80"/>
      <c r="ABI9" s="80"/>
      <c r="ABJ9" s="80"/>
      <c r="ABK9" s="80"/>
      <c r="ABL9" s="80"/>
      <c r="ABM9" s="80"/>
      <c r="ABN9" s="80"/>
      <c r="ABO9" s="80"/>
      <c r="ABP9" s="80"/>
      <c r="ABQ9" s="80"/>
      <c r="ABR9" s="80"/>
      <c r="ABS9" s="80"/>
      <c r="ABT9" s="80"/>
      <c r="ABU9" s="80"/>
      <c r="ABV9" s="80"/>
      <c r="ABW9" s="80"/>
      <c r="ABX9" s="80"/>
      <c r="ABY9" s="80"/>
      <c r="ABZ9" s="80"/>
      <c r="ACA9" s="80"/>
      <c r="ACB9" s="80"/>
      <c r="ACC9" s="80"/>
      <c r="ACD9" s="80"/>
      <c r="ACE9" s="80"/>
      <c r="ACF9" s="80"/>
      <c r="ACG9" s="80"/>
      <c r="ACH9" s="80"/>
      <c r="ACI9" s="80"/>
      <c r="ACJ9" s="80"/>
      <c r="ACK9" s="80"/>
      <c r="ACL9" s="80"/>
      <c r="ACM9" s="80"/>
      <c r="ACN9" s="80"/>
      <c r="ACO9" s="80"/>
      <c r="ACP9" s="80"/>
      <c r="ACQ9" s="80"/>
      <c r="ACR9" s="80"/>
      <c r="ACS9" s="80"/>
      <c r="ACT9" s="80"/>
      <c r="ACU9" s="80"/>
      <c r="ACV9" s="80"/>
      <c r="ACW9" s="80"/>
      <c r="ACX9" s="80"/>
      <c r="ACY9" s="80"/>
      <c r="ACZ9" s="80"/>
      <c r="ADA9" s="80"/>
      <c r="ADB9" s="80"/>
      <c r="ADC9" s="80"/>
      <c r="ADD9" s="80"/>
      <c r="ADE9" s="80"/>
      <c r="ADF9" s="80"/>
      <c r="ADG9" s="80"/>
      <c r="ADH9" s="80"/>
      <c r="ADI9" s="80"/>
      <c r="ADJ9" s="80"/>
      <c r="ADK9" s="80"/>
      <c r="ADL9" s="80"/>
      <c r="ADM9" s="80"/>
      <c r="ADN9" s="80"/>
      <c r="ADO9" s="80"/>
      <c r="ADP9" s="80"/>
      <c r="ADQ9" s="80"/>
      <c r="ADR9" s="80"/>
      <c r="ADS9" s="80"/>
      <c r="ADT9" s="80"/>
      <c r="ADU9" s="80"/>
      <c r="ADV9" s="80"/>
      <c r="ADW9" s="80"/>
      <c r="ADX9" s="80"/>
      <c r="ADY9" s="80"/>
      <c r="ADZ9" s="80"/>
      <c r="AEA9" s="80"/>
      <c r="AEB9" s="80"/>
      <c r="AEC9" s="80"/>
      <c r="AED9" s="80"/>
      <c r="AEE9" s="80"/>
      <c r="AEF9" s="80"/>
      <c r="AEG9" s="80"/>
      <c r="AEH9" s="80"/>
      <c r="AEI9" s="80"/>
      <c r="AEJ9" s="80"/>
      <c r="AEK9" s="80"/>
      <c r="AEL9" s="80"/>
      <c r="AEM9" s="80"/>
      <c r="AEN9" s="80"/>
      <c r="AEO9" s="80"/>
      <c r="AEP9" s="80"/>
      <c r="AEQ9" s="80"/>
      <c r="AER9" s="80"/>
      <c r="AES9" s="80"/>
      <c r="AET9" s="80"/>
      <c r="AEU9" s="80"/>
      <c r="AEV9" s="80"/>
      <c r="AEW9" s="80"/>
      <c r="AEX9" s="80"/>
      <c r="AEY9" s="80"/>
      <c r="AEZ9" s="80"/>
      <c r="AFA9" s="80"/>
      <c r="AFB9" s="80"/>
      <c r="AFC9" s="80"/>
      <c r="AFD9" s="80"/>
      <c r="AFE9" s="80"/>
      <c r="AFF9" s="80"/>
      <c r="AFG9" s="80"/>
      <c r="AFH9" s="80"/>
      <c r="AFI9" s="80"/>
      <c r="AFJ9" s="80"/>
      <c r="AFK9" s="80"/>
      <c r="AFL9" s="80"/>
      <c r="AFM9" s="80"/>
      <c r="AFN9" s="80"/>
      <c r="AFO9" s="80"/>
      <c r="AFP9" s="80"/>
      <c r="AFQ9" s="80"/>
      <c r="AFR9" s="80"/>
      <c r="AFS9" s="80"/>
      <c r="AFT9" s="80"/>
      <c r="AFU9" s="80"/>
      <c r="AFV9" s="80"/>
      <c r="AFW9" s="80"/>
      <c r="AFX9" s="80"/>
      <c r="AFY9" s="80"/>
      <c r="AFZ9" s="80"/>
      <c r="AGA9" s="80"/>
      <c r="AGB9" s="80"/>
      <c r="AGC9" s="80"/>
      <c r="AGD9" s="80"/>
      <c r="AGE9" s="80"/>
      <c r="AGF9" s="80"/>
      <c r="AGG9" s="80"/>
      <c r="AGH9" s="80"/>
      <c r="AGI9" s="80"/>
      <c r="AGJ9" s="80"/>
      <c r="AGK9" s="80"/>
      <c r="AGL9" s="80"/>
      <c r="AGM9" s="80"/>
      <c r="AGN9" s="80"/>
      <c r="AGO9" s="80"/>
      <c r="AGP9" s="80"/>
      <c r="AGQ9" s="80"/>
      <c r="AGR9" s="80"/>
      <c r="AGS9" s="80"/>
      <c r="AGT9" s="80"/>
      <c r="AGU9" s="80"/>
      <c r="AGV9" s="80"/>
      <c r="AGW9" s="80"/>
      <c r="AGX9" s="80"/>
      <c r="AGY9" s="80"/>
      <c r="AGZ9" s="80"/>
      <c r="AHA9" s="80"/>
      <c r="AHB9" s="80"/>
      <c r="AHC9" s="80"/>
      <c r="AHD9" s="80"/>
      <c r="AHE9" s="80"/>
      <c r="AHF9" s="80"/>
      <c r="AHG9" s="80"/>
      <c r="AHH9" s="80"/>
      <c r="AHI9" s="80"/>
      <c r="AHJ9" s="80"/>
      <c r="AHK9" s="80"/>
      <c r="AHL9" s="80"/>
      <c r="AHM9" s="80"/>
      <c r="AHN9" s="80"/>
      <c r="AHO9" s="80"/>
      <c r="AHP9" s="80"/>
      <c r="AHQ9" s="80"/>
      <c r="AHR9" s="80"/>
      <c r="AHS9" s="80"/>
      <c r="AHT9" s="80"/>
      <c r="AHU9" s="80"/>
      <c r="AHV9" s="80"/>
      <c r="AHW9" s="80"/>
      <c r="AHX9" s="80"/>
      <c r="AHY9" s="80"/>
      <c r="AHZ9" s="80"/>
      <c r="AIA9" s="80"/>
      <c r="AIB9" s="80"/>
      <c r="AIC9" s="80"/>
      <c r="AID9" s="80"/>
      <c r="AIE9" s="80"/>
      <c r="AIF9" s="80"/>
      <c r="AIG9" s="80"/>
      <c r="AIH9" s="80"/>
      <c r="AII9" s="80"/>
      <c r="AIJ9" s="80"/>
      <c r="AIK9" s="80"/>
      <c r="AIL9" s="80"/>
      <c r="AIM9" s="80"/>
      <c r="AIN9" s="80"/>
      <c r="AIO9" s="80"/>
      <c r="AIP9" s="80"/>
      <c r="AIQ9" s="80"/>
      <c r="AIR9" s="80"/>
      <c r="AIS9" s="80"/>
      <c r="AIT9" s="80"/>
      <c r="AIU9" s="80"/>
      <c r="AIV9" s="80"/>
      <c r="AIW9" s="80"/>
      <c r="AIX9" s="80"/>
      <c r="AIY9" s="80"/>
      <c r="AIZ9" s="80"/>
      <c r="AJA9" s="80"/>
      <c r="AJB9" s="80"/>
      <c r="AJC9" s="80"/>
      <c r="AJD9" s="80"/>
      <c r="AJE9" s="80"/>
      <c r="AJF9" s="80"/>
      <c r="AJG9" s="80"/>
      <c r="AJH9" s="80"/>
      <c r="AJI9" s="80"/>
      <c r="AJJ9" s="80"/>
      <c r="AJK9" s="80"/>
      <c r="AJL9" s="80"/>
      <c r="AJM9" s="80"/>
      <c r="AJN9" s="80"/>
      <c r="AJO9" s="80"/>
      <c r="AJP9" s="80"/>
      <c r="AJQ9" s="80"/>
      <c r="AJR9" s="80"/>
      <c r="AJS9" s="80"/>
      <c r="AJT9" s="80"/>
      <c r="AJU9" s="80"/>
      <c r="AJV9" s="80"/>
      <c r="AJW9" s="80"/>
      <c r="AJX9" s="80"/>
      <c r="AJY9" s="80"/>
      <c r="AJZ9" s="80"/>
      <c r="AKA9" s="80"/>
      <c r="AKB9" s="80"/>
      <c r="AKC9" s="80"/>
      <c r="AKD9" s="80"/>
      <c r="AKE9" s="80"/>
      <c r="AKF9" s="80"/>
      <c r="AKG9" s="80"/>
      <c r="AKH9" s="80"/>
      <c r="AKI9" s="80"/>
      <c r="AKJ9" s="80"/>
      <c r="AKK9" s="80"/>
      <c r="AKL9" s="80"/>
      <c r="AKM9" s="80"/>
      <c r="AKN9" s="80"/>
      <c r="AKO9" s="80"/>
      <c r="AKP9" s="80"/>
      <c r="AKQ9" s="80"/>
      <c r="AKR9" s="80"/>
      <c r="AKS9" s="80"/>
      <c r="AKT9" s="80"/>
      <c r="AKU9" s="80"/>
      <c r="AKV9" s="80"/>
      <c r="AKW9" s="80"/>
      <c r="AKX9" s="80"/>
      <c r="AKY9" s="80"/>
      <c r="AKZ9" s="80"/>
      <c r="ALA9" s="80"/>
      <c r="ALB9" s="80"/>
      <c r="ALC9" s="80"/>
      <c r="ALD9" s="80"/>
      <c r="ALE9" s="80"/>
      <c r="ALF9" s="80"/>
      <c r="ALG9" s="80"/>
      <c r="ALH9" s="80"/>
      <c r="ALI9" s="80"/>
      <c r="ALJ9" s="80"/>
      <c r="ALK9" s="80"/>
      <c r="ALL9" s="80"/>
      <c r="ALM9" s="80"/>
      <c r="ALN9" s="80"/>
      <c r="ALO9" s="80"/>
      <c r="ALP9" s="80"/>
      <c r="ALQ9" s="80"/>
      <c r="ALR9" s="80"/>
      <c r="ALS9" s="80"/>
      <c r="ALT9" s="80"/>
      <c r="ALU9" s="80"/>
      <c r="ALV9" s="80"/>
      <c r="ALW9" s="80"/>
      <c r="ALX9" s="80"/>
      <c r="ALY9" s="80"/>
      <c r="ALZ9" s="80"/>
      <c r="AMA9" s="80"/>
      <c r="AMB9" s="80"/>
      <c r="AMC9" s="80"/>
      <c r="AMD9" s="80"/>
      <c r="AME9" s="80"/>
      <c r="AMF9" s="80"/>
      <c r="AMG9" s="80"/>
      <c r="AMH9" s="80"/>
      <c r="AMI9" s="80"/>
      <c r="AMJ9" s="80"/>
      <c r="AMK9" s="80"/>
      <c r="AML9" s="80"/>
      <c r="AMM9" s="80"/>
      <c r="AMN9" s="80"/>
      <c r="AMO9" s="80"/>
      <c r="AMP9" s="80"/>
      <c r="AMQ9" s="80"/>
      <c r="AMR9" s="80"/>
      <c r="AMS9" s="80"/>
      <c r="AMT9" s="80"/>
      <c r="AMU9" s="80"/>
      <c r="AMV9" s="80"/>
      <c r="AMW9" s="80"/>
      <c r="AMX9" s="80"/>
      <c r="AMY9" s="80"/>
      <c r="AMZ9" s="80"/>
      <c r="ANA9" s="80"/>
      <c r="ANB9" s="80"/>
      <c r="ANC9" s="80"/>
      <c r="AND9" s="80"/>
      <c r="ANE9" s="80"/>
      <c r="ANF9" s="80"/>
      <c r="ANG9" s="80"/>
      <c r="ANH9" s="80"/>
      <c r="ANI9" s="80"/>
      <c r="ANJ9" s="80"/>
      <c r="ANK9" s="80"/>
      <c r="ANL9" s="80"/>
      <c r="ANM9" s="80"/>
      <c r="ANN9" s="80"/>
      <c r="ANO9" s="80"/>
      <c r="ANP9" s="80"/>
      <c r="ANQ9" s="80"/>
      <c r="ANR9" s="80"/>
      <c r="ANS9" s="80"/>
      <c r="ANT9" s="80"/>
      <c r="ANU9" s="80"/>
      <c r="ANV9" s="80"/>
      <c r="ANW9" s="80"/>
      <c r="ANX9" s="80"/>
      <c r="ANY9" s="80"/>
      <c r="ANZ9" s="80"/>
      <c r="AOA9" s="80"/>
      <c r="AOB9" s="80"/>
      <c r="AOC9" s="80"/>
      <c r="AOD9" s="80"/>
      <c r="AOE9" s="80"/>
      <c r="AOF9" s="80"/>
      <c r="AOG9" s="80"/>
      <c r="AOH9" s="80"/>
      <c r="AOI9" s="80"/>
      <c r="AOJ9" s="80"/>
      <c r="AOK9" s="80"/>
      <c r="AOL9" s="80"/>
      <c r="AOM9" s="80"/>
      <c r="AON9" s="80"/>
      <c r="AOO9" s="80"/>
      <c r="AOP9" s="80"/>
      <c r="AOQ9" s="80"/>
      <c r="AOR9" s="80"/>
      <c r="AOS9" s="80"/>
      <c r="AOT9" s="80"/>
      <c r="AOU9" s="80"/>
      <c r="AOV9" s="80"/>
      <c r="AOW9" s="80"/>
      <c r="AOX9" s="80"/>
      <c r="AOY9" s="80"/>
      <c r="AOZ9" s="80"/>
      <c r="APA9" s="80"/>
      <c r="APB9" s="80"/>
      <c r="APC9" s="80"/>
      <c r="APD9" s="80"/>
      <c r="APE9" s="80"/>
      <c r="APF9" s="80"/>
      <c r="APG9" s="80"/>
      <c r="APH9" s="80"/>
      <c r="API9" s="80"/>
      <c r="APJ9" s="80"/>
      <c r="APK9" s="80"/>
      <c r="APL9" s="80"/>
      <c r="APM9" s="80"/>
      <c r="APN9" s="80"/>
      <c r="APO9" s="80"/>
      <c r="APP9" s="80"/>
      <c r="APQ9" s="80"/>
      <c r="APR9" s="80"/>
      <c r="APS9" s="80"/>
      <c r="APT9" s="80"/>
      <c r="APU9" s="80"/>
      <c r="APV9" s="80"/>
      <c r="APW9" s="80"/>
      <c r="APX9" s="80"/>
      <c r="APY9" s="80"/>
      <c r="APZ9" s="80"/>
      <c r="AQA9" s="80"/>
      <c r="AQB9" s="80"/>
      <c r="AQC9" s="80"/>
      <c r="AQD9" s="80"/>
      <c r="AQE9" s="80"/>
      <c r="AQF9" s="80"/>
      <c r="AQG9" s="80"/>
      <c r="AQH9" s="80"/>
      <c r="AQI9" s="80"/>
      <c r="AQJ9" s="80"/>
      <c r="AQK9" s="80"/>
      <c r="AQL9" s="80"/>
      <c r="AQM9" s="80"/>
      <c r="AQN9" s="80"/>
      <c r="AQO9" s="80"/>
      <c r="AQP9" s="80"/>
      <c r="AQQ9" s="80"/>
      <c r="AQR9" s="80"/>
      <c r="AQS9" s="80"/>
      <c r="AQT9" s="80"/>
      <c r="AQU9" s="80"/>
      <c r="AQV9" s="80"/>
      <c r="AQW9" s="80"/>
      <c r="AQX9" s="80"/>
      <c r="AQY9" s="80"/>
      <c r="AQZ9" s="80"/>
      <c r="ARA9" s="80"/>
      <c r="ARB9" s="80"/>
      <c r="ARC9" s="80"/>
      <c r="ARD9" s="80"/>
      <c r="ARE9" s="80"/>
      <c r="ARF9" s="80"/>
      <c r="ARG9" s="80"/>
      <c r="ARH9" s="80"/>
      <c r="ARI9" s="80"/>
      <c r="ARJ9" s="80"/>
      <c r="ARK9" s="80"/>
      <c r="ARL9" s="80"/>
      <c r="ARM9" s="80"/>
      <c r="ARN9" s="80"/>
      <c r="ARO9" s="80"/>
      <c r="ARP9" s="80"/>
      <c r="ARQ9" s="80"/>
      <c r="ARR9" s="80"/>
      <c r="ARS9" s="80"/>
      <c r="ART9" s="80"/>
      <c r="ARU9" s="80"/>
      <c r="ARV9" s="80"/>
      <c r="ARW9" s="80"/>
      <c r="ARX9" s="80"/>
      <c r="ARY9" s="80"/>
      <c r="ARZ9" s="80"/>
      <c r="ASA9" s="80"/>
      <c r="ASB9" s="80"/>
      <c r="ASC9" s="80"/>
      <c r="ASD9" s="80"/>
      <c r="ASE9" s="80"/>
      <c r="ASF9" s="80"/>
      <c r="ASG9" s="80"/>
      <c r="ASH9" s="80"/>
      <c r="ASI9" s="80"/>
      <c r="ASJ9" s="80"/>
      <c r="ASK9" s="80"/>
      <c r="ASL9" s="80"/>
      <c r="ASM9" s="80"/>
      <c r="ASN9" s="80"/>
      <c r="ASO9" s="80"/>
      <c r="ASP9" s="80"/>
      <c r="ASQ9" s="80"/>
      <c r="ASR9" s="80"/>
      <c r="ASS9" s="80"/>
      <c r="AST9" s="80"/>
      <c r="ASU9" s="80"/>
      <c r="ASV9" s="80"/>
      <c r="ASW9" s="80"/>
      <c r="ASX9" s="80"/>
      <c r="ASY9" s="80"/>
      <c r="ASZ9" s="80"/>
      <c r="ATA9" s="80"/>
      <c r="ATB9" s="80"/>
      <c r="ATC9" s="80"/>
      <c r="ATD9" s="80"/>
      <c r="ATE9" s="80"/>
      <c r="ATF9" s="80"/>
      <c r="ATG9" s="80"/>
      <c r="ATH9" s="80"/>
      <c r="ATI9" s="80"/>
      <c r="ATJ9" s="80"/>
      <c r="ATK9" s="80"/>
      <c r="ATL9" s="80"/>
      <c r="ATM9" s="80"/>
      <c r="ATN9" s="80"/>
      <c r="ATO9" s="80"/>
      <c r="ATP9" s="80"/>
      <c r="ATQ9" s="80"/>
      <c r="ATR9" s="80"/>
      <c r="ATS9" s="80"/>
      <c r="ATT9" s="80"/>
      <c r="ATU9" s="80"/>
      <c r="ATV9" s="80"/>
      <c r="ATW9" s="80"/>
      <c r="ATX9" s="80"/>
      <c r="ATY9" s="80"/>
      <c r="ATZ9" s="80"/>
      <c r="AUA9" s="80"/>
      <c r="AUB9" s="80"/>
      <c r="AUC9" s="80"/>
      <c r="AUD9" s="80"/>
      <c r="AUE9" s="80"/>
      <c r="AUF9" s="80"/>
      <c r="AUG9" s="80"/>
      <c r="AUH9" s="80"/>
      <c r="AUI9" s="80"/>
      <c r="AUJ9" s="80"/>
      <c r="AUK9" s="80"/>
      <c r="AUL9" s="80"/>
      <c r="AUM9" s="80"/>
      <c r="AUN9" s="80"/>
      <c r="AUO9" s="80"/>
      <c r="AUP9" s="80"/>
      <c r="AUQ9" s="80"/>
      <c r="AUR9" s="80"/>
      <c r="AUS9" s="80"/>
      <c r="AUT9" s="80"/>
      <c r="AUU9" s="80"/>
      <c r="AUV9" s="80"/>
      <c r="AUW9" s="80"/>
      <c r="AUX9" s="80"/>
      <c r="AUY9" s="80"/>
      <c r="AUZ9" s="80"/>
      <c r="AVA9" s="80"/>
      <c r="AVB9" s="80"/>
      <c r="AVC9" s="80"/>
      <c r="AVD9" s="80"/>
      <c r="AVE9" s="80"/>
      <c r="AVF9" s="80"/>
      <c r="AVG9" s="80"/>
      <c r="AVH9" s="80"/>
      <c r="AVI9" s="80"/>
      <c r="AVJ9" s="80"/>
      <c r="AVK9" s="80"/>
      <c r="AVL9" s="80"/>
      <c r="AVM9" s="80"/>
      <c r="AVN9" s="80"/>
      <c r="AVO9" s="80"/>
      <c r="AVP9" s="80"/>
      <c r="AVQ9" s="80"/>
      <c r="AVR9" s="80"/>
      <c r="AVS9" s="80"/>
      <c r="AVT9" s="80"/>
      <c r="AVU9" s="80"/>
      <c r="AVV9" s="80"/>
      <c r="AVW9" s="80"/>
      <c r="AVX9" s="80"/>
      <c r="AVY9" s="80"/>
      <c r="AVZ9" s="80"/>
      <c r="AWA9" s="80"/>
      <c r="AWB9" s="80"/>
      <c r="AWC9" s="80"/>
      <c r="AWD9" s="80"/>
      <c r="AWE9" s="80"/>
      <c r="AWF9" s="80"/>
      <c r="AWG9" s="80"/>
      <c r="AWH9" s="80"/>
      <c r="AWI9" s="80"/>
      <c r="AWJ9" s="80"/>
      <c r="AWK9" s="80"/>
      <c r="AWL9" s="80"/>
      <c r="AWM9" s="80"/>
      <c r="AWN9" s="80"/>
      <c r="AWO9" s="80"/>
      <c r="AWP9" s="80"/>
      <c r="AWQ9" s="80"/>
      <c r="AWR9" s="80"/>
      <c r="AWS9" s="80"/>
      <c r="AWT9" s="80"/>
      <c r="AWU9" s="80"/>
      <c r="AWV9" s="80"/>
      <c r="AWW9" s="80"/>
      <c r="AWX9" s="80"/>
      <c r="AWY9" s="80"/>
      <c r="AWZ9" s="80"/>
      <c r="AXA9" s="80"/>
      <c r="AXB9" s="80"/>
      <c r="AXC9" s="80"/>
      <c r="AXD9" s="80"/>
      <c r="AXE9" s="80"/>
      <c r="AXF9" s="80"/>
      <c r="AXG9" s="80"/>
      <c r="AXH9" s="80"/>
      <c r="AXI9" s="80"/>
      <c r="AXJ9" s="80"/>
      <c r="AXK9" s="80"/>
      <c r="AXL9" s="80"/>
      <c r="AXM9" s="80"/>
      <c r="AXN9" s="80"/>
      <c r="AXO9" s="80"/>
      <c r="AXP9" s="80"/>
      <c r="AXQ9" s="80"/>
      <c r="AXR9" s="80"/>
      <c r="AXS9" s="80"/>
      <c r="AXT9" s="80"/>
      <c r="AXU9" s="80"/>
      <c r="AXV9" s="80"/>
      <c r="AXW9" s="80"/>
      <c r="AXX9" s="80"/>
      <c r="AXY9" s="80"/>
      <c r="AXZ9" s="80"/>
      <c r="AYA9" s="80"/>
      <c r="AYB9" s="80"/>
      <c r="AYC9" s="80"/>
      <c r="AYD9" s="80"/>
      <c r="AYE9" s="80"/>
      <c r="AYF9" s="80"/>
      <c r="AYG9" s="80"/>
      <c r="AYH9" s="80"/>
      <c r="AYI9" s="80"/>
      <c r="AYJ9" s="80"/>
      <c r="AYK9" s="80"/>
      <c r="AYL9" s="80"/>
      <c r="AYM9" s="80"/>
      <c r="AYN9" s="80"/>
      <c r="AYO9" s="80"/>
      <c r="AYP9" s="80"/>
      <c r="AYQ9" s="80"/>
      <c r="AYR9" s="80"/>
      <c r="AYS9" s="80"/>
      <c r="AYT9" s="80"/>
      <c r="AYU9" s="80"/>
      <c r="AYV9" s="80"/>
      <c r="AYW9" s="80"/>
      <c r="AYX9" s="80"/>
      <c r="AYY9" s="80"/>
      <c r="AYZ9" s="80"/>
      <c r="AZA9" s="80"/>
      <c r="AZB9" s="80"/>
      <c r="AZC9" s="80"/>
      <c r="AZD9" s="80"/>
      <c r="AZE9" s="80"/>
      <c r="AZF9" s="80"/>
      <c r="AZG9" s="80"/>
      <c r="AZH9" s="80"/>
      <c r="AZI9" s="80"/>
      <c r="AZJ9" s="80"/>
      <c r="AZK9" s="80"/>
      <c r="AZL9" s="80"/>
      <c r="AZM9" s="80"/>
      <c r="AZN9" s="80"/>
      <c r="AZO9" s="80"/>
      <c r="AZP9" s="80"/>
      <c r="AZQ9" s="80"/>
      <c r="AZR9" s="80"/>
      <c r="AZS9" s="80"/>
      <c r="AZT9" s="80"/>
      <c r="AZU9" s="80"/>
      <c r="AZV9" s="80"/>
      <c r="AZW9" s="80"/>
      <c r="AZX9" s="80"/>
      <c r="AZY9" s="80"/>
      <c r="AZZ9" s="80"/>
      <c r="BAA9" s="80"/>
      <c r="BAB9" s="80"/>
      <c r="BAC9" s="80"/>
      <c r="BAD9" s="80"/>
      <c r="BAE9" s="80"/>
      <c r="BAF9" s="80"/>
      <c r="BAG9" s="80"/>
      <c r="BAH9" s="80"/>
      <c r="BAI9" s="80"/>
      <c r="BAJ9" s="80"/>
      <c r="BAK9" s="80"/>
      <c r="BAL9" s="80"/>
      <c r="BAM9" s="80"/>
      <c r="BAN9" s="80"/>
      <c r="BAO9" s="80"/>
      <c r="BAP9" s="80"/>
      <c r="BAQ9" s="80"/>
      <c r="BAR9" s="80"/>
      <c r="BAS9" s="80"/>
      <c r="BAT9" s="80"/>
      <c r="BAU9" s="80"/>
      <c r="BAV9" s="80"/>
      <c r="BAW9" s="80"/>
      <c r="BAX9" s="80"/>
      <c r="BAY9" s="80"/>
      <c r="BAZ9" s="80"/>
      <c r="BBA9" s="80"/>
      <c r="BBB9" s="80"/>
      <c r="BBC9" s="80"/>
      <c r="BBD9" s="80"/>
      <c r="BBE9" s="80"/>
      <c r="BBF9" s="80"/>
      <c r="BBG9" s="80"/>
      <c r="BBH9" s="80"/>
      <c r="BBI9" s="80"/>
      <c r="BBJ9" s="80"/>
      <c r="BBK9" s="80"/>
      <c r="BBL9" s="80"/>
      <c r="BBM9" s="80"/>
      <c r="BBN9" s="80"/>
      <c r="BBO9" s="80"/>
      <c r="BBP9" s="80"/>
      <c r="BBQ9" s="80"/>
      <c r="BBR9" s="80"/>
      <c r="BBS9" s="80"/>
      <c r="BBT9" s="80"/>
      <c r="BBU9" s="80"/>
      <c r="BBV9" s="80"/>
      <c r="BBW9" s="80"/>
      <c r="BBX9" s="80"/>
      <c r="BBY9" s="80"/>
      <c r="BBZ9" s="80"/>
      <c r="BCA9" s="80"/>
      <c r="BCB9" s="80"/>
      <c r="BCC9" s="80"/>
      <c r="BCD9" s="80"/>
      <c r="BCE9" s="80"/>
      <c r="BCF9" s="80"/>
      <c r="BCG9" s="80"/>
      <c r="BCH9" s="80"/>
      <c r="BCI9" s="80"/>
      <c r="BCJ9" s="80"/>
      <c r="BCK9" s="80"/>
      <c r="BCL9" s="80"/>
      <c r="BCM9" s="80"/>
      <c r="BCN9" s="80"/>
      <c r="BCO9" s="80"/>
      <c r="BCP9" s="80"/>
      <c r="BCQ9" s="80"/>
      <c r="BCR9" s="80"/>
      <c r="BCS9" s="80"/>
      <c r="BCT9" s="80"/>
      <c r="BCU9" s="80"/>
      <c r="BCV9" s="80"/>
      <c r="BCW9" s="80"/>
      <c r="BCX9" s="80"/>
      <c r="BCY9" s="80"/>
      <c r="BCZ9" s="80"/>
      <c r="BDA9" s="80"/>
      <c r="BDB9" s="80"/>
      <c r="BDC9" s="80"/>
      <c r="BDD9" s="80"/>
      <c r="BDE9" s="80"/>
      <c r="BDF9" s="80"/>
      <c r="BDG9" s="80"/>
      <c r="BDH9" s="80"/>
      <c r="BDI9" s="80"/>
      <c r="BDJ9" s="80"/>
      <c r="BDK9" s="80"/>
      <c r="BDL9" s="80"/>
      <c r="BDM9" s="80"/>
      <c r="BDN9" s="80"/>
      <c r="BDO9" s="80"/>
      <c r="BDP9" s="80"/>
      <c r="BDQ9" s="80"/>
      <c r="BDR9" s="80"/>
      <c r="BDS9" s="80"/>
      <c r="BDT9" s="80"/>
      <c r="BDU9" s="80"/>
      <c r="BDV9" s="80"/>
      <c r="BDW9" s="80"/>
      <c r="BDX9" s="80"/>
      <c r="BDY9" s="80"/>
      <c r="BDZ9" s="80"/>
      <c r="BEA9" s="80"/>
      <c r="BEB9" s="80"/>
      <c r="BEC9" s="80"/>
      <c r="BED9" s="80"/>
      <c r="BEE9" s="80"/>
      <c r="BEF9" s="80"/>
      <c r="BEG9" s="80"/>
      <c r="BEH9" s="80"/>
      <c r="BEI9" s="80"/>
      <c r="BEJ9" s="80"/>
      <c r="BEK9" s="80"/>
      <c r="BEL9" s="80"/>
      <c r="BEM9" s="80"/>
      <c r="BEN9" s="80"/>
      <c r="BEO9" s="80"/>
      <c r="BEP9" s="80"/>
      <c r="BEQ9" s="80"/>
      <c r="BER9" s="80"/>
      <c r="BES9" s="80"/>
      <c r="BET9" s="80"/>
      <c r="BEU9" s="80"/>
      <c r="BEV9" s="80"/>
      <c r="BEW9" s="80"/>
      <c r="BEX9" s="80"/>
      <c r="BEY9" s="80"/>
      <c r="BEZ9" s="80"/>
      <c r="BFA9" s="80"/>
      <c r="BFB9" s="80"/>
      <c r="BFC9" s="80"/>
      <c r="BFD9" s="80"/>
      <c r="BFE9" s="80"/>
      <c r="BFF9" s="80"/>
      <c r="BFG9" s="80"/>
      <c r="BFH9" s="80"/>
      <c r="BFI9" s="80"/>
      <c r="BFJ9" s="80"/>
      <c r="BFK9" s="80"/>
      <c r="BFL9" s="80"/>
      <c r="BFM9" s="80"/>
      <c r="BFN9" s="80"/>
      <c r="BFO9" s="80"/>
      <c r="BFP9" s="80"/>
      <c r="BFQ9" s="80"/>
      <c r="BFR9" s="80"/>
      <c r="BFS9" s="80"/>
      <c r="BFT9" s="80"/>
      <c r="BFU9" s="80"/>
      <c r="BFV9" s="80"/>
      <c r="BFW9" s="80"/>
      <c r="BFX9" s="80"/>
      <c r="BFY9" s="80"/>
      <c r="BFZ9" s="80"/>
      <c r="BGA9" s="80"/>
      <c r="BGB9" s="80"/>
      <c r="BGC9" s="80"/>
      <c r="BGD9" s="80"/>
      <c r="BGE9" s="80"/>
      <c r="BGF9" s="80"/>
      <c r="BGG9" s="80"/>
      <c r="BGH9" s="80"/>
      <c r="BGI9" s="80"/>
      <c r="BGJ9" s="80"/>
      <c r="BGK9" s="80"/>
      <c r="BGL9" s="80"/>
      <c r="BGM9" s="80"/>
      <c r="BGN9" s="80"/>
      <c r="BGO9" s="80"/>
      <c r="BGP9" s="80"/>
      <c r="BGQ9" s="80"/>
      <c r="BGR9" s="80"/>
      <c r="BGS9" s="80"/>
      <c r="BGT9" s="80"/>
      <c r="BGU9" s="80"/>
      <c r="BGV9" s="80"/>
      <c r="BGW9" s="80"/>
      <c r="BGX9" s="80"/>
      <c r="BGY9" s="80"/>
      <c r="BGZ9" s="80"/>
      <c r="BHA9" s="80"/>
      <c r="BHB9" s="80"/>
      <c r="BHC9" s="80"/>
      <c r="BHD9" s="80"/>
      <c r="BHE9" s="80"/>
      <c r="BHF9" s="80"/>
      <c r="BHG9" s="80"/>
      <c r="BHH9" s="80"/>
      <c r="BHI9" s="80"/>
      <c r="BHJ9" s="80"/>
      <c r="BHK9" s="80"/>
      <c r="BHL9" s="80"/>
      <c r="BHM9" s="80"/>
      <c r="BHN9" s="80"/>
      <c r="BHO9" s="80"/>
      <c r="BHP9" s="80"/>
      <c r="BHQ9" s="80"/>
      <c r="BHR9" s="80"/>
      <c r="BHS9" s="80"/>
      <c r="BHT9" s="80"/>
      <c r="BHU9" s="80"/>
      <c r="BHV9" s="80"/>
      <c r="BHW9" s="80"/>
      <c r="BHX9" s="80"/>
      <c r="BHY9" s="80"/>
      <c r="BHZ9" s="80"/>
      <c r="BIA9" s="80"/>
      <c r="BIB9" s="80"/>
      <c r="BIC9" s="80"/>
      <c r="BID9" s="80"/>
      <c r="BIE9" s="80"/>
      <c r="BIF9" s="80"/>
      <c r="BIG9" s="80"/>
      <c r="BIH9" s="80"/>
      <c r="BII9" s="80"/>
      <c r="BIJ9" s="80"/>
      <c r="BIK9" s="80"/>
      <c r="BIL9" s="80"/>
      <c r="BIM9" s="80"/>
      <c r="BIN9" s="80"/>
      <c r="BIO9" s="80"/>
      <c r="BIP9" s="80"/>
      <c r="BIQ9" s="80"/>
      <c r="BIR9" s="80"/>
      <c r="BIS9" s="80"/>
      <c r="BIT9" s="80"/>
      <c r="BIU9" s="80"/>
      <c r="BIV9" s="80"/>
      <c r="BIW9" s="80"/>
      <c r="BIX9" s="80"/>
      <c r="BIY9" s="80"/>
      <c r="BIZ9" s="80"/>
      <c r="BJA9" s="80"/>
      <c r="BJB9" s="80"/>
      <c r="BJC9" s="80"/>
      <c r="BJD9" s="80"/>
      <c r="BJE9" s="80"/>
      <c r="BJF9" s="80"/>
      <c r="BJG9" s="80"/>
      <c r="BJH9" s="80"/>
      <c r="BJI9" s="80"/>
      <c r="BJJ9" s="80"/>
      <c r="BJK9" s="80"/>
      <c r="BJL9" s="80"/>
      <c r="BJM9" s="80"/>
      <c r="BJN9" s="80"/>
      <c r="BJO9" s="80"/>
      <c r="BJP9" s="80"/>
      <c r="BJQ9" s="80"/>
      <c r="BJR9" s="80"/>
      <c r="BJS9" s="80"/>
      <c r="BJT9" s="80"/>
      <c r="BJU9" s="80"/>
      <c r="BJV9" s="80"/>
      <c r="BJW9" s="80"/>
      <c r="BJX9" s="80"/>
      <c r="BJY9" s="80"/>
      <c r="BJZ9" s="80"/>
      <c r="BKA9" s="80"/>
      <c r="BKB9" s="80"/>
      <c r="BKC9" s="80"/>
      <c r="BKD9" s="80"/>
      <c r="BKE9" s="80"/>
      <c r="BKF9" s="80"/>
      <c r="BKG9" s="80"/>
      <c r="BKH9" s="80"/>
      <c r="BKI9" s="80"/>
      <c r="BKJ9" s="80"/>
      <c r="BKK9" s="80"/>
      <c r="BKL9" s="80"/>
      <c r="BKM9" s="80"/>
      <c r="BKN9" s="80"/>
      <c r="BKO9" s="80"/>
      <c r="BKP9" s="80"/>
      <c r="BKQ9" s="80"/>
      <c r="BKR9" s="80"/>
      <c r="BKS9" s="80"/>
      <c r="BKT9" s="80"/>
      <c r="BKU9" s="80"/>
      <c r="BKV9" s="80"/>
      <c r="BKW9" s="80"/>
      <c r="BKX9" s="80"/>
      <c r="BKY9" s="80"/>
      <c r="BKZ9" s="80"/>
      <c r="BLA9" s="80"/>
      <c r="BLB9" s="80"/>
      <c r="BLC9" s="80"/>
      <c r="BLD9" s="80"/>
      <c r="BLE9" s="80"/>
      <c r="BLF9" s="80"/>
      <c r="BLG9" s="80"/>
      <c r="BLH9" s="80"/>
      <c r="BLI9" s="80"/>
      <c r="BLJ9" s="80"/>
      <c r="BLK9" s="80"/>
      <c r="BLL9" s="80"/>
      <c r="BLM9" s="80"/>
      <c r="BLN9" s="80"/>
      <c r="BLO9" s="80"/>
      <c r="BLP9" s="80"/>
      <c r="BLQ9" s="80"/>
      <c r="BLR9" s="80"/>
      <c r="BLS9" s="80"/>
      <c r="BLT9" s="80"/>
      <c r="BLU9" s="80"/>
      <c r="BLV9" s="80"/>
      <c r="BLW9" s="80"/>
      <c r="BLX9" s="80"/>
      <c r="BLY9" s="80"/>
      <c r="BLZ9" s="80"/>
      <c r="BMA9" s="80"/>
      <c r="BMB9" s="80"/>
      <c r="BMC9" s="80"/>
      <c r="BMD9" s="80"/>
      <c r="BME9" s="80"/>
      <c r="BMF9" s="80"/>
      <c r="BMG9" s="80"/>
      <c r="BMH9" s="80"/>
      <c r="BMI9" s="80"/>
      <c r="BMJ9" s="80"/>
      <c r="BMK9" s="80"/>
      <c r="BML9" s="80"/>
      <c r="BMM9" s="80"/>
      <c r="BMN9" s="80"/>
      <c r="BMO9" s="80"/>
      <c r="BMP9" s="80"/>
      <c r="BMQ9" s="80"/>
      <c r="BMR9" s="80"/>
      <c r="BMS9" s="80"/>
      <c r="BMT9" s="80"/>
      <c r="BMU9" s="80"/>
      <c r="BMV9" s="80"/>
      <c r="BMW9" s="80"/>
      <c r="BMX9" s="80"/>
      <c r="BMY9" s="80"/>
      <c r="BMZ9" s="80"/>
      <c r="BNA9" s="80"/>
      <c r="BNB9" s="80"/>
      <c r="BNC9" s="80"/>
      <c r="BND9" s="80"/>
      <c r="BNE9" s="80"/>
      <c r="BNF9" s="80"/>
      <c r="BNG9" s="80"/>
      <c r="BNH9" s="80"/>
      <c r="BNI9" s="80"/>
      <c r="BNJ9" s="80"/>
      <c r="BNK9" s="80"/>
      <c r="BNL9" s="80"/>
      <c r="BNM9" s="80"/>
      <c r="BNN9" s="80"/>
      <c r="BNO9" s="80"/>
      <c r="BNP9" s="80"/>
      <c r="BNQ9" s="80"/>
      <c r="BNR9" s="80"/>
      <c r="BNS9" s="80"/>
      <c r="BNT9" s="80"/>
      <c r="BNU9" s="80"/>
      <c r="BNV9" s="80"/>
      <c r="BNW9" s="80"/>
      <c r="BNX9" s="80"/>
      <c r="BNY9" s="80"/>
      <c r="BNZ9" s="80"/>
      <c r="BOA9" s="80"/>
      <c r="BOB9" s="80"/>
      <c r="BOC9" s="80"/>
      <c r="BOD9" s="80"/>
      <c r="BOE9" s="80"/>
      <c r="BOF9" s="80"/>
      <c r="BOG9" s="80"/>
      <c r="BOH9" s="80"/>
      <c r="BOI9" s="80"/>
      <c r="BOJ9" s="80"/>
      <c r="BOK9" s="80"/>
      <c r="BOL9" s="80"/>
      <c r="BOM9" s="80"/>
      <c r="BON9" s="80"/>
      <c r="BOO9" s="80"/>
      <c r="BOP9" s="80"/>
      <c r="BOQ9" s="80"/>
      <c r="BOR9" s="80"/>
      <c r="BOS9" s="80"/>
      <c r="BOT9" s="80"/>
      <c r="BOU9" s="80"/>
      <c r="BOV9" s="80"/>
      <c r="BOW9" s="80"/>
      <c r="BOX9" s="80"/>
      <c r="BOY9" s="80"/>
      <c r="BOZ9" s="80"/>
      <c r="BPA9" s="80"/>
      <c r="BPB9" s="80"/>
      <c r="BPC9" s="80"/>
      <c r="BPD9" s="80"/>
      <c r="BPE9" s="80"/>
      <c r="BPF9" s="80"/>
      <c r="BPG9" s="80"/>
      <c r="BPH9" s="80"/>
      <c r="BPI9" s="80"/>
      <c r="BPJ9" s="80"/>
      <c r="BPK9" s="80"/>
      <c r="BPL9" s="80"/>
      <c r="BPM9" s="80"/>
      <c r="BPN9" s="80"/>
      <c r="BPO9" s="80"/>
      <c r="BPP9" s="80"/>
      <c r="BPQ9" s="80"/>
      <c r="BPR9" s="80"/>
      <c r="BPS9" s="80"/>
      <c r="BPT9" s="80"/>
      <c r="BPU9" s="80"/>
      <c r="BPV9" s="80"/>
      <c r="BPW9" s="80"/>
      <c r="BPX9" s="80"/>
      <c r="BPY9" s="80"/>
      <c r="BPZ9" s="80"/>
      <c r="BQA9" s="80"/>
      <c r="BQB9" s="80"/>
      <c r="BQC9" s="80"/>
      <c r="BQD9" s="80"/>
      <c r="BQE9" s="80"/>
      <c r="BQF9" s="80"/>
      <c r="BQG9" s="80"/>
      <c r="BQH9" s="80"/>
      <c r="BQI9" s="80"/>
      <c r="BQJ9" s="80"/>
      <c r="BQK9" s="80"/>
      <c r="BQL9" s="80"/>
      <c r="BQM9" s="80"/>
      <c r="BQN9" s="80"/>
      <c r="BQO9" s="80"/>
      <c r="BQP9" s="80"/>
      <c r="BQQ9" s="80"/>
      <c r="BQR9" s="80"/>
      <c r="BQS9" s="80"/>
      <c r="BQT9" s="80"/>
      <c r="BQU9" s="80"/>
      <c r="BQV9" s="80"/>
      <c r="BQW9" s="80"/>
      <c r="BQX9" s="80"/>
      <c r="BQY9" s="80"/>
      <c r="BQZ9" s="80"/>
      <c r="BRA9" s="80"/>
      <c r="BRB9" s="80"/>
      <c r="BRC9" s="80"/>
      <c r="BRD9" s="80"/>
      <c r="BRE9" s="80"/>
      <c r="BRF9" s="80"/>
      <c r="BRG9" s="80"/>
      <c r="BRH9" s="80"/>
      <c r="BRI9" s="80"/>
      <c r="BRJ9" s="80"/>
      <c r="BRK9" s="80"/>
      <c r="BRL9" s="80"/>
      <c r="BRM9" s="80"/>
      <c r="BRN9" s="80"/>
      <c r="BRO9" s="80"/>
      <c r="BRP9" s="80"/>
      <c r="BRQ9" s="80"/>
      <c r="BRR9" s="80"/>
      <c r="BRS9" s="80"/>
      <c r="BRT9" s="80"/>
      <c r="BRU9" s="80"/>
      <c r="BRV9" s="80"/>
      <c r="BRW9" s="80"/>
      <c r="BRX9" s="80"/>
      <c r="BRY9" s="80"/>
      <c r="BRZ9" s="80"/>
      <c r="BSA9" s="80"/>
      <c r="BSB9" s="80"/>
      <c r="BSC9" s="80"/>
      <c r="BSD9" s="80"/>
      <c r="BSE9" s="80"/>
      <c r="BSF9" s="80"/>
      <c r="BSG9" s="80"/>
      <c r="BSH9" s="80"/>
      <c r="BSI9" s="80"/>
      <c r="BSJ9" s="80"/>
      <c r="BSK9" s="80"/>
      <c r="BSL9" s="80"/>
      <c r="BSM9" s="80"/>
      <c r="BSN9" s="80"/>
      <c r="BSO9" s="80"/>
      <c r="BSP9" s="80"/>
      <c r="BSQ9" s="80"/>
      <c r="BSR9" s="80"/>
      <c r="BSS9" s="80"/>
      <c r="BST9" s="80"/>
      <c r="BSU9" s="80"/>
      <c r="BSV9" s="80"/>
      <c r="BSW9" s="80"/>
      <c r="BSX9" s="80"/>
      <c r="BSY9" s="80"/>
      <c r="BSZ9" s="80"/>
      <c r="BTA9" s="80"/>
      <c r="BTB9" s="80"/>
      <c r="BTC9" s="80"/>
      <c r="BTD9" s="80"/>
      <c r="BTE9" s="80"/>
      <c r="BTF9" s="80"/>
      <c r="BTG9" s="80"/>
      <c r="BTH9" s="80"/>
      <c r="BTI9" s="80"/>
      <c r="BTJ9" s="80"/>
      <c r="BTK9" s="80"/>
      <c r="BTL9" s="80"/>
      <c r="BTM9" s="80"/>
      <c r="BTN9" s="80"/>
      <c r="BTO9" s="80"/>
      <c r="BTP9" s="80"/>
      <c r="BTQ9" s="80"/>
      <c r="BTR9" s="80"/>
      <c r="BTS9" s="80"/>
      <c r="BTT9" s="80"/>
      <c r="BTU9" s="80"/>
      <c r="BTV9" s="80"/>
      <c r="BTW9" s="80"/>
      <c r="BTX9" s="80"/>
      <c r="BTY9" s="80"/>
      <c r="BTZ9" s="80"/>
      <c r="BUA9" s="80"/>
      <c r="BUB9" s="80"/>
      <c r="BUC9" s="80"/>
      <c r="BUD9" s="80"/>
      <c r="BUE9" s="80"/>
      <c r="BUF9" s="80"/>
      <c r="BUG9" s="80"/>
      <c r="BUH9" s="80"/>
      <c r="BUI9" s="80"/>
      <c r="BUJ9" s="80"/>
      <c r="BUK9" s="80"/>
      <c r="BUL9" s="80"/>
      <c r="BUM9" s="80"/>
      <c r="BUN9" s="80"/>
      <c r="BUO9" s="80"/>
      <c r="BUP9" s="80"/>
      <c r="BUQ9" s="80"/>
      <c r="BUR9" s="80"/>
      <c r="BUS9" s="80"/>
      <c r="BUT9" s="80"/>
      <c r="BUU9" s="80"/>
      <c r="BUV9" s="80"/>
      <c r="BUW9" s="80"/>
      <c r="BUX9" s="80"/>
      <c r="BUY9" s="80"/>
      <c r="BUZ9" s="80"/>
      <c r="BVA9" s="80"/>
      <c r="BVB9" s="80"/>
      <c r="BVC9" s="80"/>
      <c r="BVD9" s="80"/>
      <c r="BVE9" s="80"/>
      <c r="BVF9" s="80"/>
      <c r="BVG9" s="80"/>
      <c r="BVH9" s="80"/>
      <c r="BVI9" s="80"/>
      <c r="BVJ9" s="80"/>
      <c r="BVK9" s="80"/>
      <c r="BVL9" s="80"/>
      <c r="BVM9" s="80"/>
      <c r="BVN9" s="80"/>
      <c r="BVO9" s="80"/>
      <c r="BVP9" s="80"/>
      <c r="BVQ9" s="80"/>
      <c r="BVR9" s="80"/>
      <c r="BVS9" s="80"/>
      <c r="BVT9" s="80"/>
      <c r="BVU9" s="80"/>
      <c r="BVV9" s="80"/>
      <c r="BVW9" s="80"/>
      <c r="BVX9" s="80"/>
      <c r="BVY9" s="80"/>
      <c r="BVZ9" s="80"/>
      <c r="BWA9" s="80"/>
      <c r="BWB9" s="80"/>
      <c r="BWC9" s="80"/>
      <c r="BWD9" s="80"/>
      <c r="BWE9" s="80"/>
      <c r="BWF9" s="80"/>
      <c r="BWG9" s="80"/>
      <c r="BWH9" s="80"/>
      <c r="BWI9" s="80"/>
      <c r="BWJ9" s="80"/>
      <c r="BWK9" s="80"/>
      <c r="BWL9" s="80"/>
      <c r="BWM9" s="80"/>
      <c r="BWN9" s="80"/>
      <c r="BWO9" s="80"/>
      <c r="BWP9" s="80"/>
      <c r="BWQ9" s="80"/>
      <c r="BWR9" s="80"/>
      <c r="BWS9" s="80"/>
      <c r="BWT9" s="80"/>
      <c r="BWU9" s="80"/>
      <c r="BWV9" s="80"/>
      <c r="BWW9" s="80"/>
      <c r="BWX9" s="80"/>
      <c r="BWY9" s="80"/>
      <c r="BWZ9" s="80"/>
      <c r="BXA9" s="80"/>
      <c r="BXB9" s="80"/>
      <c r="BXC9" s="80"/>
      <c r="BXD9" s="80"/>
      <c r="BXE9" s="80"/>
      <c r="BXF9" s="80"/>
      <c r="BXG9" s="80"/>
      <c r="BXH9" s="80"/>
      <c r="BXI9" s="80"/>
      <c r="BXJ9" s="80"/>
      <c r="BXK9" s="80"/>
      <c r="BXL9" s="80"/>
      <c r="BXM9" s="80"/>
      <c r="BXN9" s="80"/>
      <c r="BXO9" s="80"/>
      <c r="BXP9" s="80"/>
      <c r="BXQ9" s="80"/>
      <c r="BXR9" s="80"/>
      <c r="BXS9" s="80"/>
      <c r="BXT9" s="80"/>
      <c r="BXU9" s="80"/>
      <c r="BXV9" s="80"/>
      <c r="BXW9" s="80"/>
      <c r="BXX9" s="80"/>
      <c r="BXY9" s="80"/>
      <c r="BXZ9" s="80"/>
      <c r="BYA9" s="80"/>
      <c r="BYB9" s="80"/>
      <c r="BYC9" s="80"/>
      <c r="BYD9" s="80"/>
      <c r="BYE9" s="80"/>
      <c r="BYF9" s="80"/>
      <c r="BYG9" s="80"/>
      <c r="BYH9" s="80"/>
      <c r="BYI9" s="80"/>
      <c r="BYJ9" s="80"/>
      <c r="BYK9" s="80"/>
      <c r="BYL9" s="80"/>
      <c r="BYM9" s="80"/>
      <c r="BYN9" s="80"/>
      <c r="BYO9" s="80"/>
      <c r="BYP9" s="80"/>
      <c r="BYQ9" s="80"/>
      <c r="BYR9" s="80"/>
      <c r="BYS9" s="80"/>
      <c r="BYT9" s="80"/>
      <c r="BYU9" s="80"/>
      <c r="BYV9" s="80"/>
      <c r="BYW9" s="80"/>
      <c r="BYX9" s="80"/>
      <c r="BYY9" s="80"/>
      <c r="BYZ9" s="80"/>
      <c r="BZA9" s="80"/>
      <c r="BZB9" s="80"/>
      <c r="BZC9" s="80"/>
      <c r="BZD9" s="80"/>
      <c r="BZE9" s="80"/>
      <c r="BZF9" s="80"/>
      <c r="BZG9" s="80"/>
      <c r="BZH9" s="80"/>
      <c r="BZI9" s="80"/>
      <c r="BZJ9" s="80"/>
      <c r="BZK9" s="80"/>
      <c r="BZL9" s="80"/>
      <c r="BZM9" s="80"/>
      <c r="BZN9" s="80"/>
      <c r="BZO9" s="80"/>
      <c r="BZP9" s="80"/>
      <c r="BZQ9" s="80"/>
      <c r="BZR9" s="80"/>
      <c r="BZS9" s="80"/>
      <c r="BZT9" s="80"/>
      <c r="BZU9" s="80"/>
      <c r="BZV9" s="80"/>
      <c r="BZW9" s="80"/>
      <c r="BZX9" s="80"/>
      <c r="BZY9" s="80"/>
      <c r="BZZ9" s="80"/>
      <c r="CAA9" s="80"/>
      <c r="CAB9" s="80"/>
      <c r="CAC9" s="80"/>
      <c r="CAD9" s="80"/>
      <c r="CAE9" s="80"/>
      <c r="CAF9" s="80"/>
      <c r="CAG9" s="80"/>
      <c r="CAH9" s="80"/>
      <c r="CAI9" s="80"/>
      <c r="CAJ9" s="80"/>
      <c r="CAK9" s="80"/>
      <c r="CAL9" s="80"/>
      <c r="CAM9" s="80"/>
      <c r="CAN9" s="80"/>
      <c r="CAO9" s="80"/>
      <c r="CAP9" s="80"/>
      <c r="CAQ9" s="80"/>
      <c r="CAR9" s="80"/>
      <c r="CAS9" s="80"/>
      <c r="CAT9" s="80"/>
      <c r="CAU9" s="80"/>
      <c r="CAV9" s="80"/>
      <c r="CAW9" s="80"/>
      <c r="CAX9" s="80"/>
      <c r="CAY9" s="80"/>
      <c r="CAZ9" s="80"/>
      <c r="CBA9" s="80"/>
      <c r="CBB9" s="80"/>
      <c r="CBC9" s="80"/>
      <c r="CBD9" s="80"/>
      <c r="CBE9" s="80"/>
      <c r="CBF9" s="80"/>
      <c r="CBG9" s="80"/>
      <c r="CBH9" s="80"/>
      <c r="CBI9" s="80"/>
      <c r="CBJ9" s="80"/>
      <c r="CBK9" s="80"/>
      <c r="CBL9" s="80"/>
      <c r="CBM9" s="80"/>
      <c r="CBN9" s="80"/>
      <c r="CBO9" s="80"/>
      <c r="CBP9" s="80"/>
      <c r="CBQ9" s="80"/>
      <c r="CBR9" s="80"/>
      <c r="CBS9" s="80"/>
      <c r="CBT9" s="80"/>
      <c r="CBU9" s="80"/>
      <c r="CBV9" s="80"/>
      <c r="CBW9" s="80"/>
      <c r="CBX9" s="80"/>
      <c r="CBY9" s="80"/>
      <c r="CBZ9" s="80"/>
      <c r="CCA9" s="80"/>
      <c r="CCB9" s="80"/>
      <c r="CCC9" s="80"/>
      <c r="CCD9" s="80"/>
      <c r="CCE9" s="80"/>
      <c r="CCF9" s="80"/>
      <c r="CCG9" s="80"/>
      <c r="CCH9" s="80"/>
      <c r="CCI9" s="80"/>
      <c r="CCJ9" s="80"/>
      <c r="CCK9" s="80"/>
      <c r="CCL9" s="80"/>
      <c r="CCM9" s="80"/>
      <c r="CCN9" s="80"/>
      <c r="CCO9" s="80"/>
      <c r="CCP9" s="80"/>
      <c r="CCQ9" s="80"/>
      <c r="CCR9" s="80"/>
      <c r="CCS9" s="80"/>
      <c r="CCT9" s="80"/>
      <c r="CCU9" s="80"/>
      <c r="CCV9" s="80"/>
      <c r="CCW9" s="80"/>
      <c r="CCX9" s="80"/>
      <c r="CCY9" s="80"/>
      <c r="CCZ9" s="80"/>
      <c r="CDA9" s="80"/>
      <c r="CDB9" s="80"/>
      <c r="CDC9" s="80"/>
      <c r="CDD9" s="80"/>
      <c r="CDE9" s="80"/>
      <c r="CDF9" s="80"/>
      <c r="CDG9" s="80"/>
      <c r="CDH9" s="80"/>
      <c r="CDI9" s="80"/>
      <c r="CDJ9" s="80"/>
      <c r="CDK9" s="80"/>
      <c r="CDL9" s="80"/>
      <c r="CDM9" s="80"/>
      <c r="CDN9" s="80"/>
      <c r="CDO9" s="80"/>
      <c r="CDP9" s="80"/>
      <c r="CDQ9" s="80"/>
      <c r="CDR9" s="80"/>
      <c r="CDS9" s="80"/>
      <c r="CDT9" s="80"/>
      <c r="CDU9" s="80"/>
      <c r="CDV9" s="80"/>
      <c r="CDW9" s="80"/>
      <c r="CDX9" s="80"/>
      <c r="CDY9" s="80"/>
      <c r="CDZ9" s="80"/>
      <c r="CEA9" s="80"/>
      <c r="CEB9" s="80"/>
      <c r="CEC9" s="80"/>
      <c r="CED9" s="80"/>
      <c r="CEE9" s="80"/>
      <c r="CEF9" s="80"/>
      <c r="CEG9" s="80"/>
      <c r="CEH9" s="80"/>
      <c r="CEI9" s="80"/>
      <c r="CEJ9" s="80"/>
      <c r="CEK9" s="80"/>
      <c r="CEL9" s="80"/>
      <c r="CEM9" s="80"/>
      <c r="CEN9" s="80"/>
      <c r="CEO9" s="80"/>
      <c r="CEP9" s="80"/>
      <c r="CEQ9" s="80"/>
      <c r="CER9" s="80"/>
      <c r="CES9" s="80"/>
      <c r="CET9" s="80"/>
      <c r="CEU9" s="80"/>
      <c r="CEV9" s="80"/>
      <c r="CEW9" s="80"/>
      <c r="CEX9" s="80"/>
      <c r="CEY9" s="80"/>
      <c r="CEZ9" s="80"/>
      <c r="CFA9" s="80"/>
      <c r="CFB9" s="80"/>
      <c r="CFC9" s="80"/>
      <c r="CFD9" s="80"/>
      <c r="CFE9" s="80"/>
      <c r="CFF9" s="80"/>
      <c r="CFG9" s="80"/>
      <c r="CFH9" s="80"/>
      <c r="CFI9" s="80"/>
      <c r="CFJ9" s="80"/>
      <c r="CFK9" s="80"/>
      <c r="CFL9" s="80"/>
      <c r="CFM9" s="80"/>
      <c r="CFN9" s="80"/>
      <c r="CFO9" s="80"/>
      <c r="CFP9" s="80"/>
      <c r="CFQ9" s="80"/>
      <c r="CFR9" s="80"/>
      <c r="CFS9" s="80"/>
      <c r="CFT9" s="80"/>
      <c r="CFU9" s="80"/>
      <c r="CFV9" s="80"/>
      <c r="CFW9" s="80"/>
      <c r="CFX9" s="80"/>
      <c r="CFY9" s="80"/>
      <c r="CFZ9" s="80"/>
      <c r="CGA9" s="80"/>
      <c r="CGB9" s="80"/>
      <c r="CGC9" s="80"/>
      <c r="CGD9" s="80"/>
      <c r="CGE9" s="80"/>
      <c r="CGF9" s="80"/>
      <c r="CGG9" s="80"/>
      <c r="CGH9" s="80"/>
      <c r="CGI9" s="80"/>
      <c r="CGJ9" s="80"/>
      <c r="CGK9" s="80"/>
      <c r="CGL9" s="80"/>
      <c r="CGM9" s="80"/>
      <c r="CGN9" s="80"/>
      <c r="CGO9" s="80"/>
      <c r="CGP9" s="80"/>
      <c r="CGQ9" s="80"/>
      <c r="CGR9" s="80"/>
      <c r="CGS9" s="80"/>
      <c r="CGT9" s="80"/>
      <c r="CGU9" s="80"/>
      <c r="CGV9" s="80"/>
      <c r="CGW9" s="80"/>
      <c r="CGX9" s="80"/>
      <c r="CGY9" s="80"/>
      <c r="CGZ9" s="80"/>
      <c r="CHA9" s="80"/>
      <c r="CHB9" s="80"/>
      <c r="CHC9" s="80"/>
      <c r="CHD9" s="80"/>
      <c r="CHE9" s="80"/>
      <c r="CHF9" s="80"/>
      <c r="CHG9" s="80"/>
      <c r="CHH9" s="80"/>
      <c r="CHI9" s="80"/>
      <c r="CHJ9" s="80"/>
      <c r="CHK9" s="80"/>
      <c r="CHL9" s="80"/>
      <c r="CHM9" s="80"/>
      <c r="CHN9" s="80"/>
      <c r="CHO9" s="80"/>
      <c r="CHP9" s="80"/>
      <c r="CHQ9" s="80"/>
      <c r="CHR9" s="80"/>
      <c r="CHS9" s="80"/>
      <c r="CHT9" s="80"/>
      <c r="CHU9" s="80"/>
      <c r="CHV9" s="80"/>
      <c r="CHW9" s="80"/>
      <c r="CHX9" s="80"/>
      <c r="CHY9" s="80"/>
      <c r="CHZ9" s="80"/>
      <c r="CIA9" s="80"/>
      <c r="CIB9" s="80"/>
      <c r="CIC9" s="80"/>
      <c r="CID9" s="80"/>
      <c r="CIE9" s="80"/>
      <c r="CIF9" s="80"/>
      <c r="CIG9" s="80"/>
      <c r="CIH9" s="80"/>
      <c r="CII9" s="80"/>
      <c r="CIJ9" s="80"/>
      <c r="CIK9" s="80"/>
      <c r="CIL9" s="80"/>
      <c r="CIM9" s="80"/>
      <c r="CIN9" s="80"/>
      <c r="CIO9" s="80"/>
      <c r="CIP9" s="80"/>
      <c r="CIQ9" s="80"/>
      <c r="CIR9" s="80"/>
      <c r="CIS9" s="80"/>
      <c r="CIT9" s="80"/>
      <c r="CIU9" s="80"/>
      <c r="CIV9" s="80"/>
      <c r="CIW9" s="80"/>
      <c r="CIX9" s="80"/>
      <c r="CIY9" s="80"/>
      <c r="CIZ9" s="80"/>
      <c r="CJA9" s="80"/>
      <c r="CJB9" s="80"/>
      <c r="CJC9" s="80"/>
      <c r="CJD9" s="80"/>
      <c r="CJE9" s="80"/>
      <c r="CJF9" s="80"/>
      <c r="CJG9" s="80"/>
      <c r="CJH9" s="80"/>
      <c r="CJI9" s="80"/>
      <c r="CJJ9" s="80"/>
      <c r="CJK9" s="80"/>
      <c r="CJL9" s="80"/>
      <c r="CJM9" s="80"/>
      <c r="CJN9" s="80"/>
      <c r="CJO9" s="80"/>
      <c r="CJP9" s="80"/>
      <c r="CJQ9" s="80"/>
      <c r="CJR9" s="80"/>
      <c r="CJS9" s="80"/>
      <c r="CJT9" s="80"/>
      <c r="CJU9" s="80"/>
      <c r="CJV9" s="80"/>
      <c r="CJW9" s="80"/>
      <c r="CJX9" s="80"/>
      <c r="CJY9" s="80"/>
      <c r="CJZ9" s="80"/>
      <c r="CKA9" s="80"/>
      <c r="CKB9" s="80"/>
      <c r="CKC9" s="80"/>
      <c r="CKD9" s="80"/>
      <c r="CKE9" s="80"/>
      <c r="CKF9" s="80"/>
      <c r="CKG9" s="80"/>
      <c r="CKH9" s="80"/>
      <c r="CKI9" s="80"/>
      <c r="CKJ9" s="80"/>
      <c r="CKK9" s="80"/>
      <c r="CKL9" s="80"/>
      <c r="CKM9" s="80"/>
      <c r="CKN9" s="80"/>
      <c r="CKO9" s="80"/>
      <c r="CKP9" s="80"/>
      <c r="CKQ9" s="80"/>
      <c r="CKR9" s="80"/>
      <c r="CKS9" s="80"/>
      <c r="CKT9" s="80"/>
      <c r="CKU9" s="80"/>
      <c r="CKV9" s="80"/>
      <c r="CKW9" s="80"/>
      <c r="CKX9" s="80"/>
      <c r="CKY9" s="80"/>
      <c r="CKZ9" s="80"/>
      <c r="CLA9" s="80"/>
      <c r="CLB9" s="80"/>
      <c r="CLC9" s="80"/>
      <c r="CLD9" s="80"/>
      <c r="CLE9" s="80"/>
      <c r="CLF9" s="80"/>
      <c r="CLG9" s="80"/>
      <c r="CLH9" s="80"/>
      <c r="CLI9" s="80"/>
      <c r="CLJ9" s="80"/>
      <c r="CLK9" s="80"/>
      <c r="CLL9" s="80"/>
      <c r="CLM9" s="80"/>
      <c r="CLN9" s="80"/>
      <c r="CLO9" s="80"/>
      <c r="CLP9" s="80"/>
      <c r="CLQ9" s="80"/>
      <c r="CLR9" s="80"/>
      <c r="CLS9" s="80"/>
      <c r="CLT9" s="80"/>
      <c r="CLU9" s="80"/>
      <c r="CLV9" s="80"/>
      <c r="CLW9" s="80"/>
      <c r="CLX9" s="80"/>
      <c r="CLY9" s="80"/>
      <c r="CLZ9" s="80"/>
      <c r="CMA9" s="80"/>
      <c r="CMB9" s="80"/>
      <c r="CMC9" s="80"/>
      <c r="CMD9" s="80"/>
      <c r="CME9" s="80"/>
      <c r="CMF9" s="80"/>
      <c r="CMG9" s="80"/>
      <c r="CMH9" s="80"/>
      <c r="CMI9" s="80"/>
      <c r="CMJ9" s="80"/>
      <c r="CMK9" s="80"/>
      <c r="CML9" s="80"/>
      <c r="CMM9" s="80"/>
      <c r="CMN9" s="80"/>
      <c r="CMO9" s="80"/>
      <c r="CMP9" s="80"/>
      <c r="CMQ9" s="80"/>
      <c r="CMR9" s="80"/>
      <c r="CMS9" s="80"/>
      <c r="CMT9" s="80"/>
      <c r="CMU9" s="80"/>
      <c r="CMV9" s="80"/>
      <c r="CMW9" s="80"/>
      <c r="CMX9" s="80"/>
      <c r="CMY9" s="80"/>
      <c r="CMZ9" s="80"/>
      <c r="CNA9" s="80"/>
      <c r="CNB9" s="80"/>
      <c r="CNC9" s="80"/>
      <c r="CND9" s="80"/>
      <c r="CNE9" s="80"/>
      <c r="CNF9" s="80"/>
      <c r="CNG9" s="80"/>
      <c r="CNH9" s="80"/>
      <c r="CNI9" s="80"/>
      <c r="CNJ9" s="80"/>
      <c r="CNK9" s="80"/>
      <c r="CNL9" s="80"/>
      <c r="CNM9" s="80"/>
      <c r="CNN9" s="80"/>
      <c r="CNO9" s="80"/>
      <c r="CNP9" s="80"/>
      <c r="CNQ9" s="80"/>
      <c r="CNR9" s="80"/>
      <c r="CNS9" s="80"/>
      <c r="CNT9" s="80"/>
      <c r="CNU9" s="80"/>
      <c r="CNV9" s="80"/>
      <c r="CNW9" s="80"/>
      <c r="CNX9" s="80"/>
      <c r="CNY9" s="80"/>
      <c r="CNZ9" s="80"/>
      <c r="COA9" s="80"/>
      <c r="COB9" s="80"/>
      <c r="COC9" s="80"/>
      <c r="COD9" s="80"/>
      <c r="COE9" s="80"/>
      <c r="COF9" s="80"/>
      <c r="COG9" s="80"/>
      <c r="COH9" s="80"/>
      <c r="COI9" s="80"/>
      <c r="COJ9" s="80"/>
      <c r="COK9" s="80"/>
      <c r="COL9" s="80"/>
      <c r="COM9" s="80"/>
      <c r="CON9" s="80"/>
      <c r="COO9" s="80"/>
      <c r="COP9" s="80"/>
      <c r="COQ9" s="80"/>
      <c r="COR9" s="80"/>
      <c r="COS9" s="80"/>
      <c r="COT9" s="80"/>
      <c r="COU9" s="80"/>
      <c r="COV9" s="80"/>
      <c r="COW9" s="80"/>
      <c r="COX9" s="80"/>
      <c r="COY9" s="80"/>
      <c r="COZ9" s="80"/>
      <c r="CPA9" s="80"/>
      <c r="CPB9" s="80"/>
      <c r="CPC9" s="80"/>
      <c r="CPD9" s="80"/>
      <c r="CPE9" s="80"/>
      <c r="CPF9" s="80"/>
      <c r="CPG9" s="80"/>
      <c r="CPH9" s="80"/>
      <c r="CPI9" s="80"/>
      <c r="CPJ9" s="80"/>
      <c r="CPK9" s="80"/>
      <c r="CPL9" s="80"/>
      <c r="CPM9" s="80"/>
      <c r="CPN9" s="80"/>
      <c r="CPO9" s="80"/>
      <c r="CPP9" s="80"/>
      <c r="CPQ9" s="80"/>
      <c r="CPR9" s="80"/>
      <c r="CPS9" s="80"/>
      <c r="CPT9" s="80"/>
      <c r="CPU9" s="80"/>
      <c r="CPV9" s="80"/>
      <c r="CPW9" s="80"/>
      <c r="CPX9" s="80"/>
      <c r="CPY9" s="80"/>
      <c r="CPZ9" s="80"/>
      <c r="CQA9" s="80"/>
      <c r="CQB9" s="80"/>
      <c r="CQC9" s="80"/>
      <c r="CQD9" s="80"/>
      <c r="CQE9" s="80"/>
      <c r="CQF9" s="80"/>
      <c r="CQG9" s="80"/>
      <c r="CQH9" s="80"/>
      <c r="CQI9" s="80"/>
      <c r="CQJ9" s="80"/>
      <c r="CQK9" s="80"/>
      <c r="CQL9" s="80"/>
      <c r="CQM9" s="80"/>
      <c r="CQN9" s="80"/>
      <c r="CQO9" s="80"/>
      <c r="CQP9" s="80"/>
      <c r="CQQ9" s="80"/>
      <c r="CQR9" s="80"/>
      <c r="CQS9" s="80"/>
      <c r="CQT9" s="80"/>
      <c r="CQU9" s="80"/>
      <c r="CQV9" s="80"/>
      <c r="CQW9" s="80"/>
      <c r="CQX9" s="80"/>
      <c r="CQY9" s="80"/>
      <c r="CQZ9" s="80"/>
      <c r="CRA9" s="80"/>
      <c r="CRB9" s="80"/>
      <c r="CRC9" s="80"/>
      <c r="CRD9" s="80"/>
      <c r="CRE9" s="80"/>
      <c r="CRF9" s="80"/>
      <c r="CRG9" s="80"/>
      <c r="CRH9" s="80"/>
      <c r="CRI9" s="80"/>
      <c r="CRJ9" s="80"/>
      <c r="CRK9" s="80"/>
      <c r="CRL9" s="80"/>
      <c r="CRM9" s="80"/>
      <c r="CRN9" s="80"/>
      <c r="CRO9" s="80"/>
      <c r="CRP9" s="80"/>
      <c r="CRQ9" s="80"/>
      <c r="CRR9" s="80"/>
      <c r="CRS9" s="80"/>
      <c r="CRT9" s="80"/>
      <c r="CRU9" s="80"/>
      <c r="CRV9" s="80"/>
      <c r="CRW9" s="80"/>
      <c r="CRX9" s="80"/>
      <c r="CRY9" s="80"/>
      <c r="CRZ9" s="80"/>
      <c r="CSA9" s="80"/>
      <c r="CSB9" s="80"/>
      <c r="CSC9" s="80"/>
      <c r="CSD9" s="80"/>
      <c r="CSE9" s="80"/>
      <c r="CSF9" s="80"/>
      <c r="CSG9" s="80"/>
      <c r="CSH9" s="80"/>
      <c r="CSI9" s="80"/>
      <c r="CSJ9" s="80"/>
      <c r="CSK9" s="80"/>
      <c r="CSL9" s="80"/>
      <c r="CSM9" s="80"/>
      <c r="CSN9" s="80"/>
      <c r="CSO9" s="80"/>
      <c r="CSP9" s="80"/>
      <c r="CSQ9" s="80"/>
      <c r="CSR9" s="80"/>
      <c r="CSS9" s="80"/>
      <c r="CST9" s="80"/>
      <c r="CSU9" s="80"/>
      <c r="CSV9" s="80"/>
      <c r="CSW9" s="80"/>
      <c r="CSX9" s="80"/>
      <c r="CSY9" s="80"/>
      <c r="CSZ9" s="80"/>
      <c r="CTA9" s="80"/>
      <c r="CTB9" s="80"/>
      <c r="CTC9" s="80"/>
      <c r="CTD9" s="80"/>
      <c r="CTE9" s="80"/>
      <c r="CTF9" s="80"/>
      <c r="CTG9" s="80"/>
      <c r="CTH9" s="80"/>
      <c r="CTI9" s="80"/>
      <c r="CTJ9" s="80"/>
      <c r="CTK9" s="80"/>
      <c r="CTL9" s="80"/>
      <c r="CTM9" s="80"/>
      <c r="CTN9" s="80"/>
      <c r="CTO9" s="80"/>
      <c r="CTP9" s="80"/>
      <c r="CTQ9" s="80"/>
      <c r="CTR9" s="80"/>
      <c r="CTS9" s="80"/>
      <c r="CTT9" s="80"/>
      <c r="CTU9" s="80"/>
      <c r="CTV9" s="80"/>
      <c r="CTW9" s="80"/>
      <c r="CTX9" s="80"/>
      <c r="CTY9" s="80"/>
      <c r="CTZ9" s="80"/>
      <c r="CUA9" s="80"/>
      <c r="CUB9" s="80"/>
      <c r="CUC9" s="80"/>
      <c r="CUD9" s="80"/>
      <c r="CUE9" s="80"/>
      <c r="CUF9" s="80"/>
      <c r="CUG9" s="80"/>
      <c r="CUH9" s="80"/>
      <c r="CUI9" s="80"/>
      <c r="CUJ9" s="80"/>
      <c r="CUK9" s="80"/>
      <c r="CUL9" s="80"/>
      <c r="CUM9" s="80"/>
      <c r="CUN9" s="80"/>
      <c r="CUO9" s="80"/>
      <c r="CUP9" s="80"/>
      <c r="CUQ9" s="80"/>
      <c r="CUR9" s="80"/>
      <c r="CUS9" s="80"/>
      <c r="CUT9" s="80"/>
      <c r="CUU9" s="80"/>
      <c r="CUV9" s="80"/>
      <c r="CUW9" s="80"/>
      <c r="CUX9" s="80"/>
      <c r="CUY9" s="80"/>
      <c r="CUZ9" s="80"/>
      <c r="CVA9" s="80"/>
      <c r="CVB9" s="80"/>
      <c r="CVC9" s="80"/>
      <c r="CVD9" s="80"/>
      <c r="CVE9" s="80"/>
      <c r="CVF9" s="80"/>
      <c r="CVG9" s="80"/>
      <c r="CVH9" s="80"/>
      <c r="CVI9" s="80"/>
      <c r="CVJ9" s="80"/>
      <c r="CVK9" s="80"/>
      <c r="CVL9" s="80"/>
      <c r="CVM9" s="80"/>
      <c r="CVN9" s="80"/>
      <c r="CVO9" s="80"/>
      <c r="CVP9" s="80"/>
      <c r="CVQ9" s="80"/>
      <c r="CVR9" s="80"/>
      <c r="CVS9" s="80"/>
      <c r="CVT9" s="80"/>
      <c r="CVU9" s="80"/>
      <c r="CVV9" s="80"/>
      <c r="CVW9" s="80"/>
      <c r="CVX9" s="80"/>
      <c r="CVY9" s="80"/>
      <c r="CVZ9" s="80"/>
      <c r="CWA9" s="80"/>
      <c r="CWB9" s="80"/>
      <c r="CWC9" s="80"/>
      <c r="CWD9" s="80"/>
      <c r="CWE9" s="80"/>
      <c r="CWF9" s="80"/>
      <c r="CWG9" s="80"/>
      <c r="CWH9" s="80"/>
      <c r="CWI9" s="80"/>
      <c r="CWJ9" s="80"/>
      <c r="CWK9" s="80"/>
      <c r="CWL9" s="80"/>
      <c r="CWM9" s="80"/>
      <c r="CWN9" s="80"/>
      <c r="CWO9" s="80"/>
      <c r="CWP9" s="80"/>
      <c r="CWQ9" s="80"/>
      <c r="CWR9" s="80"/>
      <c r="CWS9" s="80"/>
      <c r="CWT9" s="80"/>
      <c r="CWU9" s="80"/>
      <c r="CWV9" s="80"/>
      <c r="CWW9" s="80"/>
      <c r="CWX9" s="80"/>
      <c r="CWY9" s="80"/>
      <c r="CWZ9" s="80"/>
      <c r="CXA9" s="80"/>
      <c r="CXB9" s="80"/>
      <c r="CXC9" s="80"/>
      <c r="CXD9" s="80"/>
      <c r="CXE9" s="80"/>
      <c r="CXF9" s="80"/>
      <c r="CXG9" s="80"/>
      <c r="CXH9" s="80"/>
      <c r="CXI9" s="80"/>
      <c r="CXJ9" s="80"/>
      <c r="CXK9" s="80"/>
      <c r="CXL9" s="80"/>
      <c r="CXM9" s="80"/>
      <c r="CXN9" s="80"/>
      <c r="CXO9" s="80"/>
      <c r="CXP9" s="80"/>
      <c r="CXQ9" s="80"/>
      <c r="CXR9" s="80"/>
      <c r="CXS9" s="80"/>
      <c r="CXT9" s="80"/>
      <c r="CXU9" s="80"/>
      <c r="CXV9" s="80"/>
      <c r="CXW9" s="80"/>
      <c r="CXX9" s="80"/>
      <c r="CXY9" s="80"/>
      <c r="CXZ9" s="80"/>
      <c r="CYA9" s="80"/>
      <c r="CYB9" s="80"/>
      <c r="CYC9" s="80"/>
      <c r="CYD9" s="80"/>
      <c r="CYE9" s="80"/>
      <c r="CYF9" s="80"/>
      <c r="CYG9" s="80"/>
      <c r="CYH9" s="80"/>
      <c r="CYI9" s="80"/>
      <c r="CYJ9" s="80"/>
      <c r="CYK9" s="80"/>
      <c r="CYL9" s="80"/>
      <c r="CYM9" s="80"/>
      <c r="CYN9" s="80"/>
      <c r="CYO9" s="80"/>
      <c r="CYP9" s="80"/>
      <c r="CYQ9" s="80"/>
      <c r="CYR9" s="80"/>
      <c r="CYS9" s="80"/>
      <c r="CYT9" s="80"/>
      <c r="CYU9" s="80"/>
      <c r="CYV9" s="80"/>
      <c r="CYW9" s="80"/>
      <c r="CYX9" s="80"/>
      <c r="CYY9" s="80"/>
      <c r="CYZ9" s="80"/>
      <c r="CZA9" s="80"/>
      <c r="CZB9" s="80"/>
      <c r="CZC9" s="80"/>
      <c r="CZD9" s="80"/>
      <c r="CZE9" s="80"/>
      <c r="CZF9" s="80"/>
      <c r="CZG9" s="80"/>
      <c r="CZH9" s="80"/>
      <c r="CZI9" s="80"/>
      <c r="CZJ9" s="80"/>
      <c r="CZK9" s="80"/>
      <c r="CZL9" s="80"/>
      <c r="CZM9" s="80"/>
      <c r="CZN9" s="80"/>
      <c r="CZO9" s="80"/>
      <c r="CZP9" s="80"/>
      <c r="CZQ9" s="80"/>
      <c r="CZR9" s="80"/>
      <c r="CZS9" s="80"/>
      <c r="CZT9" s="80"/>
      <c r="CZU9" s="80"/>
      <c r="CZV9" s="80"/>
      <c r="CZW9" s="80"/>
      <c r="CZX9" s="80"/>
      <c r="CZY9" s="80"/>
      <c r="CZZ9" s="80"/>
      <c r="DAA9" s="80"/>
      <c r="DAB9" s="80"/>
      <c r="DAC9" s="80"/>
      <c r="DAD9" s="80"/>
      <c r="DAE9" s="80"/>
      <c r="DAF9" s="80"/>
      <c r="DAG9" s="80"/>
      <c r="DAH9" s="80"/>
      <c r="DAI9" s="80"/>
      <c r="DAJ9" s="80"/>
      <c r="DAK9" s="80"/>
      <c r="DAL9" s="80"/>
      <c r="DAM9" s="80"/>
      <c r="DAN9" s="80"/>
      <c r="DAO9" s="80"/>
      <c r="DAP9" s="80"/>
      <c r="DAQ9" s="80"/>
      <c r="DAR9" s="80"/>
      <c r="DAS9" s="80"/>
      <c r="DAT9" s="80"/>
      <c r="DAU9" s="80"/>
      <c r="DAV9" s="80"/>
      <c r="DAW9" s="80"/>
      <c r="DAX9" s="80"/>
      <c r="DAY9" s="80"/>
      <c r="DAZ9" s="80"/>
      <c r="DBA9" s="80"/>
      <c r="DBB9" s="80"/>
      <c r="DBC9" s="80"/>
      <c r="DBD9" s="80"/>
      <c r="DBE9" s="80"/>
      <c r="DBF9" s="80"/>
      <c r="DBG9" s="80"/>
      <c r="DBH9" s="80"/>
      <c r="DBI9" s="80"/>
      <c r="DBJ9" s="80"/>
      <c r="DBK9" s="80"/>
      <c r="DBL9" s="80"/>
      <c r="DBM9" s="80"/>
      <c r="DBN9" s="80"/>
      <c r="DBO9" s="80"/>
      <c r="DBP9" s="80"/>
      <c r="DBQ9" s="80"/>
      <c r="DBR9" s="80"/>
      <c r="DBS9" s="80"/>
      <c r="DBT9" s="80"/>
      <c r="DBU9" s="80"/>
      <c r="DBV9" s="80"/>
      <c r="DBW9" s="80"/>
      <c r="DBX9" s="80"/>
      <c r="DBY9" s="80"/>
      <c r="DBZ9" s="80"/>
      <c r="DCA9" s="80"/>
      <c r="DCB9" s="80"/>
      <c r="DCC9" s="80"/>
      <c r="DCD9" s="80"/>
      <c r="DCE9" s="80"/>
      <c r="DCF9" s="80"/>
      <c r="DCG9" s="80"/>
      <c r="DCH9" s="80"/>
      <c r="DCI9" s="80"/>
      <c r="DCJ9" s="80"/>
      <c r="DCK9" s="80"/>
      <c r="DCL9" s="80"/>
      <c r="DCM9" s="80"/>
      <c r="DCN9" s="80"/>
      <c r="DCO9" s="80"/>
      <c r="DCP9" s="80"/>
      <c r="DCQ9" s="80"/>
      <c r="DCR9" s="80"/>
      <c r="DCS9" s="80"/>
      <c r="DCT9" s="80"/>
      <c r="DCU9" s="80"/>
      <c r="DCV9" s="80"/>
      <c r="DCW9" s="80"/>
      <c r="DCX9" s="80"/>
      <c r="DCY9" s="80"/>
      <c r="DCZ9" s="80"/>
      <c r="DDA9" s="80"/>
      <c r="DDB9" s="80"/>
      <c r="DDC9" s="80"/>
      <c r="DDD9" s="80"/>
      <c r="DDE9" s="80"/>
      <c r="DDF9" s="80"/>
      <c r="DDG9" s="80"/>
      <c r="DDH9" s="80"/>
      <c r="DDI9" s="80"/>
      <c r="DDJ9" s="80"/>
      <c r="DDK9" s="80"/>
      <c r="DDL9" s="80"/>
      <c r="DDM9" s="80"/>
      <c r="DDN9" s="80"/>
      <c r="DDO9" s="80"/>
      <c r="DDP9" s="80"/>
      <c r="DDQ9" s="80"/>
      <c r="DDR9" s="80"/>
      <c r="DDS9" s="80"/>
      <c r="DDT9" s="80"/>
      <c r="DDU9" s="80"/>
      <c r="DDV9" s="80"/>
      <c r="DDW9" s="80"/>
      <c r="DDX9" s="80"/>
      <c r="DDY9" s="80"/>
      <c r="DDZ9" s="80"/>
      <c r="DEA9" s="80"/>
      <c r="DEB9" s="80"/>
      <c r="DEC9" s="80"/>
      <c r="DED9" s="80"/>
      <c r="DEE9" s="80"/>
      <c r="DEF9" s="80"/>
      <c r="DEG9" s="80"/>
      <c r="DEH9" s="80"/>
      <c r="DEI9" s="80"/>
      <c r="DEJ9" s="80"/>
      <c r="DEK9" s="80"/>
      <c r="DEL9" s="80"/>
      <c r="DEM9" s="80"/>
      <c r="DEN9" s="80"/>
      <c r="DEO9" s="80"/>
      <c r="DEP9" s="80"/>
      <c r="DEQ9" s="80"/>
      <c r="DER9" s="80"/>
      <c r="DES9" s="80"/>
      <c r="DET9" s="80"/>
      <c r="DEU9" s="80"/>
      <c r="DEV9" s="80"/>
      <c r="DEW9" s="80"/>
      <c r="DEX9" s="80"/>
      <c r="DEY9" s="80"/>
      <c r="DEZ9" s="80"/>
      <c r="DFA9" s="80"/>
      <c r="DFB9" s="80"/>
      <c r="DFC9" s="80"/>
      <c r="DFD9" s="80"/>
      <c r="DFE9" s="27"/>
    </row>
    <row r="10" spans="1:2865" s="79" customFormat="1" ht="30" customHeight="1" thickBot="1">
      <c r="A10" s="80"/>
      <c r="B10" s="406" t="s">
        <v>172</v>
      </c>
      <c r="C10" s="406"/>
      <c r="D10" s="406"/>
      <c r="E10" s="102"/>
      <c r="F10" s="360" t="s">
        <v>15</v>
      </c>
      <c r="G10" s="360"/>
      <c r="H10" s="360"/>
      <c r="I10" s="360"/>
      <c r="J10" s="153"/>
      <c r="K10" s="359" t="s">
        <v>16</v>
      </c>
      <c r="L10" s="359"/>
      <c r="M10" s="359"/>
      <c r="N10" s="359"/>
      <c r="O10" s="101"/>
      <c r="P10" s="380" t="s">
        <v>17</v>
      </c>
      <c r="Q10" s="380"/>
      <c r="R10" s="380"/>
      <c r="S10" s="380"/>
      <c r="T10" s="101"/>
      <c r="U10" s="358" t="s">
        <v>18</v>
      </c>
      <c r="V10" s="358"/>
      <c r="W10" s="358"/>
      <c r="X10" s="358"/>
      <c r="Y10" s="101"/>
      <c r="Z10" s="361">
        <v>2025</v>
      </c>
      <c r="AA10" s="362"/>
      <c r="AB10" s="362"/>
      <c r="AC10" s="362"/>
      <c r="AD10" s="363"/>
      <c r="AE10" s="403"/>
      <c r="AF10" s="132" t="s">
        <v>173</v>
      </c>
      <c r="AG10" s="28"/>
      <c r="AH10" s="28"/>
      <c r="AI10" s="28"/>
      <c r="AJ10" s="28"/>
      <c r="AK10" s="28"/>
      <c r="AL10" s="28"/>
      <c r="AM10" s="28"/>
      <c r="AN10" s="28"/>
      <c r="AO10" s="28"/>
      <c r="AP10" s="28"/>
      <c r="AQ10" s="28"/>
      <c r="AR10" s="28"/>
      <c r="AS10" s="28"/>
      <c r="AT10" s="28"/>
      <c r="AU10" s="28"/>
      <c r="AV10" s="28"/>
      <c r="AW10" s="28"/>
      <c r="AX10" s="28"/>
      <c r="AY10" s="28"/>
      <c r="AZ10" s="28"/>
      <c r="BA10" s="80"/>
      <c r="BB10" s="80"/>
      <c r="BC10" s="80"/>
      <c r="BD10" s="80"/>
      <c r="BE10" s="80"/>
      <c r="BF10" s="80"/>
      <c r="BG10" s="80"/>
      <c r="BH10" s="80"/>
      <c r="BI10" s="80"/>
      <c r="BJ10" s="80"/>
      <c r="BK10" s="80"/>
      <c r="BL10" s="80"/>
      <c r="BM10" s="80"/>
      <c r="BN10" s="80"/>
      <c r="BO10" s="80"/>
      <c r="BP10" s="80"/>
      <c r="BQ10" s="80"/>
      <c r="BR10" s="80"/>
      <c r="BS10" s="80"/>
      <c r="BT10" s="80"/>
      <c r="BU10" s="80"/>
      <c r="BV10" s="80"/>
      <c r="BW10" s="80"/>
      <c r="BX10" s="80"/>
      <c r="BY10" s="80"/>
      <c r="BZ10" s="80"/>
      <c r="CA10" s="80"/>
      <c r="CB10" s="80"/>
      <c r="CC10" s="80"/>
      <c r="CD10" s="80"/>
      <c r="CE10" s="80"/>
      <c r="CF10" s="80"/>
      <c r="CG10" s="80"/>
      <c r="CH10" s="80"/>
      <c r="CI10" s="80"/>
      <c r="CJ10" s="80"/>
      <c r="CK10" s="80"/>
      <c r="CL10" s="80"/>
      <c r="CM10" s="80"/>
      <c r="CN10" s="80"/>
      <c r="CO10" s="80"/>
      <c r="CP10" s="80"/>
      <c r="CQ10" s="80"/>
      <c r="CR10" s="80"/>
      <c r="CS10" s="80"/>
      <c r="CT10" s="80"/>
      <c r="CU10" s="80"/>
      <c r="CV10" s="80"/>
      <c r="CW10" s="80"/>
      <c r="CX10" s="80"/>
      <c r="CY10" s="80"/>
      <c r="CZ10" s="80"/>
      <c r="DA10" s="80"/>
      <c r="DB10" s="80"/>
      <c r="DC10" s="80"/>
      <c r="DD10" s="80"/>
      <c r="DE10" s="80"/>
      <c r="DF10" s="80"/>
      <c r="DG10" s="80"/>
      <c r="DH10" s="80"/>
      <c r="DI10" s="80"/>
      <c r="DJ10" s="80"/>
      <c r="DK10" s="80"/>
      <c r="DL10" s="80"/>
      <c r="DM10" s="80"/>
      <c r="DN10" s="80"/>
      <c r="DO10" s="80"/>
      <c r="DP10" s="80"/>
      <c r="DQ10" s="80"/>
      <c r="DR10" s="80"/>
      <c r="DS10" s="80"/>
      <c r="DT10" s="80"/>
      <c r="DU10" s="80"/>
      <c r="DV10" s="80"/>
      <c r="DW10" s="80"/>
      <c r="DX10" s="80"/>
      <c r="DY10" s="80"/>
      <c r="DZ10" s="80"/>
      <c r="EA10" s="80"/>
      <c r="EB10" s="80"/>
      <c r="EC10" s="80"/>
      <c r="ED10" s="80"/>
      <c r="EE10" s="80"/>
      <c r="EF10" s="80"/>
      <c r="EG10" s="80"/>
      <c r="EH10" s="80"/>
      <c r="EI10" s="80"/>
      <c r="EJ10" s="80"/>
      <c r="EK10" s="80"/>
      <c r="EL10" s="80"/>
      <c r="EM10" s="80"/>
      <c r="EN10" s="80"/>
      <c r="EO10" s="80"/>
      <c r="EP10" s="80"/>
      <c r="EQ10" s="80"/>
      <c r="ER10" s="80"/>
      <c r="ES10" s="80"/>
      <c r="ET10" s="80"/>
      <c r="EU10" s="80"/>
      <c r="EV10" s="80"/>
      <c r="EW10" s="80"/>
      <c r="EX10" s="80"/>
      <c r="EY10" s="80"/>
      <c r="EZ10" s="80"/>
      <c r="FA10" s="80"/>
      <c r="FB10" s="80"/>
      <c r="FC10" s="80"/>
      <c r="FD10" s="80"/>
      <c r="FE10" s="80"/>
      <c r="FF10" s="80"/>
      <c r="FG10" s="80"/>
      <c r="FH10" s="80"/>
      <c r="FI10" s="80"/>
      <c r="FJ10" s="80"/>
      <c r="FK10" s="80"/>
      <c r="FL10" s="80"/>
      <c r="FM10" s="80"/>
      <c r="FN10" s="80"/>
      <c r="FO10" s="80"/>
      <c r="FP10" s="80"/>
      <c r="FQ10" s="80"/>
      <c r="FR10" s="80"/>
      <c r="FS10" s="80"/>
      <c r="FT10" s="80"/>
      <c r="FU10" s="80"/>
      <c r="FV10" s="80"/>
      <c r="FW10" s="80"/>
      <c r="FX10" s="80"/>
      <c r="FY10" s="80"/>
      <c r="FZ10" s="80"/>
      <c r="GA10" s="80"/>
      <c r="GB10" s="80"/>
      <c r="GC10" s="80"/>
      <c r="GD10" s="80"/>
      <c r="GE10" s="80"/>
      <c r="GF10" s="80"/>
      <c r="GG10" s="80"/>
      <c r="GH10" s="80"/>
      <c r="GI10" s="80"/>
      <c r="GJ10" s="80"/>
      <c r="GK10" s="80"/>
      <c r="GL10" s="80"/>
      <c r="GM10" s="80"/>
      <c r="GN10" s="80"/>
      <c r="GO10" s="80"/>
      <c r="GP10" s="80"/>
      <c r="GQ10" s="80"/>
      <c r="GR10" s="80"/>
      <c r="GS10" s="80"/>
      <c r="GT10" s="80"/>
      <c r="GU10" s="80"/>
      <c r="GV10" s="80"/>
      <c r="GW10" s="80"/>
      <c r="GX10" s="80"/>
      <c r="GY10" s="80"/>
      <c r="GZ10" s="80"/>
      <c r="HA10" s="80"/>
      <c r="HB10" s="80"/>
      <c r="HC10" s="80"/>
      <c r="HD10" s="80"/>
      <c r="HE10" s="80"/>
      <c r="HF10" s="80"/>
      <c r="HG10" s="80"/>
      <c r="HH10" s="80"/>
      <c r="HI10" s="80"/>
      <c r="HJ10" s="80"/>
      <c r="HK10" s="80"/>
      <c r="HL10" s="80"/>
      <c r="HM10" s="80"/>
      <c r="HN10" s="80"/>
      <c r="HO10" s="80"/>
      <c r="HP10" s="80"/>
      <c r="HQ10" s="80"/>
      <c r="HR10" s="80"/>
      <c r="HS10" s="80"/>
      <c r="HT10" s="80"/>
      <c r="HU10" s="80"/>
      <c r="HV10" s="80"/>
      <c r="HW10" s="80"/>
      <c r="HX10" s="80"/>
      <c r="HY10" s="80"/>
      <c r="HZ10" s="80"/>
      <c r="IA10" s="80"/>
      <c r="IB10" s="80"/>
      <c r="IC10" s="80"/>
      <c r="ID10" s="80"/>
      <c r="IE10" s="80"/>
      <c r="IF10" s="80"/>
      <c r="IG10" s="80"/>
      <c r="IH10" s="80"/>
      <c r="II10" s="80"/>
      <c r="IJ10" s="80"/>
      <c r="IK10" s="80"/>
      <c r="IL10" s="80"/>
      <c r="IM10" s="80"/>
      <c r="IN10" s="80"/>
      <c r="IO10" s="80"/>
      <c r="IP10" s="80"/>
      <c r="IQ10" s="80"/>
      <c r="IR10" s="80"/>
      <c r="IS10" s="80"/>
      <c r="IT10" s="80"/>
      <c r="IU10" s="80"/>
      <c r="IV10" s="80"/>
      <c r="IW10" s="80"/>
      <c r="IX10" s="80"/>
      <c r="IY10" s="80"/>
      <c r="IZ10" s="80"/>
      <c r="JA10" s="80"/>
      <c r="JB10" s="80"/>
      <c r="JC10" s="80"/>
      <c r="JD10" s="80"/>
      <c r="JE10" s="80"/>
      <c r="JF10" s="80"/>
      <c r="JG10" s="80"/>
      <c r="JH10" s="80"/>
      <c r="JI10" s="80"/>
      <c r="JJ10" s="80"/>
      <c r="JK10" s="80"/>
      <c r="JL10" s="80"/>
      <c r="JM10" s="80"/>
      <c r="JN10" s="80"/>
      <c r="JO10" s="80"/>
      <c r="JP10" s="80"/>
      <c r="JQ10" s="80"/>
      <c r="JR10" s="80"/>
      <c r="JS10" s="80"/>
      <c r="JT10" s="80"/>
      <c r="JU10" s="80"/>
      <c r="JV10" s="80"/>
      <c r="JW10" s="80"/>
      <c r="JX10" s="80"/>
      <c r="JY10" s="80"/>
      <c r="JZ10" s="80"/>
      <c r="KA10" s="80"/>
      <c r="KB10" s="80"/>
      <c r="KC10" s="80"/>
      <c r="KD10" s="80"/>
      <c r="KE10" s="80"/>
      <c r="KF10" s="80"/>
      <c r="KG10" s="80"/>
      <c r="KH10" s="80"/>
      <c r="KI10" s="80"/>
      <c r="KJ10" s="80"/>
      <c r="KK10" s="80"/>
      <c r="KL10" s="80"/>
      <c r="KM10" s="80"/>
      <c r="KN10" s="80"/>
      <c r="KO10" s="80"/>
      <c r="KP10" s="80"/>
      <c r="KQ10" s="80"/>
      <c r="KR10" s="80"/>
      <c r="KS10" s="80"/>
      <c r="KT10" s="80"/>
      <c r="KU10" s="80"/>
      <c r="KV10" s="80"/>
      <c r="KW10" s="80"/>
      <c r="KX10" s="80"/>
      <c r="KY10" s="80"/>
      <c r="KZ10" s="80"/>
      <c r="LA10" s="80"/>
      <c r="LB10" s="80"/>
      <c r="LC10" s="80"/>
      <c r="LD10" s="80"/>
      <c r="LE10" s="80"/>
      <c r="LF10" s="80"/>
      <c r="LG10" s="80"/>
      <c r="LH10" s="80"/>
      <c r="LI10" s="80"/>
      <c r="LJ10" s="80"/>
      <c r="LK10" s="80"/>
      <c r="LL10" s="80"/>
      <c r="LM10" s="80"/>
      <c r="LN10" s="80"/>
      <c r="LO10" s="80"/>
      <c r="LP10" s="80"/>
      <c r="LQ10" s="80"/>
      <c r="LR10" s="80"/>
      <c r="LS10" s="80"/>
      <c r="LT10" s="80"/>
      <c r="LU10" s="80"/>
      <c r="LV10" s="80"/>
      <c r="LW10" s="80"/>
      <c r="LX10" s="80"/>
      <c r="LY10" s="80"/>
      <c r="LZ10" s="80"/>
      <c r="MA10" s="80"/>
      <c r="MB10" s="80"/>
      <c r="MC10" s="80"/>
      <c r="MD10" s="80"/>
      <c r="ME10" s="80"/>
      <c r="MF10" s="80"/>
      <c r="MG10" s="80"/>
      <c r="MH10" s="80"/>
      <c r="MI10" s="80"/>
      <c r="MJ10" s="80"/>
      <c r="MK10" s="80"/>
      <c r="ML10" s="80"/>
      <c r="MM10" s="80"/>
      <c r="MN10" s="80"/>
      <c r="MO10" s="80"/>
      <c r="MP10" s="80"/>
      <c r="MQ10" s="80"/>
      <c r="MR10" s="80"/>
      <c r="MS10" s="80"/>
      <c r="MT10" s="80"/>
      <c r="MU10" s="80"/>
      <c r="MV10" s="80"/>
      <c r="MW10" s="80"/>
      <c r="MX10" s="80"/>
      <c r="MY10" s="80"/>
      <c r="MZ10" s="80"/>
      <c r="NA10" s="80"/>
      <c r="NB10" s="80"/>
      <c r="NC10" s="80"/>
      <c r="ND10" s="80"/>
      <c r="NE10" s="80"/>
      <c r="NF10" s="80"/>
      <c r="NG10" s="80"/>
      <c r="NH10" s="80"/>
      <c r="NI10" s="80"/>
      <c r="NJ10" s="80"/>
      <c r="NK10" s="80"/>
      <c r="NL10" s="80"/>
      <c r="NM10" s="80"/>
      <c r="NN10" s="80"/>
      <c r="NO10" s="80"/>
      <c r="NP10" s="80"/>
      <c r="NQ10" s="80"/>
      <c r="NR10" s="80"/>
      <c r="NS10" s="80"/>
      <c r="NT10" s="80"/>
      <c r="NU10" s="80"/>
      <c r="NV10" s="80"/>
      <c r="NW10" s="80"/>
      <c r="NX10" s="80"/>
      <c r="NY10" s="80"/>
      <c r="NZ10" s="80"/>
      <c r="OA10" s="80"/>
      <c r="OB10" s="80"/>
      <c r="OC10" s="80"/>
      <c r="OD10" s="80"/>
      <c r="OE10" s="80"/>
      <c r="OF10" s="80"/>
      <c r="OG10" s="80"/>
      <c r="OH10" s="80"/>
      <c r="OI10" s="80"/>
      <c r="OJ10" s="80"/>
      <c r="OK10" s="80"/>
      <c r="OL10" s="80"/>
      <c r="OM10" s="80"/>
      <c r="ON10" s="80"/>
      <c r="OO10" s="80"/>
      <c r="OP10" s="80"/>
      <c r="OQ10" s="80"/>
      <c r="OR10" s="80"/>
      <c r="OS10" s="80"/>
      <c r="OT10" s="80"/>
      <c r="OU10" s="80"/>
      <c r="OV10" s="80"/>
      <c r="OW10" s="80"/>
      <c r="OX10" s="80"/>
      <c r="OY10" s="80"/>
      <c r="OZ10" s="80"/>
      <c r="PA10" s="80"/>
      <c r="PB10" s="80"/>
      <c r="PC10" s="80"/>
      <c r="PD10" s="80"/>
      <c r="PE10" s="80"/>
      <c r="PF10" s="80"/>
      <c r="PG10" s="80"/>
      <c r="PH10" s="80"/>
      <c r="PI10" s="80"/>
      <c r="PJ10" s="80"/>
      <c r="PK10" s="80"/>
      <c r="PL10" s="80"/>
      <c r="PM10" s="80"/>
      <c r="PN10" s="80"/>
      <c r="PO10" s="80"/>
      <c r="PP10" s="80"/>
      <c r="PQ10" s="80"/>
      <c r="PR10" s="80"/>
      <c r="PS10" s="80"/>
      <c r="PT10" s="80"/>
      <c r="PU10" s="80"/>
      <c r="PV10" s="80"/>
      <c r="PW10" s="80"/>
      <c r="PX10" s="80"/>
      <c r="PY10" s="80"/>
      <c r="PZ10" s="80"/>
      <c r="QA10" s="80"/>
      <c r="QB10" s="80"/>
      <c r="QC10" s="80"/>
      <c r="QD10" s="80"/>
      <c r="QE10" s="80"/>
      <c r="QF10" s="80"/>
      <c r="QG10" s="80"/>
      <c r="QH10" s="80"/>
      <c r="QI10" s="80"/>
      <c r="QJ10" s="80"/>
      <c r="QK10" s="80"/>
      <c r="QL10" s="80"/>
      <c r="QM10" s="80"/>
      <c r="QN10" s="80"/>
      <c r="QO10" s="80"/>
      <c r="QP10" s="80"/>
      <c r="QQ10" s="80"/>
      <c r="QR10" s="80"/>
      <c r="QS10" s="80"/>
      <c r="QT10" s="80"/>
      <c r="QU10" s="80"/>
      <c r="QV10" s="80"/>
      <c r="QW10" s="80"/>
      <c r="QX10" s="80"/>
      <c r="QY10" s="80"/>
      <c r="QZ10" s="80"/>
      <c r="RA10" s="80"/>
      <c r="RB10" s="80"/>
      <c r="RC10" s="80"/>
      <c r="RD10" s="80"/>
      <c r="RE10" s="80"/>
      <c r="RF10" s="80"/>
      <c r="RG10" s="80"/>
      <c r="RH10" s="80"/>
      <c r="RI10" s="80"/>
      <c r="RJ10" s="80"/>
      <c r="RK10" s="80"/>
      <c r="RL10" s="80"/>
      <c r="RM10" s="80"/>
      <c r="RN10" s="80"/>
      <c r="RO10" s="80"/>
      <c r="RP10" s="80"/>
      <c r="RQ10" s="80"/>
      <c r="RR10" s="80"/>
      <c r="RS10" s="80"/>
      <c r="RT10" s="80"/>
      <c r="RU10" s="80"/>
      <c r="RV10" s="80"/>
      <c r="RW10" s="80"/>
      <c r="RX10" s="80"/>
      <c r="RY10" s="80"/>
      <c r="RZ10" s="80"/>
      <c r="SA10" s="80"/>
      <c r="SB10" s="80"/>
      <c r="SC10" s="80"/>
      <c r="SD10" s="80"/>
      <c r="SE10" s="80"/>
      <c r="SF10" s="80"/>
      <c r="SG10" s="80"/>
      <c r="SH10" s="80"/>
      <c r="SI10" s="80"/>
      <c r="SJ10" s="80"/>
      <c r="SK10" s="80"/>
      <c r="SL10" s="80"/>
      <c r="SM10" s="80"/>
      <c r="SN10" s="80"/>
      <c r="SO10" s="80"/>
      <c r="SP10" s="80"/>
      <c r="SQ10" s="80"/>
      <c r="SR10" s="80"/>
      <c r="SS10" s="80"/>
      <c r="ST10" s="80"/>
      <c r="SU10" s="80"/>
      <c r="SV10" s="80"/>
      <c r="SW10" s="80"/>
      <c r="SX10" s="80"/>
      <c r="SY10" s="80"/>
      <c r="SZ10" s="80"/>
      <c r="TA10" s="80"/>
      <c r="TB10" s="80"/>
      <c r="TC10" s="80"/>
      <c r="TD10" s="80"/>
      <c r="TE10" s="80"/>
      <c r="TF10" s="80"/>
      <c r="TG10" s="80"/>
      <c r="TH10" s="80"/>
      <c r="TI10" s="80"/>
      <c r="TJ10" s="80"/>
      <c r="TK10" s="80"/>
      <c r="TL10" s="80"/>
      <c r="TM10" s="80"/>
      <c r="TN10" s="80"/>
      <c r="TO10" s="80"/>
      <c r="TP10" s="80"/>
      <c r="TQ10" s="80"/>
      <c r="TR10" s="80"/>
      <c r="TS10" s="80"/>
      <c r="TT10" s="80"/>
      <c r="TU10" s="80"/>
      <c r="TV10" s="80"/>
      <c r="TW10" s="80"/>
      <c r="TX10" s="80"/>
      <c r="TY10" s="80"/>
      <c r="TZ10" s="80"/>
      <c r="UA10" s="80"/>
      <c r="UB10" s="80"/>
      <c r="UC10" s="80"/>
      <c r="UD10" s="80"/>
      <c r="UE10" s="80"/>
      <c r="UF10" s="80"/>
      <c r="UG10" s="80"/>
      <c r="UH10" s="80"/>
      <c r="UI10" s="80"/>
      <c r="UJ10" s="80"/>
      <c r="UK10" s="80"/>
      <c r="UL10" s="80"/>
      <c r="UM10" s="80"/>
      <c r="UN10" s="80"/>
      <c r="UO10" s="80"/>
      <c r="UP10" s="80"/>
      <c r="UQ10" s="80"/>
      <c r="UR10" s="80"/>
      <c r="US10" s="80"/>
      <c r="UT10" s="80"/>
      <c r="UU10" s="80"/>
      <c r="UV10" s="80"/>
      <c r="UW10" s="80"/>
      <c r="UX10" s="80"/>
      <c r="UY10" s="80"/>
      <c r="UZ10" s="80"/>
      <c r="VA10" s="80"/>
      <c r="VB10" s="80"/>
      <c r="VC10" s="80"/>
      <c r="VD10" s="80"/>
      <c r="VE10" s="80"/>
      <c r="VF10" s="80"/>
      <c r="VG10" s="80"/>
      <c r="VH10" s="80"/>
      <c r="VI10" s="80"/>
      <c r="VJ10" s="80"/>
      <c r="VK10" s="80"/>
      <c r="VL10" s="80"/>
      <c r="VM10" s="80"/>
      <c r="VN10" s="80"/>
      <c r="VO10" s="80"/>
      <c r="VP10" s="80"/>
      <c r="VQ10" s="80"/>
      <c r="VR10" s="80"/>
      <c r="VS10" s="80"/>
      <c r="VT10" s="80"/>
      <c r="VU10" s="80"/>
      <c r="VV10" s="80"/>
      <c r="VW10" s="80"/>
      <c r="VX10" s="80"/>
      <c r="VY10" s="80"/>
      <c r="VZ10" s="80"/>
      <c r="WA10" s="80"/>
      <c r="WB10" s="80"/>
      <c r="WC10" s="80"/>
      <c r="WD10" s="80"/>
      <c r="WE10" s="80"/>
      <c r="WF10" s="80"/>
      <c r="WG10" s="80"/>
      <c r="WH10" s="80"/>
      <c r="WI10" s="80"/>
      <c r="WJ10" s="80"/>
      <c r="WK10" s="80"/>
      <c r="WL10" s="80"/>
      <c r="WM10" s="80"/>
      <c r="WN10" s="80"/>
      <c r="WO10" s="80"/>
      <c r="WP10" s="80"/>
      <c r="WQ10" s="80"/>
      <c r="WR10" s="80"/>
      <c r="WS10" s="80"/>
      <c r="WT10" s="80"/>
      <c r="WU10" s="80"/>
      <c r="WV10" s="80"/>
      <c r="WW10" s="80"/>
      <c r="WX10" s="80"/>
      <c r="WY10" s="80"/>
      <c r="WZ10" s="80"/>
      <c r="XA10" s="80"/>
      <c r="XB10" s="80"/>
      <c r="XC10" s="80"/>
      <c r="XD10" s="80"/>
      <c r="XE10" s="80"/>
      <c r="XF10" s="80"/>
      <c r="XG10" s="80"/>
      <c r="XH10" s="80"/>
      <c r="XI10" s="80"/>
      <c r="XJ10" s="80"/>
      <c r="XK10" s="80"/>
      <c r="XL10" s="80"/>
      <c r="XM10" s="80"/>
      <c r="XN10" s="80"/>
      <c r="XO10" s="80"/>
      <c r="XP10" s="80"/>
      <c r="XQ10" s="80"/>
      <c r="XR10" s="80"/>
      <c r="XS10" s="80"/>
      <c r="XT10" s="80"/>
      <c r="XU10" s="80"/>
      <c r="XV10" s="80"/>
      <c r="XW10" s="80"/>
      <c r="XX10" s="80"/>
      <c r="XY10" s="80"/>
      <c r="XZ10" s="80"/>
      <c r="YA10" s="80"/>
      <c r="YB10" s="80"/>
      <c r="YC10" s="80"/>
      <c r="YD10" s="80"/>
      <c r="YE10" s="80"/>
      <c r="YF10" s="80"/>
      <c r="YG10" s="80"/>
      <c r="YH10" s="80"/>
      <c r="YI10" s="80"/>
      <c r="YJ10" s="80"/>
      <c r="YK10" s="80"/>
      <c r="YL10" s="80"/>
      <c r="YM10" s="80"/>
      <c r="YN10" s="80"/>
      <c r="YO10" s="80"/>
      <c r="YP10" s="80"/>
      <c r="YQ10" s="80"/>
      <c r="YR10" s="80"/>
      <c r="YS10" s="80"/>
      <c r="YT10" s="80"/>
      <c r="YU10" s="80"/>
      <c r="YV10" s="80"/>
      <c r="YW10" s="80"/>
      <c r="YX10" s="80"/>
      <c r="YY10" s="80"/>
      <c r="YZ10" s="80"/>
      <c r="ZA10" s="80"/>
      <c r="ZB10" s="80"/>
      <c r="ZC10" s="80"/>
      <c r="ZD10" s="80"/>
      <c r="ZE10" s="80"/>
      <c r="ZF10" s="80"/>
      <c r="ZG10" s="80"/>
      <c r="ZH10" s="80"/>
      <c r="ZI10" s="80"/>
      <c r="ZJ10" s="80"/>
      <c r="ZK10" s="80"/>
      <c r="ZL10" s="80"/>
      <c r="ZM10" s="80"/>
      <c r="ZN10" s="80"/>
      <c r="ZO10" s="80"/>
      <c r="ZP10" s="80"/>
      <c r="ZQ10" s="80"/>
      <c r="ZR10" s="80"/>
      <c r="ZS10" s="80"/>
      <c r="ZT10" s="80"/>
      <c r="ZU10" s="80"/>
      <c r="ZV10" s="80"/>
      <c r="ZW10" s="80"/>
      <c r="ZX10" s="80"/>
      <c r="ZY10" s="80"/>
      <c r="ZZ10" s="80"/>
      <c r="AAA10" s="80"/>
      <c r="AAB10" s="80"/>
      <c r="AAC10" s="80"/>
      <c r="AAD10" s="80"/>
      <c r="AAE10" s="80"/>
      <c r="AAF10" s="80"/>
      <c r="AAG10" s="80"/>
      <c r="AAH10" s="80"/>
      <c r="AAI10" s="80"/>
      <c r="AAJ10" s="80"/>
      <c r="AAK10" s="80"/>
      <c r="AAL10" s="80"/>
      <c r="AAM10" s="80"/>
      <c r="AAN10" s="80"/>
      <c r="AAO10" s="80"/>
      <c r="AAP10" s="80"/>
      <c r="AAQ10" s="80"/>
      <c r="AAR10" s="80"/>
      <c r="AAS10" s="80"/>
      <c r="AAT10" s="80"/>
      <c r="AAU10" s="80"/>
      <c r="AAV10" s="80"/>
      <c r="AAW10" s="80"/>
      <c r="AAX10" s="80"/>
      <c r="AAY10" s="80"/>
      <c r="AAZ10" s="80"/>
      <c r="ABA10" s="80"/>
      <c r="ABB10" s="80"/>
      <c r="ABC10" s="80"/>
      <c r="ABD10" s="80"/>
      <c r="ABE10" s="80"/>
      <c r="ABF10" s="80"/>
      <c r="ABG10" s="80"/>
      <c r="ABH10" s="80"/>
      <c r="ABI10" s="80"/>
      <c r="ABJ10" s="80"/>
      <c r="ABK10" s="80"/>
      <c r="ABL10" s="80"/>
      <c r="ABM10" s="80"/>
      <c r="ABN10" s="80"/>
      <c r="ABO10" s="80"/>
      <c r="ABP10" s="80"/>
      <c r="ABQ10" s="80"/>
      <c r="ABR10" s="80"/>
      <c r="ABS10" s="80"/>
      <c r="ABT10" s="80"/>
      <c r="ABU10" s="80"/>
      <c r="ABV10" s="80"/>
      <c r="ABW10" s="80"/>
      <c r="ABX10" s="80"/>
      <c r="ABY10" s="80"/>
      <c r="ABZ10" s="80"/>
      <c r="ACA10" s="80"/>
      <c r="ACB10" s="80"/>
      <c r="ACC10" s="80"/>
      <c r="ACD10" s="80"/>
      <c r="ACE10" s="80"/>
      <c r="ACF10" s="80"/>
      <c r="ACG10" s="80"/>
      <c r="ACH10" s="80"/>
      <c r="ACI10" s="80"/>
      <c r="ACJ10" s="80"/>
      <c r="ACK10" s="80"/>
      <c r="ACL10" s="80"/>
      <c r="ACM10" s="80"/>
      <c r="ACN10" s="80"/>
      <c r="ACO10" s="80"/>
      <c r="ACP10" s="80"/>
      <c r="ACQ10" s="80"/>
      <c r="ACR10" s="80"/>
      <c r="ACS10" s="80"/>
      <c r="ACT10" s="80"/>
      <c r="ACU10" s="80"/>
      <c r="ACV10" s="80"/>
      <c r="ACW10" s="80"/>
      <c r="ACX10" s="80"/>
      <c r="ACY10" s="80"/>
      <c r="ACZ10" s="80"/>
      <c r="ADA10" s="80"/>
      <c r="ADB10" s="80"/>
      <c r="ADC10" s="80"/>
      <c r="ADD10" s="80"/>
      <c r="ADE10" s="80"/>
      <c r="ADF10" s="80"/>
      <c r="ADG10" s="80"/>
      <c r="ADH10" s="80"/>
      <c r="ADI10" s="80"/>
      <c r="ADJ10" s="80"/>
      <c r="ADK10" s="80"/>
      <c r="ADL10" s="80"/>
      <c r="ADM10" s="80"/>
      <c r="ADN10" s="80"/>
      <c r="ADO10" s="80"/>
      <c r="ADP10" s="80"/>
      <c r="ADQ10" s="80"/>
      <c r="ADR10" s="80"/>
      <c r="ADS10" s="80"/>
      <c r="ADT10" s="80"/>
      <c r="ADU10" s="80"/>
      <c r="ADV10" s="80"/>
      <c r="ADW10" s="80"/>
      <c r="ADX10" s="80"/>
      <c r="ADY10" s="80"/>
      <c r="ADZ10" s="80"/>
      <c r="AEA10" s="80"/>
      <c r="AEB10" s="80"/>
      <c r="AEC10" s="80"/>
      <c r="AED10" s="80"/>
      <c r="AEE10" s="80"/>
      <c r="AEF10" s="80"/>
      <c r="AEG10" s="80"/>
      <c r="AEH10" s="80"/>
      <c r="AEI10" s="80"/>
      <c r="AEJ10" s="80"/>
      <c r="AEK10" s="80"/>
      <c r="AEL10" s="80"/>
      <c r="AEM10" s="80"/>
      <c r="AEN10" s="80"/>
      <c r="AEO10" s="80"/>
      <c r="AEP10" s="80"/>
      <c r="AEQ10" s="80"/>
      <c r="AER10" s="80"/>
      <c r="AES10" s="80"/>
      <c r="AET10" s="80"/>
      <c r="AEU10" s="80"/>
      <c r="AEV10" s="80"/>
      <c r="AEW10" s="80"/>
      <c r="AEX10" s="80"/>
      <c r="AEY10" s="80"/>
      <c r="AEZ10" s="80"/>
      <c r="AFA10" s="80"/>
      <c r="AFB10" s="80"/>
      <c r="AFC10" s="80"/>
      <c r="AFD10" s="80"/>
      <c r="AFE10" s="80"/>
      <c r="AFF10" s="80"/>
      <c r="AFG10" s="80"/>
      <c r="AFH10" s="80"/>
      <c r="AFI10" s="80"/>
      <c r="AFJ10" s="80"/>
      <c r="AFK10" s="80"/>
      <c r="AFL10" s="80"/>
      <c r="AFM10" s="80"/>
      <c r="AFN10" s="80"/>
      <c r="AFO10" s="80"/>
      <c r="AFP10" s="80"/>
      <c r="AFQ10" s="80"/>
      <c r="AFR10" s="80"/>
      <c r="AFS10" s="80"/>
      <c r="AFT10" s="80"/>
      <c r="AFU10" s="80"/>
      <c r="AFV10" s="80"/>
      <c r="AFW10" s="80"/>
      <c r="AFX10" s="80"/>
      <c r="AFY10" s="80"/>
      <c r="AFZ10" s="80"/>
      <c r="AGA10" s="80"/>
      <c r="AGB10" s="80"/>
      <c r="AGC10" s="80"/>
      <c r="AGD10" s="80"/>
      <c r="AGE10" s="80"/>
      <c r="AGF10" s="80"/>
      <c r="AGG10" s="80"/>
      <c r="AGH10" s="80"/>
      <c r="AGI10" s="80"/>
      <c r="AGJ10" s="80"/>
      <c r="AGK10" s="80"/>
      <c r="AGL10" s="80"/>
      <c r="AGM10" s="80"/>
      <c r="AGN10" s="80"/>
      <c r="AGO10" s="80"/>
      <c r="AGP10" s="80"/>
      <c r="AGQ10" s="80"/>
      <c r="AGR10" s="80"/>
      <c r="AGS10" s="80"/>
      <c r="AGT10" s="80"/>
      <c r="AGU10" s="80"/>
      <c r="AGV10" s="80"/>
      <c r="AGW10" s="80"/>
      <c r="AGX10" s="80"/>
      <c r="AGY10" s="80"/>
      <c r="AGZ10" s="80"/>
      <c r="AHA10" s="80"/>
      <c r="AHB10" s="80"/>
      <c r="AHC10" s="80"/>
      <c r="AHD10" s="80"/>
      <c r="AHE10" s="80"/>
      <c r="AHF10" s="80"/>
      <c r="AHG10" s="80"/>
      <c r="AHH10" s="80"/>
      <c r="AHI10" s="80"/>
      <c r="AHJ10" s="80"/>
      <c r="AHK10" s="80"/>
      <c r="AHL10" s="80"/>
      <c r="AHM10" s="80"/>
      <c r="AHN10" s="80"/>
      <c r="AHO10" s="80"/>
      <c r="AHP10" s="80"/>
      <c r="AHQ10" s="80"/>
      <c r="AHR10" s="80"/>
      <c r="AHS10" s="80"/>
      <c r="AHT10" s="80"/>
      <c r="AHU10" s="80"/>
      <c r="AHV10" s="80"/>
      <c r="AHW10" s="80"/>
      <c r="AHX10" s="80"/>
      <c r="AHY10" s="80"/>
      <c r="AHZ10" s="80"/>
      <c r="AIA10" s="80"/>
      <c r="AIB10" s="80"/>
      <c r="AIC10" s="80"/>
      <c r="AID10" s="80"/>
      <c r="AIE10" s="80"/>
      <c r="AIF10" s="80"/>
      <c r="AIG10" s="80"/>
      <c r="AIH10" s="80"/>
      <c r="AII10" s="80"/>
      <c r="AIJ10" s="80"/>
      <c r="AIK10" s="80"/>
      <c r="AIL10" s="80"/>
      <c r="AIM10" s="80"/>
      <c r="AIN10" s="80"/>
      <c r="AIO10" s="80"/>
      <c r="AIP10" s="80"/>
      <c r="AIQ10" s="80"/>
      <c r="AIR10" s="80"/>
      <c r="AIS10" s="80"/>
      <c r="AIT10" s="80"/>
      <c r="AIU10" s="80"/>
      <c r="AIV10" s="80"/>
      <c r="AIW10" s="80"/>
      <c r="AIX10" s="80"/>
      <c r="AIY10" s="80"/>
      <c r="AIZ10" s="80"/>
      <c r="AJA10" s="80"/>
      <c r="AJB10" s="80"/>
      <c r="AJC10" s="80"/>
      <c r="AJD10" s="80"/>
      <c r="AJE10" s="80"/>
      <c r="AJF10" s="80"/>
      <c r="AJG10" s="80"/>
      <c r="AJH10" s="80"/>
      <c r="AJI10" s="80"/>
      <c r="AJJ10" s="80"/>
      <c r="AJK10" s="80"/>
      <c r="AJL10" s="80"/>
      <c r="AJM10" s="80"/>
      <c r="AJN10" s="80"/>
      <c r="AJO10" s="80"/>
      <c r="AJP10" s="80"/>
      <c r="AJQ10" s="80"/>
      <c r="AJR10" s="80"/>
      <c r="AJS10" s="80"/>
      <c r="AJT10" s="80"/>
      <c r="AJU10" s="80"/>
      <c r="AJV10" s="80"/>
      <c r="AJW10" s="80"/>
      <c r="AJX10" s="80"/>
      <c r="AJY10" s="80"/>
      <c r="AJZ10" s="80"/>
      <c r="AKA10" s="80"/>
      <c r="AKB10" s="80"/>
      <c r="AKC10" s="80"/>
      <c r="AKD10" s="80"/>
      <c r="AKE10" s="80"/>
      <c r="AKF10" s="80"/>
      <c r="AKG10" s="80"/>
      <c r="AKH10" s="80"/>
      <c r="AKI10" s="80"/>
      <c r="AKJ10" s="80"/>
      <c r="AKK10" s="80"/>
      <c r="AKL10" s="80"/>
      <c r="AKM10" s="80"/>
      <c r="AKN10" s="80"/>
      <c r="AKO10" s="80"/>
      <c r="AKP10" s="80"/>
      <c r="AKQ10" s="80"/>
      <c r="AKR10" s="80"/>
      <c r="AKS10" s="80"/>
      <c r="AKT10" s="80"/>
      <c r="AKU10" s="80"/>
      <c r="AKV10" s="80"/>
      <c r="AKW10" s="80"/>
      <c r="AKX10" s="80"/>
      <c r="AKY10" s="80"/>
      <c r="AKZ10" s="80"/>
      <c r="ALA10" s="80"/>
      <c r="ALB10" s="80"/>
      <c r="ALC10" s="80"/>
      <c r="ALD10" s="80"/>
      <c r="ALE10" s="80"/>
      <c r="ALF10" s="80"/>
      <c r="ALG10" s="80"/>
      <c r="ALH10" s="80"/>
      <c r="ALI10" s="80"/>
      <c r="ALJ10" s="80"/>
      <c r="ALK10" s="80"/>
      <c r="ALL10" s="80"/>
      <c r="ALM10" s="80"/>
      <c r="ALN10" s="80"/>
      <c r="ALO10" s="80"/>
      <c r="ALP10" s="80"/>
      <c r="ALQ10" s="80"/>
      <c r="ALR10" s="80"/>
      <c r="ALS10" s="80"/>
      <c r="ALT10" s="80"/>
      <c r="ALU10" s="80"/>
      <c r="ALV10" s="80"/>
      <c r="ALW10" s="80"/>
      <c r="ALX10" s="80"/>
      <c r="ALY10" s="80"/>
      <c r="ALZ10" s="80"/>
      <c r="AMA10" s="80"/>
      <c r="AMB10" s="80"/>
      <c r="AMC10" s="80"/>
      <c r="AMD10" s="80"/>
      <c r="AME10" s="80"/>
      <c r="AMF10" s="80"/>
      <c r="AMG10" s="80"/>
      <c r="AMH10" s="80"/>
      <c r="AMI10" s="80"/>
      <c r="AMJ10" s="80"/>
      <c r="AMK10" s="80"/>
      <c r="AML10" s="80"/>
      <c r="AMM10" s="80"/>
      <c r="AMN10" s="80"/>
      <c r="AMO10" s="80"/>
      <c r="AMP10" s="80"/>
      <c r="AMQ10" s="80"/>
      <c r="AMR10" s="80"/>
      <c r="AMS10" s="80"/>
      <c r="AMT10" s="80"/>
      <c r="AMU10" s="80"/>
      <c r="AMV10" s="80"/>
      <c r="AMW10" s="80"/>
      <c r="AMX10" s="80"/>
      <c r="AMY10" s="80"/>
      <c r="AMZ10" s="80"/>
      <c r="ANA10" s="80"/>
      <c r="ANB10" s="80"/>
      <c r="ANC10" s="80"/>
      <c r="AND10" s="80"/>
      <c r="ANE10" s="80"/>
      <c r="ANF10" s="80"/>
      <c r="ANG10" s="80"/>
      <c r="ANH10" s="80"/>
      <c r="ANI10" s="80"/>
      <c r="ANJ10" s="80"/>
      <c r="ANK10" s="80"/>
      <c r="ANL10" s="80"/>
      <c r="ANM10" s="80"/>
      <c r="ANN10" s="80"/>
      <c r="ANO10" s="80"/>
      <c r="ANP10" s="80"/>
      <c r="ANQ10" s="80"/>
      <c r="ANR10" s="80"/>
      <c r="ANS10" s="80"/>
      <c r="ANT10" s="80"/>
      <c r="ANU10" s="80"/>
      <c r="ANV10" s="80"/>
      <c r="ANW10" s="80"/>
      <c r="ANX10" s="80"/>
      <c r="ANY10" s="80"/>
      <c r="ANZ10" s="80"/>
      <c r="AOA10" s="80"/>
      <c r="AOB10" s="80"/>
      <c r="AOC10" s="80"/>
      <c r="AOD10" s="80"/>
      <c r="AOE10" s="80"/>
      <c r="AOF10" s="80"/>
      <c r="AOG10" s="80"/>
      <c r="AOH10" s="80"/>
      <c r="AOI10" s="80"/>
      <c r="AOJ10" s="80"/>
      <c r="AOK10" s="80"/>
      <c r="AOL10" s="80"/>
      <c r="AOM10" s="80"/>
      <c r="AON10" s="80"/>
      <c r="AOO10" s="80"/>
      <c r="AOP10" s="80"/>
      <c r="AOQ10" s="80"/>
      <c r="AOR10" s="80"/>
      <c r="AOS10" s="80"/>
      <c r="AOT10" s="80"/>
      <c r="AOU10" s="80"/>
      <c r="AOV10" s="80"/>
      <c r="AOW10" s="80"/>
      <c r="AOX10" s="80"/>
      <c r="AOY10" s="80"/>
      <c r="AOZ10" s="80"/>
      <c r="APA10" s="80"/>
      <c r="APB10" s="80"/>
      <c r="APC10" s="80"/>
      <c r="APD10" s="80"/>
      <c r="APE10" s="80"/>
      <c r="APF10" s="80"/>
      <c r="APG10" s="80"/>
      <c r="APH10" s="80"/>
      <c r="API10" s="80"/>
      <c r="APJ10" s="80"/>
      <c r="APK10" s="80"/>
      <c r="APL10" s="80"/>
      <c r="APM10" s="80"/>
      <c r="APN10" s="80"/>
      <c r="APO10" s="80"/>
      <c r="APP10" s="80"/>
      <c r="APQ10" s="80"/>
      <c r="APR10" s="80"/>
      <c r="APS10" s="80"/>
      <c r="APT10" s="80"/>
      <c r="APU10" s="80"/>
      <c r="APV10" s="80"/>
      <c r="APW10" s="80"/>
      <c r="APX10" s="80"/>
      <c r="APY10" s="80"/>
      <c r="APZ10" s="80"/>
      <c r="AQA10" s="80"/>
      <c r="AQB10" s="80"/>
      <c r="AQC10" s="80"/>
      <c r="AQD10" s="80"/>
      <c r="AQE10" s="80"/>
      <c r="AQF10" s="80"/>
      <c r="AQG10" s="80"/>
      <c r="AQH10" s="80"/>
      <c r="AQI10" s="80"/>
      <c r="AQJ10" s="80"/>
      <c r="AQK10" s="80"/>
      <c r="AQL10" s="80"/>
      <c r="AQM10" s="80"/>
      <c r="AQN10" s="80"/>
      <c r="AQO10" s="80"/>
      <c r="AQP10" s="80"/>
      <c r="AQQ10" s="80"/>
      <c r="AQR10" s="80"/>
      <c r="AQS10" s="80"/>
      <c r="AQT10" s="80"/>
      <c r="AQU10" s="80"/>
      <c r="AQV10" s="80"/>
      <c r="AQW10" s="80"/>
      <c r="AQX10" s="80"/>
      <c r="AQY10" s="80"/>
      <c r="AQZ10" s="80"/>
      <c r="ARA10" s="80"/>
      <c r="ARB10" s="80"/>
      <c r="ARC10" s="80"/>
      <c r="ARD10" s="80"/>
      <c r="ARE10" s="80"/>
      <c r="ARF10" s="80"/>
      <c r="ARG10" s="80"/>
      <c r="ARH10" s="80"/>
      <c r="ARI10" s="80"/>
      <c r="ARJ10" s="80"/>
      <c r="ARK10" s="80"/>
      <c r="ARL10" s="80"/>
      <c r="ARM10" s="80"/>
      <c r="ARN10" s="80"/>
      <c r="ARO10" s="80"/>
      <c r="ARP10" s="80"/>
      <c r="ARQ10" s="80"/>
      <c r="ARR10" s="80"/>
      <c r="ARS10" s="80"/>
      <c r="ART10" s="80"/>
      <c r="ARU10" s="80"/>
      <c r="ARV10" s="80"/>
      <c r="ARW10" s="80"/>
      <c r="ARX10" s="80"/>
      <c r="ARY10" s="80"/>
      <c r="ARZ10" s="80"/>
      <c r="ASA10" s="80"/>
      <c r="ASB10" s="80"/>
      <c r="ASC10" s="80"/>
      <c r="ASD10" s="80"/>
      <c r="ASE10" s="80"/>
      <c r="ASF10" s="80"/>
      <c r="ASG10" s="80"/>
      <c r="ASH10" s="80"/>
      <c r="ASI10" s="80"/>
      <c r="ASJ10" s="80"/>
      <c r="ASK10" s="80"/>
      <c r="ASL10" s="80"/>
      <c r="ASM10" s="80"/>
      <c r="ASN10" s="80"/>
      <c r="ASO10" s="80"/>
      <c r="ASP10" s="80"/>
      <c r="ASQ10" s="80"/>
      <c r="ASR10" s="80"/>
      <c r="ASS10" s="80"/>
      <c r="AST10" s="80"/>
      <c r="ASU10" s="80"/>
      <c r="ASV10" s="80"/>
      <c r="ASW10" s="80"/>
      <c r="ASX10" s="80"/>
      <c r="ASY10" s="80"/>
      <c r="ASZ10" s="80"/>
      <c r="ATA10" s="80"/>
      <c r="ATB10" s="80"/>
      <c r="ATC10" s="80"/>
      <c r="ATD10" s="80"/>
      <c r="ATE10" s="80"/>
      <c r="ATF10" s="80"/>
      <c r="ATG10" s="80"/>
      <c r="ATH10" s="80"/>
      <c r="ATI10" s="80"/>
      <c r="ATJ10" s="80"/>
      <c r="ATK10" s="80"/>
      <c r="ATL10" s="80"/>
      <c r="ATM10" s="80"/>
      <c r="ATN10" s="80"/>
      <c r="ATO10" s="80"/>
      <c r="ATP10" s="80"/>
      <c r="ATQ10" s="80"/>
      <c r="ATR10" s="80"/>
      <c r="ATS10" s="80"/>
      <c r="ATT10" s="80"/>
      <c r="ATU10" s="80"/>
      <c r="ATV10" s="80"/>
      <c r="ATW10" s="80"/>
      <c r="ATX10" s="80"/>
      <c r="ATY10" s="80"/>
      <c r="ATZ10" s="80"/>
      <c r="AUA10" s="80"/>
      <c r="AUB10" s="80"/>
      <c r="AUC10" s="80"/>
      <c r="AUD10" s="80"/>
      <c r="AUE10" s="80"/>
      <c r="AUF10" s="80"/>
      <c r="AUG10" s="80"/>
      <c r="AUH10" s="80"/>
      <c r="AUI10" s="80"/>
      <c r="AUJ10" s="80"/>
      <c r="AUK10" s="80"/>
      <c r="AUL10" s="80"/>
      <c r="AUM10" s="80"/>
      <c r="AUN10" s="80"/>
      <c r="AUO10" s="80"/>
      <c r="AUP10" s="80"/>
      <c r="AUQ10" s="80"/>
      <c r="AUR10" s="80"/>
      <c r="AUS10" s="80"/>
      <c r="AUT10" s="80"/>
      <c r="AUU10" s="80"/>
      <c r="AUV10" s="80"/>
      <c r="AUW10" s="80"/>
      <c r="AUX10" s="80"/>
      <c r="AUY10" s="80"/>
      <c r="AUZ10" s="80"/>
      <c r="AVA10" s="80"/>
      <c r="AVB10" s="80"/>
      <c r="AVC10" s="80"/>
      <c r="AVD10" s="80"/>
      <c r="AVE10" s="80"/>
      <c r="AVF10" s="80"/>
      <c r="AVG10" s="80"/>
      <c r="AVH10" s="80"/>
      <c r="AVI10" s="80"/>
      <c r="AVJ10" s="80"/>
      <c r="AVK10" s="80"/>
      <c r="AVL10" s="80"/>
      <c r="AVM10" s="80"/>
      <c r="AVN10" s="80"/>
      <c r="AVO10" s="80"/>
      <c r="AVP10" s="80"/>
      <c r="AVQ10" s="80"/>
      <c r="AVR10" s="80"/>
      <c r="AVS10" s="80"/>
      <c r="AVT10" s="80"/>
      <c r="AVU10" s="80"/>
      <c r="AVV10" s="80"/>
      <c r="AVW10" s="80"/>
      <c r="AVX10" s="80"/>
      <c r="AVY10" s="80"/>
      <c r="AVZ10" s="80"/>
      <c r="AWA10" s="80"/>
      <c r="AWB10" s="80"/>
      <c r="AWC10" s="80"/>
      <c r="AWD10" s="80"/>
      <c r="AWE10" s="80"/>
      <c r="AWF10" s="80"/>
      <c r="AWG10" s="80"/>
      <c r="AWH10" s="80"/>
      <c r="AWI10" s="80"/>
      <c r="AWJ10" s="80"/>
      <c r="AWK10" s="80"/>
      <c r="AWL10" s="80"/>
      <c r="AWM10" s="80"/>
      <c r="AWN10" s="80"/>
      <c r="AWO10" s="80"/>
      <c r="AWP10" s="80"/>
      <c r="AWQ10" s="80"/>
      <c r="AWR10" s="80"/>
      <c r="AWS10" s="80"/>
      <c r="AWT10" s="80"/>
      <c r="AWU10" s="80"/>
      <c r="AWV10" s="80"/>
      <c r="AWW10" s="80"/>
      <c r="AWX10" s="80"/>
      <c r="AWY10" s="80"/>
      <c r="AWZ10" s="80"/>
      <c r="AXA10" s="80"/>
      <c r="AXB10" s="80"/>
      <c r="AXC10" s="80"/>
      <c r="AXD10" s="80"/>
      <c r="AXE10" s="80"/>
      <c r="AXF10" s="80"/>
      <c r="AXG10" s="80"/>
      <c r="AXH10" s="80"/>
      <c r="AXI10" s="80"/>
      <c r="AXJ10" s="80"/>
      <c r="AXK10" s="80"/>
      <c r="AXL10" s="80"/>
      <c r="AXM10" s="80"/>
      <c r="AXN10" s="80"/>
      <c r="AXO10" s="80"/>
      <c r="AXP10" s="80"/>
      <c r="AXQ10" s="80"/>
      <c r="AXR10" s="80"/>
      <c r="AXS10" s="80"/>
      <c r="AXT10" s="80"/>
      <c r="AXU10" s="80"/>
      <c r="AXV10" s="80"/>
      <c r="AXW10" s="80"/>
      <c r="AXX10" s="80"/>
      <c r="AXY10" s="80"/>
      <c r="AXZ10" s="80"/>
      <c r="AYA10" s="80"/>
      <c r="AYB10" s="80"/>
      <c r="AYC10" s="80"/>
      <c r="AYD10" s="80"/>
      <c r="AYE10" s="80"/>
      <c r="AYF10" s="80"/>
      <c r="AYG10" s="80"/>
      <c r="AYH10" s="80"/>
      <c r="AYI10" s="80"/>
      <c r="AYJ10" s="80"/>
      <c r="AYK10" s="80"/>
      <c r="AYL10" s="80"/>
      <c r="AYM10" s="80"/>
      <c r="AYN10" s="80"/>
      <c r="AYO10" s="80"/>
      <c r="AYP10" s="80"/>
      <c r="AYQ10" s="80"/>
      <c r="AYR10" s="80"/>
      <c r="AYS10" s="80"/>
      <c r="AYT10" s="80"/>
      <c r="AYU10" s="80"/>
      <c r="AYV10" s="80"/>
      <c r="AYW10" s="80"/>
      <c r="AYX10" s="80"/>
      <c r="AYY10" s="80"/>
      <c r="AYZ10" s="80"/>
      <c r="AZA10" s="80"/>
      <c r="AZB10" s="80"/>
      <c r="AZC10" s="80"/>
      <c r="AZD10" s="80"/>
      <c r="AZE10" s="80"/>
      <c r="AZF10" s="80"/>
      <c r="AZG10" s="80"/>
      <c r="AZH10" s="80"/>
      <c r="AZI10" s="80"/>
      <c r="AZJ10" s="80"/>
      <c r="AZK10" s="80"/>
      <c r="AZL10" s="80"/>
      <c r="AZM10" s="80"/>
      <c r="AZN10" s="80"/>
      <c r="AZO10" s="80"/>
      <c r="AZP10" s="80"/>
      <c r="AZQ10" s="80"/>
      <c r="AZR10" s="80"/>
      <c r="AZS10" s="80"/>
      <c r="AZT10" s="80"/>
      <c r="AZU10" s="80"/>
      <c r="AZV10" s="80"/>
      <c r="AZW10" s="80"/>
      <c r="AZX10" s="80"/>
      <c r="AZY10" s="80"/>
      <c r="AZZ10" s="80"/>
      <c r="BAA10" s="80"/>
      <c r="BAB10" s="80"/>
      <c r="BAC10" s="80"/>
      <c r="BAD10" s="80"/>
      <c r="BAE10" s="80"/>
      <c r="BAF10" s="80"/>
      <c r="BAG10" s="80"/>
      <c r="BAH10" s="80"/>
      <c r="BAI10" s="80"/>
      <c r="BAJ10" s="80"/>
      <c r="BAK10" s="80"/>
      <c r="BAL10" s="80"/>
      <c r="BAM10" s="80"/>
      <c r="BAN10" s="80"/>
      <c r="BAO10" s="80"/>
      <c r="BAP10" s="80"/>
      <c r="BAQ10" s="80"/>
      <c r="BAR10" s="80"/>
      <c r="BAS10" s="80"/>
      <c r="BAT10" s="80"/>
      <c r="BAU10" s="80"/>
      <c r="BAV10" s="80"/>
      <c r="BAW10" s="80"/>
      <c r="BAX10" s="80"/>
      <c r="BAY10" s="80"/>
      <c r="BAZ10" s="80"/>
      <c r="BBA10" s="80"/>
      <c r="BBB10" s="80"/>
      <c r="BBC10" s="80"/>
      <c r="BBD10" s="80"/>
      <c r="BBE10" s="80"/>
      <c r="BBF10" s="80"/>
      <c r="BBG10" s="80"/>
      <c r="BBH10" s="80"/>
      <c r="BBI10" s="80"/>
      <c r="BBJ10" s="80"/>
      <c r="BBK10" s="80"/>
      <c r="BBL10" s="80"/>
      <c r="BBM10" s="80"/>
      <c r="BBN10" s="80"/>
      <c r="BBO10" s="80"/>
      <c r="BBP10" s="80"/>
      <c r="BBQ10" s="80"/>
      <c r="BBR10" s="80"/>
      <c r="BBS10" s="80"/>
      <c r="BBT10" s="80"/>
      <c r="BBU10" s="80"/>
      <c r="BBV10" s="80"/>
      <c r="BBW10" s="80"/>
      <c r="BBX10" s="80"/>
      <c r="BBY10" s="80"/>
      <c r="BBZ10" s="80"/>
      <c r="BCA10" s="80"/>
      <c r="BCB10" s="80"/>
      <c r="BCC10" s="80"/>
      <c r="BCD10" s="80"/>
      <c r="BCE10" s="80"/>
      <c r="BCF10" s="80"/>
      <c r="BCG10" s="80"/>
      <c r="BCH10" s="80"/>
      <c r="BCI10" s="80"/>
      <c r="BCJ10" s="80"/>
      <c r="BCK10" s="80"/>
      <c r="BCL10" s="80"/>
      <c r="BCM10" s="80"/>
      <c r="BCN10" s="80"/>
      <c r="BCO10" s="80"/>
      <c r="BCP10" s="80"/>
      <c r="BCQ10" s="80"/>
      <c r="BCR10" s="80"/>
      <c r="BCS10" s="80"/>
      <c r="BCT10" s="80"/>
      <c r="BCU10" s="80"/>
      <c r="BCV10" s="80"/>
      <c r="BCW10" s="80"/>
      <c r="BCX10" s="80"/>
      <c r="BCY10" s="80"/>
      <c r="BCZ10" s="80"/>
      <c r="BDA10" s="80"/>
      <c r="BDB10" s="80"/>
      <c r="BDC10" s="80"/>
      <c r="BDD10" s="80"/>
      <c r="BDE10" s="80"/>
      <c r="BDF10" s="80"/>
      <c r="BDG10" s="80"/>
      <c r="BDH10" s="80"/>
      <c r="BDI10" s="80"/>
      <c r="BDJ10" s="80"/>
      <c r="BDK10" s="80"/>
      <c r="BDL10" s="80"/>
      <c r="BDM10" s="80"/>
      <c r="BDN10" s="80"/>
      <c r="BDO10" s="80"/>
      <c r="BDP10" s="80"/>
      <c r="BDQ10" s="80"/>
      <c r="BDR10" s="80"/>
      <c r="BDS10" s="80"/>
      <c r="BDT10" s="80"/>
      <c r="BDU10" s="80"/>
      <c r="BDV10" s="80"/>
      <c r="BDW10" s="80"/>
      <c r="BDX10" s="80"/>
      <c r="BDY10" s="80"/>
      <c r="BDZ10" s="80"/>
      <c r="BEA10" s="80"/>
      <c r="BEB10" s="80"/>
      <c r="BEC10" s="80"/>
      <c r="BED10" s="80"/>
      <c r="BEE10" s="80"/>
      <c r="BEF10" s="80"/>
      <c r="BEG10" s="80"/>
      <c r="BEH10" s="80"/>
      <c r="BEI10" s="80"/>
      <c r="BEJ10" s="80"/>
      <c r="BEK10" s="80"/>
      <c r="BEL10" s="80"/>
      <c r="BEM10" s="80"/>
      <c r="BEN10" s="80"/>
      <c r="BEO10" s="80"/>
      <c r="BEP10" s="80"/>
      <c r="BEQ10" s="80"/>
      <c r="BER10" s="80"/>
      <c r="BES10" s="80"/>
      <c r="BET10" s="80"/>
      <c r="BEU10" s="80"/>
      <c r="BEV10" s="80"/>
      <c r="BEW10" s="80"/>
      <c r="BEX10" s="80"/>
      <c r="BEY10" s="80"/>
      <c r="BEZ10" s="80"/>
      <c r="BFA10" s="80"/>
      <c r="BFB10" s="80"/>
      <c r="BFC10" s="80"/>
      <c r="BFD10" s="80"/>
      <c r="BFE10" s="80"/>
      <c r="BFF10" s="80"/>
      <c r="BFG10" s="80"/>
      <c r="BFH10" s="80"/>
      <c r="BFI10" s="80"/>
      <c r="BFJ10" s="80"/>
      <c r="BFK10" s="80"/>
      <c r="BFL10" s="80"/>
      <c r="BFM10" s="80"/>
      <c r="BFN10" s="80"/>
      <c r="BFO10" s="80"/>
      <c r="BFP10" s="80"/>
      <c r="BFQ10" s="80"/>
      <c r="BFR10" s="80"/>
      <c r="BFS10" s="80"/>
      <c r="BFT10" s="80"/>
      <c r="BFU10" s="80"/>
      <c r="BFV10" s="80"/>
      <c r="BFW10" s="80"/>
      <c r="BFX10" s="80"/>
      <c r="BFY10" s="80"/>
      <c r="BFZ10" s="80"/>
      <c r="BGA10" s="80"/>
      <c r="BGB10" s="80"/>
      <c r="BGC10" s="80"/>
      <c r="BGD10" s="80"/>
      <c r="BGE10" s="80"/>
      <c r="BGF10" s="80"/>
      <c r="BGG10" s="80"/>
      <c r="BGH10" s="80"/>
      <c r="BGI10" s="80"/>
      <c r="BGJ10" s="80"/>
      <c r="BGK10" s="80"/>
      <c r="BGL10" s="80"/>
      <c r="BGM10" s="80"/>
      <c r="BGN10" s="80"/>
      <c r="BGO10" s="80"/>
      <c r="BGP10" s="80"/>
      <c r="BGQ10" s="80"/>
      <c r="BGR10" s="80"/>
      <c r="BGS10" s="80"/>
      <c r="BGT10" s="80"/>
      <c r="BGU10" s="80"/>
      <c r="BGV10" s="80"/>
      <c r="BGW10" s="80"/>
      <c r="BGX10" s="80"/>
      <c r="BGY10" s="80"/>
      <c r="BGZ10" s="80"/>
      <c r="BHA10" s="80"/>
      <c r="BHB10" s="80"/>
      <c r="BHC10" s="80"/>
      <c r="BHD10" s="80"/>
      <c r="BHE10" s="80"/>
      <c r="BHF10" s="80"/>
      <c r="BHG10" s="80"/>
      <c r="BHH10" s="80"/>
      <c r="BHI10" s="80"/>
      <c r="BHJ10" s="80"/>
      <c r="BHK10" s="80"/>
      <c r="BHL10" s="80"/>
      <c r="BHM10" s="80"/>
      <c r="BHN10" s="80"/>
      <c r="BHO10" s="80"/>
      <c r="BHP10" s="80"/>
      <c r="BHQ10" s="80"/>
      <c r="BHR10" s="80"/>
      <c r="BHS10" s="80"/>
      <c r="BHT10" s="80"/>
      <c r="BHU10" s="80"/>
      <c r="BHV10" s="80"/>
      <c r="BHW10" s="80"/>
      <c r="BHX10" s="80"/>
      <c r="BHY10" s="80"/>
      <c r="BHZ10" s="80"/>
      <c r="BIA10" s="80"/>
      <c r="BIB10" s="80"/>
      <c r="BIC10" s="80"/>
      <c r="BID10" s="80"/>
      <c r="BIE10" s="80"/>
      <c r="BIF10" s="80"/>
      <c r="BIG10" s="80"/>
      <c r="BIH10" s="80"/>
      <c r="BII10" s="80"/>
      <c r="BIJ10" s="80"/>
      <c r="BIK10" s="80"/>
      <c r="BIL10" s="80"/>
      <c r="BIM10" s="80"/>
      <c r="BIN10" s="80"/>
      <c r="BIO10" s="80"/>
      <c r="BIP10" s="80"/>
      <c r="BIQ10" s="80"/>
      <c r="BIR10" s="80"/>
      <c r="BIS10" s="80"/>
      <c r="BIT10" s="80"/>
      <c r="BIU10" s="80"/>
      <c r="BIV10" s="80"/>
      <c r="BIW10" s="80"/>
      <c r="BIX10" s="80"/>
      <c r="BIY10" s="80"/>
      <c r="BIZ10" s="80"/>
      <c r="BJA10" s="80"/>
      <c r="BJB10" s="80"/>
      <c r="BJC10" s="80"/>
      <c r="BJD10" s="80"/>
      <c r="BJE10" s="80"/>
      <c r="BJF10" s="80"/>
      <c r="BJG10" s="80"/>
      <c r="BJH10" s="80"/>
      <c r="BJI10" s="80"/>
      <c r="BJJ10" s="80"/>
      <c r="BJK10" s="80"/>
      <c r="BJL10" s="80"/>
      <c r="BJM10" s="80"/>
      <c r="BJN10" s="80"/>
      <c r="BJO10" s="80"/>
      <c r="BJP10" s="80"/>
      <c r="BJQ10" s="80"/>
      <c r="BJR10" s="80"/>
      <c r="BJS10" s="80"/>
      <c r="BJT10" s="80"/>
      <c r="BJU10" s="80"/>
      <c r="BJV10" s="80"/>
      <c r="BJW10" s="80"/>
      <c r="BJX10" s="80"/>
      <c r="BJY10" s="80"/>
      <c r="BJZ10" s="80"/>
      <c r="BKA10" s="80"/>
      <c r="BKB10" s="80"/>
      <c r="BKC10" s="80"/>
      <c r="BKD10" s="80"/>
      <c r="BKE10" s="80"/>
      <c r="BKF10" s="80"/>
      <c r="BKG10" s="80"/>
      <c r="BKH10" s="80"/>
      <c r="BKI10" s="80"/>
      <c r="BKJ10" s="80"/>
      <c r="BKK10" s="80"/>
      <c r="BKL10" s="80"/>
      <c r="BKM10" s="80"/>
      <c r="BKN10" s="80"/>
      <c r="BKO10" s="80"/>
      <c r="BKP10" s="80"/>
      <c r="BKQ10" s="80"/>
      <c r="BKR10" s="80"/>
      <c r="BKS10" s="80"/>
      <c r="BKT10" s="80"/>
      <c r="BKU10" s="80"/>
      <c r="BKV10" s="80"/>
      <c r="BKW10" s="80"/>
      <c r="BKX10" s="80"/>
      <c r="BKY10" s="80"/>
      <c r="BKZ10" s="80"/>
      <c r="BLA10" s="80"/>
      <c r="BLB10" s="80"/>
      <c r="BLC10" s="80"/>
      <c r="BLD10" s="80"/>
      <c r="BLE10" s="80"/>
      <c r="BLF10" s="80"/>
      <c r="BLG10" s="80"/>
      <c r="BLH10" s="80"/>
      <c r="BLI10" s="80"/>
      <c r="BLJ10" s="80"/>
      <c r="BLK10" s="80"/>
      <c r="BLL10" s="80"/>
      <c r="BLM10" s="80"/>
      <c r="BLN10" s="80"/>
      <c r="BLO10" s="80"/>
      <c r="BLP10" s="80"/>
      <c r="BLQ10" s="80"/>
      <c r="BLR10" s="80"/>
      <c r="BLS10" s="80"/>
      <c r="BLT10" s="80"/>
      <c r="BLU10" s="80"/>
      <c r="BLV10" s="80"/>
      <c r="BLW10" s="80"/>
      <c r="BLX10" s="80"/>
      <c r="BLY10" s="80"/>
      <c r="BLZ10" s="80"/>
      <c r="BMA10" s="80"/>
      <c r="BMB10" s="80"/>
      <c r="BMC10" s="80"/>
      <c r="BMD10" s="80"/>
      <c r="BME10" s="80"/>
      <c r="BMF10" s="80"/>
      <c r="BMG10" s="80"/>
      <c r="BMH10" s="80"/>
      <c r="BMI10" s="80"/>
      <c r="BMJ10" s="80"/>
      <c r="BMK10" s="80"/>
      <c r="BML10" s="80"/>
      <c r="BMM10" s="80"/>
      <c r="BMN10" s="80"/>
      <c r="BMO10" s="80"/>
      <c r="BMP10" s="80"/>
      <c r="BMQ10" s="80"/>
      <c r="BMR10" s="80"/>
      <c r="BMS10" s="80"/>
      <c r="BMT10" s="80"/>
      <c r="BMU10" s="80"/>
      <c r="BMV10" s="80"/>
      <c r="BMW10" s="80"/>
      <c r="BMX10" s="80"/>
      <c r="BMY10" s="80"/>
      <c r="BMZ10" s="80"/>
      <c r="BNA10" s="80"/>
      <c r="BNB10" s="80"/>
      <c r="BNC10" s="80"/>
      <c r="BND10" s="80"/>
      <c r="BNE10" s="80"/>
      <c r="BNF10" s="80"/>
      <c r="BNG10" s="80"/>
      <c r="BNH10" s="80"/>
      <c r="BNI10" s="80"/>
      <c r="BNJ10" s="80"/>
      <c r="BNK10" s="80"/>
      <c r="BNL10" s="80"/>
      <c r="BNM10" s="80"/>
      <c r="BNN10" s="80"/>
      <c r="BNO10" s="80"/>
      <c r="BNP10" s="80"/>
      <c r="BNQ10" s="80"/>
      <c r="BNR10" s="80"/>
      <c r="BNS10" s="80"/>
      <c r="BNT10" s="80"/>
      <c r="BNU10" s="80"/>
      <c r="BNV10" s="80"/>
      <c r="BNW10" s="80"/>
      <c r="BNX10" s="80"/>
      <c r="BNY10" s="80"/>
      <c r="BNZ10" s="80"/>
      <c r="BOA10" s="80"/>
      <c r="BOB10" s="80"/>
      <c r="BOC10" s="80"/>
      <c r="BOD10" s="80"/>
      <c r="BOE10" s="80"/>
      <c r="BOF10" s="80"/>
      <c r="BOG10" s="80"/>
      <c r="BOH10" s="80"/>
      <c r="BOI10" s="80"/>
      <c r="BOJ10" s="80"/>
      <c r="BOK10" s="80"/>
      <c r="BOL10" s="80"/>
      <c r="BOM10" s="80"/>
      <c r="BON10" s="80"/>
      <c r="BOO10" s="80"/>
      <c r="BOP10" s="80"/>
      <c r="BOQ10" s="80"/>
      <c r="BOR10" s="80"/>
      <c r="BOS10" s="80"/>
      <c r="BOT10" s="80"/>
      <c r="BOU10" s="80"/>
      <c r="BOV10" s="80"/>
      <c r="BOW10" s="80"/>
      <c r="BOX10" s="80"/>
      <c r="BOY10" s="80"/>
      <c r="BOZ10" s="80"/>
      <c r="BPA10" s="80"/>
      <c r="BPB10" s="80"/>
      <c r="BPC10" s="80"/>
      <c r="BPD10" s="80"/>
      <c r="BPE10" s="80"/>
      <c r="BPF10" s="80"/>
      <c r="BPG10" s="80"/>
      <c r="BPH10" s="80"/>
      <c r="BPI10" s="80"/>
      <c r="BPJ10" s="80"/>
      <c r="BPK10" s="80"/>
      <c r="BPL10" s="80"/>
      <c r="BPM10" s="80"/>
      <c r="BPN10" s="80"/>
      <c r="BPO10" s="80"/>
      <c r="BPP10" s="80"/>
      <c r="BPQ10" s="80"/>
      <c r="BPR10" s="80"/>
      <c r="BPS10" s="80"/>
      <c r="BPT10" s="80"/>
      <c r="BPU10" s="80"/>
      <c r="BPV10" s="80"/>
      <c r="BPW10" s="80"/>
      <c r="BPX10" s="80"/>
      <c r="BPY10" s="80"/>
      <c r="BPZ10" s="80"/>
      <c r="BQA10" s="80"/>
      <c r="BQB10" s="80"/>
      <c r="BQC10" s="80"/>
      <c r="BQD10" s="80"/>
      <c r="BQE10" s="80"/>
      <c r="BQF10" s="80"/>
      <c r="BQG10" s="80"/>
      <c r="BQH10" s="80"/>
      <c r="BQI10" s="80"/>
      <c r="BQJ10" s="80"/>
      <c r="BQK10" s="80"/>
      <c r="BQL10" s="80"/>
      <c r="BQM10" s="80"/>
      <c r="BQN10" s="80"/>
      <c r="BQO10" s="80"/>
      <c r="BQP10" s="80"/>
      <c r="BQQ10" s="80"/>
      <c r="BQR10" s="80"/>
      <c r="BQS10" s="80"/>
      <c r="BQT10" s="80"/>
      <c r="BQU10" s="80"/>
      <c r="BQV10" s="80"/>
      <c r="BQW10" s="80"/>
      <c r="BQX10" s="80"/>
      <c r="BQY10" s="80"/>
      <c r="BQZ10" s="80"/>
      <c r="BRA10" s="80"/>
      <c r="BRB10" s="80"/>
      <c r="BRC10" s="80"/>
      <c r="BRD10" s="80"/>
      <c r="BRE10" s="80"/>
      <c r="BRF10" s="80"/>
      <c r="BRG10" s="80"/>
      <c r="BRH10" s="80"/>
      <c r="BRI10" s="80"/>
      <c r="BRJ10" s="80"/>
      <c r="BRK10" s="80"/>
      <c r="BRL10" s="80"/>
      <c r="BRM10" s="80"/>
      <c r="BRN10" s="80"/>
      <c r="BRO10" s="80"/>
      <c r="BRP10" s="80"/>
      <c r="BRQ10" s="80"/>
      <c r="BRR10" s="80"/>
      <c r="BRS10" s="80"/>
      <c r="BRT10" s="80"/>
      <c r="BRU10" s="80"/>
      <c r="BRV10" s="80"/>
      <c r="BRW10" s="80"/>
      <c r="BRX10" s="80"/>
      <c r="BRY10" s="80"/>
      <c r="BRZ10" s="80"/>
      <c r="BSA10" s="80"/>
      <c r="BSB10" s="80"/>
      <c r="BSC10" s="80"/>
      <c r="BSD10" s="80"/>
      <c r="BSE10" s="80"/>
      <c r="BSF10" s="80"/>
      <c r="BSG10" s="80"/>
      <c r="BSH10" s="80"/>
      <c r="BSI10" s="80"/>
      <c r="BSJ10" s="80"/>
      <c r="BSK10" s="80"/>
      <c r="BSL10" s="80"/>
      <c r="BSM10" s="80"/>
      <c r="BSN10" s="80"/>
      <c r="BSO10" s="80"/>
      <c r="BSP10" s="80"/>
      <c r="BSQ10" s="80"/>
      <c r="BSR10" s="80"/>
      <c r="BSS10" s="80"/>
      <c r="BST10" s="80"/>
      <c r="BSU10" s="80"/>
      <c r="BSV10" s="80"/>
      <c r="BSW10" s="80"/>
      <c r="BSX10" s="80"/>
      <c r="BSY10" s="80"/>
      <c r="BSZ10" s="80"/>
      <c r="BTA10" s="80"/>
      <c r="BTB10" s="80"/>
      <c r="BTC10" s="80"/>
      <c r="BTD10" s="80"/>
      <c r="BTE10" s="80"/>
      <c r="BTF10" s="80"/>
      <c r="BTG10" s="80"/>
      <c r="BTH10" s="80"/>
      <c r="BTI10" s="80"/>
      <c r="BTJ10" s="80"/>
      <c r="BTK10" s="80"/>
      <c r="BTL10" s="80"/>
      <c r="BTM10" s="80"/>
      <c r="BTN10" s="80"/>
      <c r="BTO10" s="80"/>
      <c r="BTP10" s="80"/>
      <c r="BTQ10" s="80"/>
      <c r="BTR10" s="80"/>
      <c r="BTS10" s="80"/>
      <c r="BTT10" s="80"/>
      <c r="BTU10" s="80"/>
      <c r="BTV10" s="80"/>
      <c r="BTW10" s="80"/>
      <c r="BTX10" s="80"/>
      <c r="BTY10" s="80"/>
      <c r="BTZ10" s="80"/>
      <c r="BUA10" s="80"/>
      <c r="BUB10" s="80"/>
      <c r="BUC10" s="80"/>
      <c r="BUD10" s="80"/>
      <c r="BUE10" s="80"/>
      <c r="BUF10" s="80"/>
      <c r="BUG10" s="80"/>
      <c r="BUH10" s="80"/>
      <c r="BUI10" s="80"/>
      <c r="BUJ10" s="80"/>
      <c r="BUK10" s="80"/>
      <c r="BUL10" s="80"/>
      <c r="BUM10" s="80"/>
      <c r="BUN10" s="80"/>
      <c r="BUO10" s="80"/>
      <c r="BUP10" s="80"/>
      <c r="BUQ10" s="80"/>
      <c r="BUR10" s="80"/>
      <c r="BUS10" s="80"/>
      <c r="BUT10" s="80"/>
      <c r="BUU10" s="80"/>
      <c r="BUV10" s="80"/>
      <c r="BUW10" s="80"/>
      <c r="BUX10" s="80"/>
      <c r="BUY10" s="80"/>
      <c r="BUZ10" s="80"/>
      <c r="BVA10" s="80"/>
      <c r="BVB10" s="80"/>
      <c r="BVC10" s="80"/>
      <c r="BVD10" s="80"/>
      <c r="BVE10" s="80"/>
      <c r="BVF10" s="80"/>
      <c r="BVG10" s="80"/>
      <c r="BVH10" s="80"/>
      <c r="BVI10" s="80"/>
      <c r="BVJ10" s="80"/>
      <c r="BVK10" s="80"/>
      <c r="BVL10" s="80"/>
      <c r="BVM10" s="80"/>
      <c r="BVN10" s="80"/>
      <c r="BVO10" s="80"/>
      <c r="BVP10" s="80"/>
      <c r="BVQ10" s="80"/>
      <c r="BVR10" s="80"/>
      <c r="BVS10" s="80"/>
      <c r="BVT10" s="80"/>
      <c r="BVU10" s="80"/>
      <c r="BVV10" s="80"/>
      <c r="BVW10" s="80"/>
      <c r="BVX10" s="80"/>
      <c r="BVY10" s="80"/>
      <c r="BVZ10" s="80"/>
      <c r="BWA10" s="80"/>
      <c r="BWB10" s="80"/>
      <c r="BWC10" s="80"/>
      <c r="BWD10" s="80"/>
      <c r="BWE10" s="80"/>
      <c r="BWF10" s="80"/>
      <c r="BWG10" s="80"/>
      <c r="BWH10" s="80"/>
      <c r="BWI10" s="80"/>
      <c r="BWJ10" s="80"/>
      <c r="BWK10" s="80"/>
      <c r="BWL10" s="80"/>
      <c r="BWM10" s="80"/>
      <c r="BWN10" s="80"/>
      <c r="BWO10" s="80"/>
      <c r="BWP10" s="80"/>
      <c r="BWQ10" s="80"/>
      <c r="BWR10" s="80"/>
      <c r="BWS10" s="80"/>
      <c r="BWT10" s="80"/>
      <c r="BWU10" s="80"/>
      <c r="BWV10" s="80"/>
      <c r="BWW10" s="80"/>
      <c r="BWX10" s="80"/>
      <c r="BWY10" s="80"/>
      <c r="BWZ10" s="80"/>
      <c r="BXA10" s="80"/>
      <c r="BXB10" s="80"/>
      <c r="BXC10" s="80"/>
      <c r="BXD10" s="80"/>
      <c r="BXE10" s="80"/>
      <c r="BXF10" s="80"/>
      <c r="BXG10" s="80"/>
      <c r="BXH10" s="80"/>
      <c r="BXI10" s="80"/>
      <c r="BXJ10" s="80"/>
      <c r="BXK10" s="80"/>
      <c r="BXL10" s="80"/>
      <c r="BXM10" s="80"/>
      <c r="BXN10" s="80"/>
      <c r="BXO10" s="80"/>
      <c r="BXP10" s="80"/>
      <c r="BXQ10" s="80"/>
      <c r="BXR10" s="80"/>
      <c r="BXS10" s="80"/>
      <c r="BXT10" s="80"/>
      <c r="BXU10" s="80"/>
      <c r="BXV10" s="80"/>
      <c r="BXW10" s="80"/>
      <c r="BXX10" s="80"/>
      <c r="BXY10" s="80"/>
      <c r="BXZ10" s="80"/>
      <c r="BYA10" s="80"/>
      <c r="BYB10" s="80"/>
      <c r="BYC10" s="80"/>
      <c r="BYD10" s="80"/>
      <c r="BYE10" s="80"/>
      <c r="BYF10" s="80"/>
      <c r="BYG10" s="80"/>
      <c r="BYH10" s="80"/>
      <c r="BYI10" s="80"/>
      <c r="BYJ10" s="80"/>
      <c r="BYK10" s="80"/>
      <c r="BYL10" s="80"/>
      <c r="BYM10" s="80"/>
      <c r="BYN10" s="80"/>
      <c r="BYO10" s="80"/>
      <c r="BYP10" s="80"/>
      <c r="BYQ10" s="80"/>
      <c r="BYR10" s="80"/>
      <c r="BYS10" s="80"/>
      <c r="BYT10" s="80"/>
      <c r="BYU10" s="80"/>
      <c r="BYV10" s="80"/>
      <c r="BYW10" s="80"/>
      <c r="BYX10" s="80"/>
      <c r="BYY10" s="80"/>
      <c r="BYZ10" s="80"/>
      <c r="BZA10" s="80"/>
      <c r="BZB10" s="80"/>
      <c r="BZC10" s="80"/>
      <c r="BZD10" s="80"/>
      <c r="BZE10" s="80"/>
      <c r="BZF10" s="80"/>
      <c r="BZG10" s="80"/>
      <c r="BZH10" s="80"/>
      <c r="BZI10" s="80"/>
      <c r="BZJ10" s="80"/>
      <c r="BZK10" s="80"/>
      <c r="BZL10" s="80"/>
      <c r="BZM10" s="80"/>
      <c r="BZN10" s="80"/>
      <c r="BZO10" s="80"/>
      <c r="BZP10" s="80"/>
      <c r="BZQ10" s="80"/>
      <c r="BZR10" s="80"/>
      <c r="BZS10" s="80"/>
      <c r="BZT10" s="80"/>
      <c r="BZU10" s="80"/>
      <c r="BZV10" s="80"/>
      <c r="BZW10" s="80"/>
      <c r="BZX10" s="80"/>
      <c r="BZY10" s="80"/>
      <c r="BZZ10" s="80"/>
      <c r="CAA10" s="80"/>
      <c r="CAB10" s="80"/>
      <c r="CAC10" s="80"/>
      <c r="CAD10" s="80"/>
      <c r="CAE10" s="80"/>
      <c r="CAF10" s="80"/>
      <c r="CAG10" s="80"/>
      <c r="CAH10" s="80"/>
      <c r="CAI10" s="80"/>
      <c r="CAJ10" s="80"/>
      <c r="CAK10" s="80"/>
      <c r="CAL10" s="80"/>
      <c r="CAM10" s="80"/>
      <c r="CAN10" s="80"/>
      <c r="CAO10" s="80"/>
      <c r="CAP10" s="80"/>
      <c r="CAQ10" s="80"/>
      <c r="CAR10" s="80"/>
      <c r="CAS10" s="80"/>
      <c r="CAT10" s="80"/>
      <c r="CAU10" s="80"/>
      <c r="CAV10" s="80"/>
      <c r="CAW10" s="80"/>
      <c r="CAX10" s="80"/>
      <c r="CAY10" s="80"/>
      <c r="CAZ10" s="80"/>
      <c r="CBA10" s="80"/>
      <c r="CBB10" s="80"/>
      <c r="CBC10" s="80"/>
      <c r="CBD10" s="80"/>
      <c r="CBE10" s="80"/>
      <c r="CBF10" s="80"/>
      <c r="CBG10" s="80"/>
      <c r="CBH10" s="80"/>
      <c r="CBI10" s="80"/>
      <c r="CBJ10" s="80"/>
      <c r="CBK10" s="80"/>
      <c r="CBL10" s="80"/>
      <c r="CBM10" s="80"/>
      <c r="CBN10" s="80"/>
      <c r="CBO10" s="80"/>
      <c r="CBP10" s="80"/>
      <c r="CBQ10" s="80"/>
      <c r="CBR10" s="80"/>
      <c r="CBS10" s="80"/>
      <c r="CBT10" s="80"/>
      <c r="CBU10" s="80"/>
      <c r="CBV10" s="80"/>
      <c r="CBW10" s="80"/>
      <c r="CBX10" s="80"/>
      <c r="CBY10" s="80"/>
      <c r="CBZ10" s="80"/>
      <c r="CCA10" s="80"/>
      <c r="CCB10" s="80"/>
      <c r="CCC10" s="80"/>
      <c r="CCD10" s="80"/>
      <c r="CCE10" s="80"/>
      <c r="CCF10" s="80"/>
      <c r="CCG10" s="80"/>
      <c r="CCH10" s="80"/>
      <c r="CCI10" s="80"/>
      <c r="CCJ10" s="80"/>
      <c r="CCK10" s="80"/>
      <c r="CCL10" s="80"/>
      <c r="CCM10" s="80"/>
      <c r="CCN10" s="80"/>
      <c r="CCO10" s="80"/>
      <c r="CCP10" s="80"/>
      <c r="CCQ10" s="80"/>
      <c r="CCR10" s="80"/>
      <c r="CCS10" s="80"/>
      <c r="CCT10" s="80"/>
      <c r="CCU10" s="80"/>
      <c r="CCV10" s="80"/>
      <c r="CCW10" s="80"/>
      <c r="CCX10" s="80"/>
      <c r="CCY10" s="80"/>
      <c r="CCZ10" s="80"/>
      <c r="CDA10" s="80"/>
      <c r="CDB10" s="80"/>
      <c r="CDC10" s="80"/>
      <c r="CDD10" s="80"/>
      <c r="CDE10" s="80"/>
      <c r="CDF10" s="80"/>
      <c r="CDG10" s="80"/>
      <c r="CDH10" s="80"/>
      <c r="CDI10" s="80"/>
      <c r="CDJ10" s="80"/>
      <c r="CDK10" s="80"/>
      <c r="CDL10" s="80"/>
      <c r="CDM10" s="80"/>
      <c r="CDN10" s="80"/>
      <c r="CDO10" s="80"/>
      <c r="CDP10" s="80"/>
      <c r="CDQ10" s="80"/>
      <c r="CDR10" s="80"/>
      <c r="CDS10" s="80"/>
      <c r="CDT10" s="80"/>
      <c r="CDU10" s="80"/>
      <c r="CDV10" s="80"/>
      <c r="CDW10" s="80"/>
      <c r="CDX10" s="80"/>
      <c r="CDY10" s="80"/>
      <c r="CDZ10" s="80"/>
      <c r="CEA10" s="80"/>
      <c r="CEB10" s="80"/>
      <c r="CEC10" s="80"/>
      <c r="CED10" s="80"/>
      <c r="CEE10" s="80"/>
      <c r="CEF10" s="80"/>
      <c r="CEG10" s="80"/>
      <c r="CEH10" s="80"/>
      <c r="CEI10" s="80"/>
      <c r="CEJ10" s="80"/>
      <c r="CEK10" s="80"/>
      <c r="CEL10" s="80"/>
      <c r="CEM10" s="80"/>
      <c r="CEN10" s="80"/>
      <c r="CEO10" s="80"/>
      <c r="CEP10" s="80"/>
      <c r="CEQ10" s="80"/>
      <c r="CER10" s="80"/>
      <c r="CES10" s="80"/>
      <c r="CET10" s="80"/>
      <c r="CEU10" s="80"/>
      <c r="CEV10" s="80"/>
      <c r="CEW10" s="80"/>
      <c r="CEX10" s="80"/>
      <c r="CEY10" s="80"/>
      <c r="CEZ10" s="80"/>
      <c r="CFA10" s="80"/>
      <c r="CFB10" s="80"/>
      <c r="CFC10" s="80"/>
      <c r="CFD10" s="80"/>
      <c r="CFE10" s="80"/>
      <c r="CFF10" s="80"/>
      <c r="CFG10" s="80"/>
      <c r="CFH10" s="80"/>
      <c r="CFI10" s="80"/>
      <c r="CFJ10" s="80"/>
      <c r="CFK10" s="80"/>
      <c r="CFL10" s="80"/>
      <c r="CFM10" s="80"/>
      <c r="CFN10" s="80"/>
      <c r="CFO10" s="80"/>
      <c r="CFP10" s="80"/>
      <c r="CFQ10" s="80"/>
      <c r="CFR10" s="80"/>
      <c r="CFS10" s="80"/>
      <c r="CFT10" s="80"/>
      <c r="CFU10" s="80"/>
      <c r="CFV10" s="80"/>
      <c r="CFW10" s="80"/>
      <c r="CFX10" s="80"/>
      <c r="CFY10" s="80"/>
      <c r="CFZ10" s="80"/>
      <c r="CGA10" s="80"/>
      <c r="CGB10" s="80"/>
      <c r="CGC10" s="80"/>
      <c r="CGD10" s="80"/>
      <c r="CGE10" s="80"/>
      <c r="CGF10" s="80"/>
      <c r="CGG10" s="80"/>
      <c r="CGH10" s="80"/>
      <c r="CGI10" s="80"/>
      <c r="CGJ10" s="80"/>
      <c r="CGK10" s="80"/>
      <c r="CGL10" s="80"/>
      <c r="CGM10" s="80"/>
      <c r="CGN10" s="80"/>
      <c r="CGO10" s="80"/>
      <c r="CGP10" s="80"/>
      <c r="CGQ10" s="80"/>
      <c r="CGR10" s="80"/>
      <c r="CGS10" s="80"/>
      <c r="CGT10" s="80"/>
      <c r="CGU10" s="80"/>
      <c r="CGV10" s="80"/>
      <c r="CGW10" s="80"/>
      <c r="CGX10" s="80"/>
      <c r="CGY10" s="80"/>
      <c r="CGZ10" s="80"/>
      <c r="CHA10" s="80"/>
      <c r="CHB10" s="80"/>
      <c r="CHC10" s="80"/>
      <c r="CHD10" s="80"/>
      <c r="CHE10" s="80"/>
      <c r="CHF10" s="80"/>
      <c r="CHG10" s="80"/>
      <c r="CHH10" s="80"/>
      <c r="CHI10" s="80"/>
      <c r="CHJ10" s="80"/>
      <c r="CHK10" s="80"/>
      <c r="CHL10" s="80"/>
      <c r="CHM10" s="80"/>
      <c r="CHN10" s="80"/>
      <c r="CHO10" s="80"/>
      <c r="CHP10" s="80"/>
      <c r="CHQ10" s="80"/>
      <c r="CHR10" s="80"/>
      <c r="CHS10" s="80"/>
      <c r="CHT10" s="80"/>
      <c r="CHU10" s="80"/>
      <c r="CHV10" s="80"/>
      <c r="CHW10" s="80"/>
      <c r="CHX10" s="80"/>
      <c r="CHY10" s="80"/>
      <c r="CHZ10" s="80"/>
      <c r="CIA10" s="80"/>
      <c r="CIB10" s="80"/>
      <c r="CIC10" s="80"/>
      <c r="CID10" s="80"/>
      <c r="CIE10" s="80"/>
      <c r="CIF10" s="80"/>
      <c r="CIG10" s="80"/>
      <c r="CIH10" s="80"/>
      <c r="CII10" s="80"/>
      <c r="CIJ10" s="80"/>
      <c r="CIK10" s="80"/>
      <c r="CIL10" s="80"/>
      <c r="CIM10" s="80"/>
      <c r="CIN10" s="80"/>
      <c r="CIO10" s="80"/>
      <c r="CIP10" s="80"/>
      <c r="CIQ10" s="80"/>
      <c r="CIR10" s="80"/>
      <c r="CIS10" s="80"/>
      <c r="CIT10" s="80"/>
      <c r="CIU10" s="80"/>
      <c r="CIV10" s="80"/>
      <c r="CIW10" s="80"/>
      <c r="CIX10" s="80"/>
      <c r="CIY10" s="80"/>
      <c r="CIZ10" s="80"/>
      <c r="CJA10" s="80"/>
      <c r="CJB10" s="80"/>
      <c r="CJC10" s="80"/>
      <c r="CJD10" s="80"/>
      <c r="CJE10" s="80"/>
      <c r="CJF10" s="80"/>
      <c r="CJG10" s="80"/>
      <c r="CJH10" s="80"/>
      <c r="CJI10" s="80"/>
      <c r="CJJ10" s="80"/>
      <c r="CJK10" s="80"/>
      <c r="CJL10" s="80"/>
      <c r="CJM10" s="80"/>
      <c r="CJN10" s="80"/>
      <c r="CJO10" s="80"/>
      <c r="CJP10" s="80"/>
      <c r="CJQ10" s="80"/>
      <c r="CJR10" s="80"/>
      <c r="CJS10" s="80"/>
      <c r="CJT10" s="80"/>
      <c r="CJU10" s="80"/>
      <c r="CJV10" s="80"/>
      <c r="CJW10" s="80"/>
      <c r="CJX10" s="80"/>
      <c r="CJY10" s="80"/>
      <c r="CJZ10" s="80"/>
      <c r="CKA10" s="80"/>
      <c r="CKB10" s="80"/>
      <c r="CKC10" s="80"/>
      <c r="CKD10" s="80"/>
      <c r="CKE10" s="80"/>
      <c r="CKF10" s="80"/>
      <c r="CKG10" s="80"/>
      <c r="CKH10" s="80"/>
      <c r="CKI10" s="80"/>
      <c r="CKJ10" s="80"/>
      <c r="CKK10" s="80"/>
      <c r="CKL10" s="80"/>
      <c r="CKM10" s="80"/>
      <c r="CKN10" s="80"/>
      <c r="CKO10" s="80"/>
      <c r="CKP10" s="80"/>
      <c r="CKQ10" s="80"/>
      <c r="CKR10" s="80"/>
      <c r="CKS10" s="80"/>
      <c r="CKT10" s="80"/>
      <c r="CKU10" s="80"/>
      <c r="CKV10" s="80"/>
      <c r="CKW10" s="80"/>
      <c r="CKX10" s="80"/>
      <c r="CKY10" s="80"/>
      <c r="CKZ10" s="80"/>
      <c r="CLA10" s="80"/>
      <c r="CLB10" s="80"/>
      <c r="CLC10" s="80"/>
      <c r="CLD10" s="80"/>
      <c r="CLE10" s="80"/>
      <c r="CLF10" s="80"/>
      <c r="CLG10" s="80"/>
      <c r="CLH10" s="80"/>
      <c r="CLI10" s="80"/>
      <c r="CLJ10" s="80"/>
      <c r="CLK10" s="80"/>
      <c r="CLL10" s="80"/>
      <c r="CLM10" s="80"/>
      <c r="CLN10" s="80"/>
      <c r="CLO10" s="80"/>
      <c r="CLP10" s="80"/>
      <c r="CLQ10" s="80"/>
      <c r="CLR10" s="80"/>
      <c r="CLS10" s="80"/>
      <c r="CLT10" s="80"/>
      <c r="CLU10" s="80"/>
      <c r="CLV10" s="80"/>
      <c r="CLW10" s="80"/>
      <c r="CLX10" s="80"/>
      <c r="CLY10" s="80"/>
      <c r="CLZ10" s="80"/>
      <c r="CMA10" s="80"/>
      <c r="CMB10" s="80"/>
      <c r="CMC10" s="80"/>
      <c r="CMD10" s="80"/>
      <c r="CME10" s="80"/>
      <c r="CMF10" s="80"/>
      <c r="CMG10" s="80"/>
      <c r="CMH10" s="80"/>
      <c r="CMI10" s="80"/>
      <c r="CMJ10" s="80"/>
      <c r="CMK10" s="80"/>
      <c r="CML10" s="80"/>
      <c r="CMM10" s="80"/>
      <c r="CMN10" s="80"/>
      <c r="CMO10" s="80"/>
      <c r="CMP10" s="80"/>
      <c r="CMQ10" s="80"/>
      <c r="CMR10" s="80"/>
      <c r="CMS10" s="80"/>
      <c r="CMT10" s="80"/>
      <c r="CMU10" s="80"/>
      <c r="CMV10" s="80"/>
      <c r="CMW10" s="80"/>
      <c r="CMX10" s="80"/>
      <c r="CMY10" s="80"/>
      <c r="CMZ10" s="80"/>
      <c r="CNA10" s="80"/>
      <c r="CNB10" s="80"/>
      <c r="CNC10" s="80"/>
      <c r="CND10" s="80"/>
      <c r="CNE10" s="80"/>
      <c r="CNF10" s="80"/>
      <c r="CNG10" s="80"/>
      <c r="CNH10" s="80"/>
      <c r="CNI10" s="80"/>
      <c r="CNJ10" s="80"/>
      <c r="CNK10" s="80"/>
      <c r="CNL10" s="80"/>
      <c r="CNM10" s="80"/>
      <c r="CNN10" s="80"/>
      <c r="CNO10" s="80"/>
      <c r="CNP10" s="80"/>
      <c r="CNQ10" s="80"/>
      <c r="CNR10" s="80"/>
      <c r="CNS10" s="80"/>
      <c r="CNT10" s="80"/>
      <c r="CNU10" s="80"/>
      <c r="CNV10" s="80"/>
      <c r="CNW10" s="80"/>
      <c r="CNX10" s="80"/>
      <c r="CNY10" s="80"/>
      <c r="CNZ10" s="80"/>
      <c r="COA10" s="80"/>
      <c r="COB10" s="80"/>
      <c r="COC10" s="80"/>
      <c r="COD10" s="80"/>
      <c r="COE10" s="80"/>
      <c r="COF10" s="80"/>
      <c r="COG10" s="80"/>
      <c r="COH10" s="80"/>
      <c r="COI10" s="80"/>
      <c r="COJ10" s="80"/>
      <c r="COK10" s="80"/>
      <c r="COL10" s="80"/>
      <c r="COM10" s="80"/>
      <c r="CON10" s="80"/>
      <c r="COO10" s="80"/>
      <c r="COP10" s="80"/>
      <c r="COQ10" s="80"/>
      <c r="COR10" s="80"/>
      <c r="COS10" s="80"/>
      <c r="COT10" s="80"/>
      <c r="COU10" s="80"/>
      <c r="COV10" s="80"/>
      <c r="COW10" s="80"/>
      <c r="COX10" s="80"/>
      <c r="COY10" s="80"/>
      <c r="COZ10" s="80"/>
      <c r="CPA10" s="80"/>
      <c r="CPB10" s="80"/>
      <c r="CPC10" s="80"/>
      <c r="CPD10" s="80"/>
      <c r="CPE10" s="80"/>
      <c r="CPF10" s="80"/>
      <c r="CPG10" s="80"/>
      <c r="CPH10" s="80"/>
      <c r="CPI10" s="80"/>
      <c r="CPJ10" s="80"/>
      <c r="CPK10" s="80"/>
      <c r="CPL10" s="80"/>
      <c r="CPM10" s="80"/>
      <c r="CPN10" s="80"/>
      <c r="CPO10" s="80"/>
      <c r="CPP10" s="80"/>
      <c r="CPQ10" s="80"/>
      <c r="CPR10" s="80"/>
      <c r="CPS10" s="80"/>
      <c r="CPT10" s="80"/>
      <c r="CPU10" s="80"/>
      <c r="CPV10" s="80"/>
      <c r="CPW10" s="80"/>
      <c r="CPX10" s="80"/>
      <c r="CPY10" s="80"/>
      <c r="CPZ10" s="80"/>
      <c r="CQA10" s="80"/>
      <c r="CQB10" s="80"/>
      <c r="CQC10" s="80"/>
      <c r="CQD10" s="80"/>
      <c r="CQE10" s="80"/>
      <c r="CQF10" s="80"/>
      <c r="CQG10" s="80"/>
      <c r="CQH10" s="80"/>
      <c r="CQI10" s="80"/>
      <c r="CQJ10" s="80"/>
      <c r="CQK10" s="80"/>
      <c r="CQL10" s="80"/>
      <c r="CQM10" s="80"/>
      <c r="CQN10" s="80"/>
      <c r="CQO10" s="80"/>
      <c r="CQP10" s="80"/>
      <c r="CQQ10" s="80"/>
      <c r="CQR10" s="80"/>
      <c r="CQS10" s="80"/>
      <c r="CQT10" s="80"/>
      <c r="CQU10" s="80"/>
      <c r="CQV10" s="80"/>
      <c r="CQW10" s="80"/>
      <c r="CQX10" s="80"/>
      <c r="CQY10" s="80"/>
      <c r="CQZ10" s="80"/>
      <c r="CRA10" s="80"/>
      <c r="CRB10" s="80"/>
      <c r="CRC10" s="80"/>
      <c r="CRD10" s="80"/>
      <c r="CRE10" s="80"/>
      <c r="CRF10" s="80"/>
      <c r="CRG10" s="80"/>
      <c r="CRH10" s="80"/>
      <c r="CRI10" s="80"/>
      <c r="CRJ10" s="80"/>
      <c r="CRK10" s="80"/>
      <c r="CRL10" s="80"/>
      <c r="CRM10" s="80"/>
      <c r="CRN10" s="80"/>
      <c r="CRO10" s="80"/>
      <c r="CRP10" s="80"/>
      <c r="CRQ10" s="80"/>
      <c r="CRR10" s="80"/>
      <c r="CRS10" s="80"/>
      <c r="CRT10" s="80"/>
      <c r="CRU10" s="80"/>
      <c r="CRV10" s="80"/>
      <c r="CRW10" s="80"/>
      <c r="CRX10" s="80"/>
      <c r="CRY10" s="80"/>
      <c r="CRZ10" s="80"/>
      <c r="CSA10" s="80"/>
      <c r="CSB10" s="80"/>
      <c r="CSC10" s="80"/>
      <c r="CSD10" s="80"/>
      <c r="CSE10" s="80"/>
      <c r="CSF10" s="80"/>
      <c r="CSG10" s="80"/>
      <c r="CSH10" s="80"/>
      <c r="CSI10" s="80"/>
      <c r="CSJ10" s="80"/>
      <c r="CSK10" s="80"/>
      <c r="CSL10" s="80"/>
      <c r="CSM10" s="80"/>
      <c r="CSN10" s="80"/>
      <c r="CSO10" s="80"/>
      <c r="CSP10" s="80"/>
      <c r="CSQ10" s="80"/>
      <c r="CSR10" s="80"/>
      <c r="CSS10" s="80"/>
      <c r="CST10" s="80"/>
      <c r="CSU10" s="80"/>
      <c r="CSV10" s="80"/>
      <c r="CSW10" s="80"/>
      <c r="CSX10" s="80"/>
      <c r="CSY10" s="80"/>
      <c r="CSZ10" s="80"/>
      <c r="CTA10" s="80"/>
      <c r="CTB10" s="80"/>
      <c r="CTC10" s="80"/>
      <c r="CTD10" s="80"/>
      <c r="CTE10" s="80"/>
      <c r="CTF10" s="80"/>
      <c r="CTG10" s="80"/>
      <c r="CTH10" s="80"/>
      <c r="CTI10" s="80"/>
      <c r="CTJ10" s="80"/>
      <c r="CTK10" s="80"/>
      <c r="CTL10" s="80"/>
      <c r="CTM10" s="80"/>
      <c r="CTN10" s="80"/>
      <c r="CTO10" s="80"/>
      <c r="CTP10" s="80"/>
      <c r="CTQ10" s="80"/>
      <c r="CTR10" s="80"/>
      <c r="CTS10" s="80"/>
      <c r="CTT10" s="80"/>
      <c r="CTU10" s="80"/>
      <c r="CTV10" s="80"/>
      <c r="CTW10" s="80"/>
      <c r="CTX10" s="80"/>
      <c r="CTY10" s="80"/>
      <c r="CTZ10" s="80"/>
      <c r="CUA10" s="80"/>
      <c r="CUB10" s="80"/>
      <c r="CUC10" s="80"/>
      <c r="CUD10" s="80"/>
      <c r="CUE10" s="80"/>
      <c r="CUF10" s="80"/>
      <c r="CUG10" s="80"/>
      <c r="CUH10" s="80"/>
      <c r="CUI10" s="80"/>
      <c r="CUJ10" s="80"/>
      <c r="CUK10" s="80"/>
      <c r="CUL10" s="80"/>
      <c r="CUM10" s="80"/>
      <c r="CUN10" s="80"/>
      <c r="CUO10" s="80"/>
      <c r="CUP10" s="80"/>
      <c r="CUQ10" s="80"/>
      <c r="CUR10" s="80"/>
      <c r="CUS10" s="80"/>
      <c r="CUT10" s="80"/>
      <c r="CUU10" s="80"/>
      <c r="CUV10" s="80"/>
      <c r="CUW10" s="80"/>
      <c r="CUX10" s="80"/>
      <c r="CUY10" s="80"/>
      <c r="CUZ10" s="80"/>
      <c r="CVA10" s="80"/>
      <c r="CVB10" s="80"/>
      <c r="CVC10" s="80"/>
      <c r="CVD10" s="80"/>
      <c r="CVE10" s="80"/>
      <c r="CVF10" s="80"/>
      <c r="CVG10" s="80"/>
      <c r="CVH10" s="80"/>
      <c r="CVI10" s="80"/>
      <c r="CVJ10" s="80"/>
      <c r="CVK10" s="80"/>
      <c r="CVL10" s="80"/>
      <c r="CVM10" s="80"/>
      <c r="CVN10" s="80"/>
      <c r="CVO10" s="80"/>
      <c r="CVP10" s="80"/>
      <c r="CVQ10" s="80"/>
      <c r="CVR10" s="80"/>
      <c r="CVS10" s="80"/>
      <c r="CVT10" s="80"/>
      <c r="CVU10" s="80"/>
      <c r="CVV10" s="80"/>
      <c r="CVW10" s="80"/>
      <c r="CVX10" s="80"/>
      <c r="CVY10" s="80"/>
      <c r="CVZ10" s="80"/>
      <c r="CWA10" s="80"/>
      <c r="CWB10" s="80"/>
      <c r="CWC10" s="80"/>
      <c r="CWD10" s="80"/>
      <c r="CWE10" s="80"/>
      <c r="CWF10" s="80"/>
      <c r="CWG10" s="80"/>
      <c r="CWH10" s="80"/>
      <c r="CWI10" s="80"/>
      <c r="CWJ10" s="80"/>
      <c r="CWK10" s="80"/>
      <c r="CWL10" s="80"/>
      <c r="CWM10" s="80"/>
      <c r="CWN10" s="80"/>
      <c r="CWO10" s="80"/>
      <c r="CWP10" s="80"/>
      <c r="CWQ10" s="80"/>
      <c r="CWR10" s="80"/>
      <c r="CWS10" s="80"/>
      <c r="CWT10" s="80"/>
      <c r="CWU10" s="80"/>
      <c r="CWV10" s="80"/>
      <c r="CWW10" s="80"/>
      <c r="CWX10" s="80"/>
      <c r="CWY10" s="80"/>
      <c r="CWZ10" s="80"/>
      <c r="CXA10" s="80"/>
      <c r="CXB10" s="80"/>
      <c r="CXC10" s="80"/>
      <c r="CXD10" s="80"/>
      <c r="CXE10" s="80"/>
      <c r="CXF10" s="80"/>
      <c r="CXG10" s="80"/>
      <c r="CXH10" s="80"/>
      <c r="CXI10" s="80"/>
      <c r="CXJ10" s="80"/>
      <c r="CXK10" s="80"/>
      <c r="CXL10" s="80"/>
      <c r="CXM10" s="80"/>
      <c r="CXN10" s="80"/>
      <c r="CXO10" s="80"/>
      <c r="CXP10" s="80"/>
      <c r="CXQ10" s="80"/>
      <c r="CXR10" s="80"/>
      <c r="CXS10" s="80"/>
      <c r="CXT10" s="80"/>
      <c r="CXU10" s="80"/>
      <c r="CXV10" s="80"/>
      <c r="CXW10" s="80"/>
      <c r="CXX10" s="80"/>
      <c r="CXY10" s="80"/>
      <c r="CXZ10" s="80"/>
      <c r="CYA10" s="80"/>
      <c r="CYB10" s="80"/>
      <c r="CYC10" s="80"/>
      <c r="CYD10" s="80"/>
      <c r="CYE10" s="80"/>
      <c r="CYF10" s="80"/>
      <c r="CYG10" s="80"/>
      <c r="CYH10" s="80"/>
      <c r="CYI10" s="80"/>
      <c r="CYJ10" s="80"/>
      <c r="CYK10" s="80"/>
      <c r="CYL10" s="80"/>
      <c r="CYM10" s="80"/>
      <c r="CYN10" s="80"/>
      <c r="CYO10" s="80"/>
      <c r="CYP10" s="80"/>
      <c r="CYQ10" s="80"/>
      <c r="CYR10" s="80"/>
      <c r="CYS10" s="80"/>
      <c r="CYT10" s="80"/>
      <c r="CYU10" s="80"/>
      <c r="CYV10" s="80"/>
      <c r="CYW10" s="80"/>
      <c r="CYX10" s="80"/>
      <c r="CYY10" s="80"/>
      <c r="CYZ10" s="80"/>
      <c r="CZA10" s="80"/>
      <c r="CZB10" s="80"/>
      <c r="CZC10" s="80"/>
      <c r="CZD10" s="80"/>
      <c r="CZE10" s="80"/>
      <c r="CZF10" s="80"/>
      <c r="CZG10" s="80"/>
      <c r="CZH10" s="80"/>
      <c r="CZI10" s="80"/>
      <c r="CZJ10" s="80"/>
      <c r="CZK10" s="80"/>
      <c r="CZL10" s="80"/>
      <c r="CZM10" s="80"/>
      <c r="CZN10" s="80"/>
      <c r="CZO10" s="80"/>
      <c r="CZP10" s="80"/>
      <c r="CZQ10" s="80"/>
      <c r="CZR10" s="80"/>
      <c r="CZS10" s="80"/>
      <c r="CZT10" s="80"/>
      <c r="CZU10" s="80"/>
      <c r="CZV10" s="80"/>
      <c r="CZW10" s="80"/>
      <c r="CZX10" s="80"/>
      <c r="CZY10" s="80"/>
      <c r="CZZ10" s="80"/>
      <c r="DAA10" s="80"/>
      <c r="DAB10" s="80"/>
      <c r="DAC10" s="80"/>
      <c r="DAD10" s="80"/>
      <c r="DAE10" s="80"/>
      <c r="DAF10" s="80"/>
      <c r="DAG10" s="80"/>
      <c r="DAH10" s="80"/>
      <c r="DAI10" s="80"/>
      <c r="DAJ10" s="80"/>
      <c r="DAK10" s="80"/>
      <c r="DAL10" s="80"/>
      <c r="DAM10" s="80"/>
      <c r="DAN10" s="80"/>
      <c r="DAO10" s="80"/>
      <c r="DAP10" s="80"/>
      <c r="DAQ10" s="80"/>
      <c r="DAR10" s="80"/>
      <c r="DAS10" s="80"/>
      <c r="DAT10" s="80"/>
      <c r="DAU10" s="80"/>
      <c r="DAV10" s="80"/>
      <c r="DAW10" s="80"/>
      <c r="DAX10" s="80"/>
      <c r="DAY10" s="80"/>
      <c r="DAZ10" s="80"/>
      <c r="DBA10" s="80"/>
      <c r="DBB10" s="80"/>
      <c r="DBC10" s="80"/>
      <c r="DBD10" s="80"/>
      <c r="DBE10" s="80"/>
      <c r="DBF10" s="80"/>
      <c r="DBG10" s="80"/>
      <c r="DBH10" s="80"/>
      <c r="DBI10" s="80"/>
      <c r="DBJ10" s="80"/>
      <c r="DBK10" s="80"/>
      <c r="DBL10" s="80"/>
      <c r="DBM10" s="80"/>
      <c r="DBN10" s="80"/>
      <c r="DBO10" s="80"/>
      <c r="DBP10" s="80"/>
      <c r="DBQ10" s="80"/>
      <c r="DBR10" s="80"/>
      <c r="DBS10" s="80"/>
      <c r="DBT10" s="80"/>
      <c r="DBU10" s="80"/>
      <c r="DBV10" s="80"/>
      <c r="DBW10" s="80"/>
      <c r="DBX10" s="80"/>
      <c r="DBY10" s="80"/>
      <c r="DBZ10" s="80"/>
      <c r="DCA10" s="80"/>
      <c r="DCB10" s="80"/>
      <c r="DCC10" s="80"/>
      <c r="DCD10" s="80"/>
      <c r="DCE10" s="80"/>
      <c r="DCF10" s="80"/>
      <c r="DCG10" s="80"/>
      <c r="DCH10" s="80"/>
      <c r="DCI10" s="80"/>
      <c r="DCJ10" s="80"/>
      <c r="DCK10" s="80"/>
      <c r="DCL10" s="80"/>
      <c r="DCM10" s="80"/>
      <c r="DCN10" s="80"/>
      <c r="DCO10" s="80"/>
      <c r="DCP10" s="80"/>
      <c r="DCQ10" s="80"/>
      <c r="DCR10" s="80"/>
      <c r="DCS10" s="80"/>
      <c r="DCT10" s="80"/>
      <c r="DCU10" s="80"/>
      <c r="DCV10" s="80"/>
      <c r="DCW10" s="80"/>
      <c r="DCX10" s="80"/>
      <c r="DCY10" s="80"/>
      <c r="DCZ10" s="80"/>
      <c r="DDA10" s="80"/>
      <c r="DDB10" s="80"/>
      <c r="DDC10" s="80"/>
      <c r="DDD10" s="80"/>
      <c r="DDE10" s="80"/>
      <c r="DDF10" s="80"/>
      <c r="DDG10" s="80"/>
      <c r="DDH10" s="80"/>
      <c r="DDI10" s="80"/>
      <c r="DDJ10" s="80"/>
      <c r="DDK10" s="80"/>
      <c r="DDL10" s="80"/>
      <c r="DDM10" s="80"/>
      <c r="DDN10" s="80"/>
      <c r="DDO10" s="80"/>
      <c r="DDP10" s="80"/>
      <c r="DDQ10" s="80"/>
      <c r="DDR10" s="80"/>
      <c r="DDS10" s="80"/>
      <c r="DDT10" s="80"/>
      <c r="DDU10" s="80"/>
      <c r="DDV10" s="80"/>
      <c r="DDW10" s="80"/>
      <c r="DDX10" s="80"/>
      <c r="DDY10" s="80"/>
      <c r="DDZ10" s="80"/>
      <c r="DEA10" s="80"/>
      <c r="DEB10" s="80"/>
      <c r="DEC10" s="80"/>
      <c r="DED10" s="80"/>
      <c r="DEE10" s="80"/>
      <c r="DEF10" s="80"/>
      <c r="DEG10" s="80"/>
      <c r="DEH10" s="80"/>
      <c r="DEI10" s="80"/>
      <c r="DEJ10" s="80"/>
      <c r="DEK10" s="80"/>
      <c r="DEL10" s="80"/>
      <c r="DEM10" s="80"/>
      <c r="DEN10" s="80"/>
      <c r="DEO10" s="80"/>
      <c r="DEP10" s="80"/>
      <c r="DEQ10" s="80"/>
      <c r="DER10" s="80"/>
      <c r="DES10" s="80"/>
      <c r="DET10" s="80"/>
      <c r="DEU10" s="80"/>
      <c r="DEV10" s="80"/>
      <c r="DEW10" s="80"/>
      <c r="DEX10" s="80"/>
      <c r="DEY10" s="80"/>
      <c r="DEZ10" s="80"/>
      <c r="DFA10" s="80"/>
      <c r="DFB10" s="80"/>
      <c r="DFC10" s="80"/>
      <c r="DFD10" s="80"/>
      <c r="DFE10" s="27"/>
    </row>
    <row r="11" spans="1:2865" s="79" customFormat="1" ht="47.25">
      <c r="A11" s="80"/>
      <c r="B11" s="127"/>
      <c r="C11" s="128" t="s">
        <v>7</v>
      </c>
      <c r="D11" s="119" t="s">
        <v>174</v>
      </c>
      <c r="E11" s="51"/>
      <c r="F11" s="118" t="s">
        <v>4</v>
      </c>
      <c r="G11" s="118" t="s">
        <v>175</v>
      </c>
      <c r="H11" s="118" t="s">
        <v>176</v>
      </c>
      <c r="I11" s="118" t="s">
        <v>177</v>
      </c>
      <c r="J11" s="96"/>
      <c r="K11" s="118" t="s">
        <v>4</v>
      </c>
      <c r="L11" s="118" t="s">
        <v>175</v>
      </c>
      <c r="M11" s="118" t="s">
        <v>176</v>
      </c>
      <c r="N11" s="118" t="s">
        <v>177</v>
      </c>
      <c r="O11" s="96"/>
      <c r="P11" s="118" t="s">
        <v>4</v>
      </c>
      <c r="Q11" s="118" t="s">
        <v>175</v>
      </c>
      <c r="R11" s="118" t="s">
        <v>176</v>
      </c>
      <c r="S11" s="118" t="s">
        <v>177</v>
      </c>
      <c r="T11" s="96"/>
      <c r="U11" s="118" t="s">
        <v>4</v>
      </c>
      <c r="V11" s="118" t="s">
        <v>175</v>
      </c>
      <c r="W11" s="118" t="s">
        <v>176</v>
      </c>
      <c r="X11" s="118" t="s">
        <v>177</v>
      </c>
      <c r="Y11" s="96"/>
      <c r="Z11" s="84" t="s">
        <v>178</v>
      </c>
      <c r="AA11" s="84" t="s">
        <v>179</v>
      </c>
      <c r="AB11" s="84" t="s">
        <v>180</v>
      </c>
      <c r="AC11" s="83" t="s">
        <v>181</v>
      </c>
      <c r="AD11" s="82" t="s">
        <v>177</v>
      </c>
      <c r="AE11" s="404"/>
      <c r="AF11" s="81" t="s">
        <v>182</v>
      </c>
      <c r="AG11" s="28"/>
      <c r="AH11" s="28"/>
      <c r="AI11" s="28"/>
      <c r="AJ11" s="28"/>
      <c r="AK11" s="28"/>
      <c r="AL11" s="28"/>
      <c r="AM11" s="28"/>
      <c r="AN11" s="28"/>
      <c r="AO11" s="28"/>
      <c r="AP11" s="28"/>
      <c r="AQ11" s="28"/>
      <c r="AR11" s="28"/>
      <c r="AS11" s="28"/>
      <c r="AT11" s="28"/>
      <c r="AU11" s="28"/>
      <c r="AV11" s="28"/>
      <c r="AW11" s="28"/>
      <c r="AX11" s="28"/>
      <c r="AY11" s="28"/>
      <c r="AZ11" s="28"/>
      <c r="BA11" s="80"/>
      <c r="BB11" s="80"/>
      <c r="BC11" s="80"/>
      <c r="BD11" s="80"/>
      <c r="BE11" s="80"/>
      <c r="BF11" s="80"/>
      <c r="BG11" s="80"/>
      <c r="BH11" s="80"/>
      <c r="BI11" s="80"/>
      <c r="BJ11" s="80"/>
      <c r="BK11" s="80"/>
      <c r="BL11" s="80"/>
      <c r="BM11" s="80"/>
      <c r="BN11" s="80"/>
      <c r="BO11" s="80"/>
      <c r="BP11" s="80"/>
      <c r="BQ11" s="80"/>
      <c r="BR11" s="80"/>
      <c r="BS11" s="80"/>
      <c r="BT11" s="80"/>
      <c r="BU11" s="80"/>
      <c r="BV11" s="80"/>
      <c r="BW11" s="80"/>
      <c r="BX11" s="80"/>
      <c r="BY11" s="80"/>
      <c r="BZ11" s="80"/>
      <c r="CA11" s="80"/>
      <c r="CB11" s="80"/>
      <c r="CC11" s="80"/>
      <c r="CD11" s="80"/>
      <c r="CE11" s="80"/>
      <c r="CF11" s="80"/>
      <c r="CG11" s="80"/>
      <c r="CH11" s="80"/>
      <c r="CI11" s="80"/>
      <c r="CJ11" s="80"/>
      <c r="CK11" s="80"/>
      <c r="CL11" s="80"/>
      <c r="CM11" s="80"/>
      <c r="CN11" s="80"/>
      <c r="CO11" s="80"/>
      <c r="CP11" s="80"/>
      <c r="CQ11" s="80"/>
      <c r="CR11" s="80"/>
      <c r="CS11" s="80"/>
      <c r="CT11" s="80"/>
      <c r="CU11" s="80"/>
      <c r="CV11" s="80"/>
      <c r="CW11" s="80"/>
      <c r="CX11" s="80"/>
      <c r="CY11" s="80"/>
      <c r="CZ11" s="80"/>
      <c r="DA11" s="80"/>
      <c r="DB11" s="80"/>
      <c r="DC11" s="80"/>
      <c r="DD11" s="80"/>
      <c r="DE11" s="80"/>
      <c r="DF11" s="80"/>
      <c r="DG11" s="80"/>
      <c r="DH11" s="80"/>
      <c r="DI11" s="80"/>
      <c r="DJ11" s="80"/>
      <c r="DK11" s="80"/>
      <c r="DL11" s="80"/>
      <c r="DM11" s="80"/>
      <c r="DN11" s="80"/>
      <c r="DO11" s="80"/>
      <c r="DP11" s="80"/>
      <c r="DQ11" s="80"/>
      <c r="DR11" s="80"/>
      <c r="DS11" s="80"/>
      <c r="DT11" s="80"/>
      <c r="DU11" s="80"/>
      <c r="DV11" s="80"/>
      <c r="DW11" s="80"/>
      <c r="DX11" s="80"/>
      <c r="DY11" s="80"/>
      <c r="DZ11" s="80"/>
      <c r="EA11" s="80"/>
      <c r="EB11" s="80"/>
      <c r="EC11" s="80"/>
      <c r="ED11" s="80"/>
      <c r="EE11" s="80"/>
      <c r="EF11" s="80"/>
      <c r="EG11" s="80"/>
      <c r="EH11" s="80"/>
      <c r="EI11" s="80"/>
      <c r="EJ11" s="80"/>
      <c r="EK11" s="80"/>
      <c r="EL11" s="80"/>
      <c r="EM11" s="80"/>
      <c r="EN11" s="80"/>
      <c r="EO11" s="80"/>
      <c r="EP11" s="80"/>
      <c r="EQ11" s="80"/>
      <c r="ER11" s="80"/>
      <c r="ES11" s="80"/>
      <c r="ET11" s="80"/>
      <c r="EU11" s="80"/>
      <c r="EV11" s="80"/>
      <c r="EW11" s="80"/>
      <c r="EX11" s="80"/>
      <c r="EY11" s="80"/>
      <c r="EZ11" s="80"/>
      <c r="FA11" s="80"/>
      <c r="FB11" s="80"/>
      <c r="FC11" s="80"/>
      <c r="FD11" s="80"/>
      <c r="FE11" s="80"/>
      <c r="FF11" s="80"/>
      <c r="FG11" s="80"/>
      <c r="FH11" s="80"/>
      <c r="FI11" s="80"/>
      <c r="FJ11" s="80"/>
      <c r="FK11" s="80"/>
      <c r="FL11" s="80"/>
      <c r="FM11" s="80"/>
      <c r="FN11" s="80"/>
      <c r="FO11" s="80"/>
      <c r="FP11" s="80"/>
      <c r="FQ11" s="80"/>
      <c r="FR11" s="80"/>
      <c r="FS11" s="80"/>
      <c r="FT11" s="80"/>
      <c r="FU11" s="80"/>
      <c r="FV11" s="80"/>
      <c r="FW11" s="80"/>
      <c r="FX11" s="80"/>
      <c r="FY11" s="80"/>
      <c r="FZ11" s="80"/>
      <c r="GA11" s="80"/>
      <c r="GB11" s="80"/>
      <c r="GC11" s="80"/>
      <c r="GD11" s="80"/>
      <c r="GE11" s="80"/>
      <c r="GF11" s="80"/>
      <c r="GG11" s="80"/>
      <c r="GH11" s="80"/>
      <c r="GI11" s="80"/>
      <c r="GJ11" s="80"/>
      <c r="GK11" s="80"/>
      <c r="GL11" s="80"/>
      <c r="GM11" s="80"/>
      <c r="GN11" s="80"/>
      <c r="GO11" s="80"/>
      <c r="GP11" s="80"/>
      <c r="GQ11" s="80"/>
      <c r="GR11" s="80"/>
      <c r="GS11" s="80"/>
      <c r="GT11" s="80"/>
      <c r="GU11" s="80"/>
      <c r="GV11" s="80"/>
      <c r="GW11" s="80"/>
      <c r="GX11" s="80"/>
      <c r="GY11" s="80"/>
      <c r="GZ11" s="80"/>
      <c r="HA11" s="80"/>
      <c r="HB11" s="80"/>
      <c r="HC11" s="80"/>
      <c r="HD11" s="80"/>
      <c r="HE11" s="80"/>
      <c r="HF11" s="80"/>
      <c r="HG11" s="80"/>
      <c r="HH11" s="80"/>
      <c r="HI11" s="80"/>
      <c r="HJ11" s="80"/>
      <c r="HK11" s="80"/>
      <c r="HL11" s="80"/>
      <c r="HM11" s="80"/>
      <c r="HN11" s="80"/>
      <c r="HO11" s="80"/>
      <c r="HP11" s="80"/>
      <c r="HQ11" s="80"/>
      <c r="HR11" s="80"/>
      <c r="HS11" s="80"/>
      <c r="HT11" s="80"/>
      <c r="HU11" s="80"/>
      <c r="HV11" s="80"/>
      <c r="HW11" s="80"/>
      <c r="HX11" s="80"/>
      <c r="HY11" s="80"/>
      <c r="HZ11" s="80"/>
      <c r="IA11" s="80"/>
      <c r="IB11" s="80"/>
      <c r="IC11" s="80"/>
      <c r="ID11" s="80"/>
      <c r="IE11" s="80"/>
      <c r="IF11" s="80"/>
      <c r="IG11" s="80"/>
      <c r="IH11" s="80"/>
      <c r="II11" s="80"/>
      <c r="IJ11" s="80"/>
      <c r="IK11" s="80"/>
      <c r="IL11" s="80"/>
      <c r="IM11" s="80"/>
      <c r="IN11" s="80"/>
      <c r="IO11" s="80"/>
      <c r="IP11" s="80"/>
      <c r="IQ11" s="80"/>
      <c r="IR11" s="80"/>
      <c r="IS11" s="80"/>
      <c r="IT11" s="80"/>
      <c r="IU11" s="80"/>
      <c r="IV11" s="80"/>
      <c r="IW11" s="80"/>
      <c r="IX11" s="80"/>
      <c r="IY11" s="80"/>
      <c r="IZ11" s="80"/>
      <c r="JA11" s="80"/>
      <c r="JB11" s="80"/>
      <c r="JC11" s="80"/>
      <c r="JD11" s="80"/>
      <c r="JE11" s="80"/>
      <c r="JF11" s="80"/>
      <c r="JG11" s="80"/>
      <c r="JH11" s="80"/>
      <c r="JI11" s="80"/>
      <c r="JJ11" s="80"/>
      <c r="JK11" s="80"/>
      <c r="JL11" s="80"/>
      <c r="JM11" s="80"/>
      <c r="JN11" s="80"/>
      <c r="JO11" s="80"/>
      <c r="JP11" s="80"/>
      <c r="JQ11" s="80"/>
      <c r="JR11" s="80"/>
      <c r="JS11" s="80"/>
      <c r="JT11" s="80"/>
      <c r="JU11" s="80"/>
      <c r="JV11" s="80"/>
      <c r="JW11" s="80"/>
      <c r="JX11" s="80"/>
      <c r="JY11" s="80"/>
      <c r="JZ11" s="80"/>
      <c r="KA11" s="80"/>
      <c r="KB11" s="80"/>
      <c r="KC11" s="80"/>
      <c r="KD11" s="80"/>
      <c r="KE11" s="80"/>
      <c r="KF11" s="80"/>
      <c r="KG11" s="80"/>
      <c r="KH11" s="80"/>
      <c r="KI11" s="80"/>
      <c r="KJ11" s="80"/>
      <c r="KK11" s="80"/>
      <c r="KL11" s="80"/>
      <c r="KM11" s="80"/>
      <c r="KN11" s="80"/>
      <c r="KO11" s="80"/>
      <c r="KP11" s="80"/>
      <c r="KQ11" s="80"/>
      <c r="KR11" s="80"/>
      <c r="KS11" s="80"/>
      <c r="KT11" s="80"/>
      <c r="KU11" s="80"/>
      <c r="KV11" s="80"/>
      <c r="KW11" s="80"/>
      <c r="KX11" s="80"/>
      <c r="KY11" s="80"/>
      <c r="KZ11" s="80"/>
      <c r="LA11" s="80"/>
      <c r="LB11" s="80"/>
      <c r="LC11" s="80"/>
      <c r="LD11" s="80"/>
      <c r="LE11" s="80"/>
      <c r="LF11" s="80"/>
      <c r="LG11" s="80"/>
      <c r="LH11" s="80"/>
      <c r="LI11" s="80"/>
      <c r="LJ11" s="80"/>
      <c r="LK11" s="80"/>
      <c r="LL11" s="80"/>
      <c r="LM11" s="80"/>
      <c r="LN11" s="80"/>
      <c r="LO11" s="80"/>
      <c r="LP11" s="80"/>
      <c r="LQ11" s="80"/>
      <c r="LR11" s="80"/>
      <c r="LS11" s="80"/>
      <c r="LT11" s="80"/>
      <c r="LU11" s="80"/>
      <c r="LV11" s="80"/>
      <c r="LW11" s="80"/>
      <c r="LX11" s="80"/>
      <c r="LY11" s="80"/>
      <c r="LZ11" s="80"/>
      <c r="MA11" s="80"/>
      <c r="MB11" s="80"/>
      <c r="MC11" s="80"/>
      <c r="MD11" s="80"/>
      <c r="ME11" s="80"/>
      <c r="MF11" s="80"/>
      <c r="MG11" s="80"/>
      <c r="MH11" s="80"/>
      <c r="MI11" s="80"/>
      <c r="MJ11" s="80"/>
      <c r="MK11" s="80"/>
      <c r="ML11" s="80"/>
      <c r="MM11" s="80"/>
      <c r="MN11" s="80"/>
      <c r="MO11" s="80"/>
      <c r="MP11" s="80"/>
      <c r="MQ11" s="80"/>
      <c r="MR11" s="80"/>
      <c r="MS11" s="80"/>
      <c r="MT11" s="80"/>
      <c r="MU11" s="80"/>
      <c r="MV11" s="80"/>
      <c r="MW11" s="80"/>
      <c r="MX11" s="80"/>
      <c r="MY11" s="80"/>
      <c r="MZ11" s="80"/>
      <c r="NA11" s="80"/>
      <c r="NB11" s="80"/>
      <c r="NC11" s="80"/>
      <c r="ND11" s="80"/>
      <c r="NE11" s="80"/>
      <c r="NF11" s="80"/>
      <c r="NG11" s="80"/>
      <c r="NH11" s="80"/>
      <c r="NI11" s="80"/>
      <c r="NJ11" s="80"/>
      <c r="NK11" s="80"/>
      <c r="NL11" s="80"/>
      <c r="NM11" s="80"/>
      <c r="NN11" s="80"/>
      <c r="NO11" s="80"/>
      <c r="NP11" s="80"/>
      <c r="NQ11" s="80"/>
      <c r="NR11" s="80"/>
      <c r="NS11" s="80"/>
      <c r="NT11" s="80"/>
      <c r="NU11" s="80"/>
      <c r="NV11" s="80"/>
      <c r="NW11" s="80"/>
      <c r="NX11" s="80"/>
      <c r="NY11" s="80"/>
      <c r="NZ11" s="80"/>
      <c r="OA11" s="80"/>
      <c r="OB11" s="80"/>
      <c r="OC11" s="80"/>
      <c r="OD11" s="80"/>
      <c r="OE11" s="80"/>
      <c r="OF11" s="80"/>
      <c r="OG11" s="80"/>
      <c r="OH11" s="80"/>
      <c r="OI11" s="80"/>
      <c r="OJ11" s="80"/>
      <c r="OK11" s="80"/>
      <c r="OL11" s="80"/>
      <c r="OM11" s="80"/>
      <c r="ON11" s="80"/>
      <c r="OO11" s="80"/>
      <c r="OP11" s="80"/>
      <c r="OQ11" s="80"/>
      <c r="OR11" s="80"/>
      <c r="OS11" s="80"/>
      <c r="OT11" s="80"/>
      <c r="OU11" s="80"/>
      <c r="OV11" s="80"/>
      <c r="OW11" s="80"/>
      <c r="OX11" s="80"/>
      <c r="OY11" s="80"/>
      <c r="OZ11" s="80"/>
      <c r="PA11" s="80"/>
      <c r="PB11" s="80"/>
      <c r="PC11" s="80"/>
      <c r="PD11" s="80"/>
      <c r="PE11" s="80"/>
      <c r="PF11" s="80"/>
      <c r="PG11" s="80"/>
      <c r="PH11" s="80"/>
      <c r="PI11" s="80"/>
      <c r="PJ11" s="80"/>
      <c r="PK11" s="80"/>
      <c r="PL11" s="80"/>
      <c r="PM11" s="80"/>
      <c r="PN11" s="80"/>
      <c r="PO11" s="80"/>
      <c r="PP11" s="80"/>
      <c r="PQ11" s="80"/>
      <c r="PR11" s="80"/>
      <c r="PS11" s="80"/>
      <c r="PT11" s="80"/>
      <c r="PU11" s="80"/>
      <c r="PV11" s="80"/>
      <c r="PW11" s="80"/>
      <c r="PX11" s="80"/>
      <c r="PY11" s="80"/>
      <c r="PZ11" s="80"/>
      <c r="QA11" s="80"/>
      <c r="QB11" s="80"/>
      <c r="QC11" s="80"/>
      <c r="QD11" s="80"/>
      <c r="QE11" s="80"/>
      <c r="QF11" s="80"/>
      <c r="QG11" s="80"/>
      <c r="QH11" s="80"/>
      <c r="QI11" s="80"/>
      <c r="QJ11" s="80"/>
      <c r="QK11" s="80"/>
      <c r="QL11" s="80"/>
      <c r="QM11" s="80"/>
      <c r="QN11" s="80"/>
      <c r="QO11" s="80"/>
      <c r="QP11" s="80"/>
      <c r="QQ11" s="80"/>
      <c r="QR11" s="80"/>
      <c r="QS11" s="80"/>
      <c r="QT11" s="80"/>
      <c r="QU11" s="80"/>
      <c r="QV11" s="80"/>
      <c r="QW11" s="80"/>
      <c r="QX11" s="80"/>
      <c r="QY11" s="80"/>
      <c r="QZ11" s="80"/>
      <c r="RA11" s="80"/>
      <c r="RB11" s="80"/>
      <c r="RC11" s="80"/>
      <c r="RD11" s="80"/>
      <c r="RE11" s="80"/>
      <c r="RF11" s="80"/>
      <c r="RG11" s="80"/>
      <c r="RH11" s="80"/>
      <c r="RI11" s="80"/>
      <c r="RJ11" s="80"/>
      <c r="RK11" s="80"/>
      <c r="RL11" s="80"/>
      <c r="RM11" s="80"/>
      <c r="RN11" s="80"/>
      <c r="RO11" s="80"/>
      <c r="RP11" s="80"/>
      <c r="RQ11" s="80"/>
      <c r="RR11" s="80"/>
      <c r="RS11" s="80"/>
      <c r="RT11" s="80"/>
      <c r="RU11" s="80"/>
      <c r="RV11" s="80"/>
      <c r="RW11" s="80"/>
      <c r="RX11" s="80"/>
      <c r="RY11" s="80"/>
      <c r="RZ11" s="80"/>
      <c r="SA11" s="80"/>
      <c r="SB11" s="80"/>
      <c r="SC11" s="80"/>
      <c r="SD11" s="80"/>
      <c r="SE11" s="80"/>
      <c r="SF11" s="80"/>
      <c r="SG11" s="80"/>
      <c r="SH11" s="80"/>
      <c r="SI11" s="80"/>
      <c r="SJ11" s="80"/>
      <c r="SK11" s="80"/>
      <c r="SL11" s="80"/>
      <c r="SM11" s="80"/>
      <c r="SN11" s="80"/>
      <c r="SO11" s="80"/>
      <c r="SP11" s="80"/>
      <c r="SQ11" s="80"/>
      <c r="SR11" s="80"/>
      <c r="SS11" s="80"/>
      <c r="ST11" s="80"/>
      <c r="SU11" s="80"/>
      <c r="SV11" s="80"/>
      <c r="SW11" s="80"/>
      <c r="SX11" s="80"/>
      <c r="SY11" s="80"/>
      <c r="SZ11" s="80"/>
      <c r="TA11" s="80"/>
      <c r="TB11" s="80"/>
      <c r="TC11" s="80"/>
      <c r="TD11" s="80"/>
      <c r="TE11" s="80"/>
      <c r="TF11" s="80"/>
      <c r="TG11" s="80"/>
      <c r="TH11" s="80"/>
      <c r="TI11" s="80"/>
      <c r="TJ11" s="80"/>
      <c r="TK11" s="80"/>
      <c r="TL11" s="80"/>
      <c r="TM11" s="80"/>
      <c r="TN11" s="80"/>
      <c r="TO11" s="80"/>
      <c r="TP11" s="80"/>
      <c r="TQ11" s="80"/>
      <c r="TR11" s="80"/>
      <c r="TS11" s="80"/>
      <c r="TT11" s="80"/>
      <c r="TU11" s="80"/>
      <c r="TV11" s="80"/>
      <c r="TW11" s="80"/>
      <c r="TX11" s="80"/>
      <c r="TY11" s="80"/>
      <c r="TZ11" s="80"/>
      <c r="UA11" s="80"/>
      <c r="UB11" s="80"/>
      <c r="UC11" s="80"/>
      <c r="UD11" s="80"/>
      <c r="UE11" s="80"/>
      <c r="UF11" s="80"/>
      <c r="UG11" s="80"/>
      <c r="UH11" s="80"/>
      <c r="UI11" s="80"/>
      <c r="UJ11" s="80"/>
      <c r="UK11" s="80"/>
      <c r="UL11" s="80"/>
      <c r="UM11" s="80"/>
      <c r="UN11" s="80"/>
      <c r="UO11" s="80"/>
      <c r="UP11" s="80"/>
      <c r="UQ11" s="80"/>
      <c r="UR11" s="80"/>
      <c r="US11" s="80"/>
      <c r="UT11" s="80"/>
      <c r="UU11" s="80"/>
      <c r="UV11" s="80"/>
      <c r="UW11" s="80"/>
      <c r="UX11" s="80"/>
      <c r="UY11" s="80"/>
      <c r="UZ11" s="80"/>
      <c r="VA11" s="80"/>
      <c r="VB11" s="80"/>
      <c r="VC11" s="80"/>
      <c r="VD11" s="80"/>
      <c r="VE11" s="80"/>
      <c r="VF11" s="80"/>
      <c r="VG11" s="80"/>
      <c r="VH11" s="80"/>
      <c r="VI11" s="80"/>
      <c r="VJ11" s="80"/>
      <c r="VK11" s="80"/>
      <c r="VL11" s="80"/>
      <c r="VM11" s="80"/>
      <c r="VN11" s="80"/>
      <c r="VO11" s="80"/>
      <c r="VP11" s="80"/>
      <c r="VQ11" s="80"/>
      <c r="VR11" s="80"/>
      <c r="VS11" s="80"/>
      <c r="VT11" s="80"/>
      <c r="VU11" s="80"/>
      <c r="VV11" s="80"/>
      <c r="VW11" s="80"/>
      <c r="VX11" s="80"/>
      <c r="VY11" s="80"/>
      <c r="VZ11" s="80"/>
      <c r="WA11" s="80"/>
      <c r="WB11" s="80"/>
      <c r="WC11" s="80"/>
      <c r="WD11" s="80"/>
      <c r="WE11" s="80"/>
      <c r="WF11" s="80"/>
      <c r="WG11" s="80"/>
      <c r="WH11" s="80"/>
      <c r="WI11" s="80"/>
      <c r="WJ11" s="80"/>
      <c r="WK11" s="80"/>
      <c r="WL11" s="80"/>
      <c r="WM11" s="80"/>
      <c r="WN11" s="80"/>
      <c r="WO11" s="80"/>
      <c r="WP11" s="80"/>
      <c r="WQ11" s="80"/>
      <c r="WR11" s="80"/>
      <c r="WS11" s="80"/>
      <c r="WT11" s="80"/>
      <c r="WU11" s="80"/>
      <c r="WV11" s="80"/>
      <c r="WW11" s="80"/>
      <c r="WX11" s="80"/>
      <c r="WY11" s="80"/>
      <c r="WZ11" s="80"/>
      <c r="XA11" s="80"/>
      <c r="XB11" s="80"/>
      <c r="XC11" s="80"/>
      <c r="XD11" s="80"/>
      <c r="XE11" s="80"/>
      <c r="XF11" s="80"/>
      <c r="XG11" s="80"/>
      <c r="XH11" s="80"/>
      <c r="XI11" s="80"/>
      <c r="XJ11" s="80"/>
      <c r="XK11" s="80"/>
      <c r="XL11" s="80"/>
      <c r="XM11" s="80"/>
      <c r="XN11" s="80"/>
      <c r="XO11" s="80"/>
      <c r="XP11" s="80"/>
      <c r="XQ11" s="80"/>
      <c r="XR11" s="80"/>
      <c r="XS11" s="80"/>
      <c r="XT11" s="80"/>
      <c r="XU11" s="80"/>
      <c r="XV11" s="80"/>
      <c r="XW11" s="80"/>
      <c r="XX11" s="80"/>
      <c r="XY11" s="80"/>
      <c r="XZ11" s="80"/>
      <c r="YA11" s="80"/>
      <c r="YB11" s="80"/>
      <c r="YC11" s="80"/>
      <c r="YD11" s="80"/>
      <c r="YE11" s="80"/>
      <c r="YF11" s="80"/>
      <c r="YG11" s="80"/>
      <c r="YH11" s="80"/>
      <c r="YI11" s="80"/>
      <c r="YJ11" s="80"/>
      <c r="YK11" s="80"/>
      <c r="YL11" s="80"/>
      <c r="YM11" s="80"/>
      <c r="YN11" s="80"/>
      <c r="YO11" s="80"/>
      <c r="YP11" s="80"/>
      <c r="YQ11" s="80"/>
      <c r="YR11" s="80"/>
      <c r="YS11" s="80"/>
      <c r="YT11" s="80"/>
      <c r="YU11" s="80"/>
      <c r="YV11" s="80"/>
      <c r="YW11" s="80"/>
      <c r="YX11" s="80"/>
      <c r="YY11" s="80"/>
      <c r="YZ11" s="80"/>
      <c r="ZA11" s="80"/>
      <c r="ZB11" s="80"/>
      <c r="ZC11" s="80"/>
      <c r="ZD11" s="80"/>
      <c r="ZE11" s="80"/>
      <c r="ZF11" s="80"/>
      <c r="ZG11" s="80"/>
      <c r="ZH11" s="80"/>
      <c r="ZI11" s="80"/>
      <c r="ZJ11" s="80"/>
      <c r="ZK11" s="80"/>
      <c r="ZL11" s="80"/>
      <c r="ZM11" s="80"/>
      <c r="ZN11" s="80"/>
      <c r="ZO11" s="80"/>
      <c r="ZP11" s="80"/>
      <c r="ZQ11" s="80"/>
      <c r="ZR11" s="80"/>
      <c r="ZS11" s="80"/>
      <c r="ZT11" s="80"/>
      <c r="ZU11" s="80"/>
      <c r="ZV11" s="80"/>
      <c r="ZW11" s="80"/>
      <c r="ZX11" s="80"/>
      <c r="ZY11" s="80"/>
      <c r="ZZ11" s="80"/>
      <c r="AAA11" s="80"/>
      <c r="AAB11" s="80"/>
      <c r="AAC11" s="80"/>
      <c r="AAD11" s="80"/>
      <c r="AAE11" s="80"/>
      <c r="AAF11" s="80"/>
      <c r="AAG11" s="80"/>
      <c r="AAH11" s="80"/>
      <c r="AAI11" s="80"/>
      <c r="AAJ11" s="80"/>
      <c r="AAK11" s="80"/>
      <c r="AAL11" s="80"/>
      <c r="AAM11" s="80"/>
      <c r="AAN11" s="80"/>
      <c r="AAO11" s="80"/>
      <c r="AAP11" s="80"/>
      <c r="AAQ11" s="80"/>
      <c r="AAR11" s="80"/>
      <c r="AAS11" s="80"/>
      <c r="AAT11" s="80"/>
      <c r="AAU11" s="80"/>
      <c r="AAV11" s="80"/>
      <c r="AAW11" s="80"/>
      <c r="AAX11" s="80"/>
      <c r="AAY11" s="80"/>
      <c r="AAZ11" s="80"/>
      <c r="ABA11" s="80"/>
      <c r="ABB11" s="80"/>
      <c r="ABC11" s="80"/>
      <c r="ABD11" s="80"/>
      <c r="ABE11" s="80"/>
      <c r="ABF11" s="80"/>
      <c r="ABG11" s="80"/>
      <c r="ABH11" s="80"/>
      <c r="ABI11" s="80"/>
      <c r="ABJ11" s="80"/>
      <c r="ABK11" s="80"/>
      <c r="ABL11" s="80"/>
      <c r="ABM11" s="80"/>
      <c r="ABN11" s="80"/>
      <c r="ABO11" s="80"/>
      <c r="ABP11" s="80"/>
      <c r="ABQ11" s="80"/>
      <c r="ABR11" s="80"/>
      <c r="ABS11" s="80"/>
      <c r="ABT11" s="80"/>
      <c r="ABU11" s="80"/>
      <c r="ABV11" s="80"/>
      <c r="ABW11" s="80"/>
      <c r="ABX11" s="80"/>
      <c r="ABY11" s="80"/>
      <c r="ABZ11" s="80"/>
      <c r="ACA11" s="80"/>
      <c r="ACB11" s="80"/>
      <c r="ACC11" s="80"/>
      <c r="ACD11" s="80"/>
      <c r="ACE11" s="80"/>
      <c r="ACF11" s="80"/>
      <c r="ACG11" s="80"/>
      <c r="ACH11" s="80"/>
      <c r="ACI11" s="80"/>
      <c r="ACJ11" s="80"/>
      <c r="ACK11" s="80"/>
      <c r="ACL11" s="80"/>
      <c r="ACM11" s="80"/>
      <c r="ACN11" s="80"/>
      <c r="ACO11" s="80"/>
      <c r="ACP11" s="80"/>
      <c r="ACQ11" s="80"/>
      <c r="ACR11" s="80"/>
      <c r="ACS11" s="80"/>
      <c r="ACT11" s="80"/>
      <c r="ACU11" s="80"/>
      <c r="ACV11" s="80"/>
      <c r="ACW11" s="80"/>
      <c r="ACX11" s="80"/>
      <c r="ACY11" s="80"/>
      <c r="ACZ11" s="80"/>
      <c r="ADA11" s="80"/>
      <c r="ADB11" s="80"/>
      <c r="ADC11" s="80"/>
      <c r="ADD11" s="80"/>
      <c r="ADE11" s="80"/>
      <c r="ADF11" s="80"/>
      <c r="ADG11" s="80"/>
      <c r="ADH11" s="80"/>
      <c r="ADI11" s="80"/>
      <c r="ADJ11" s="80"/>
      <c r="ADK11" s="80"/>
      <c r="ADL11" s="80"/>
      <c r="ADM11" s="80"/>
      <c r="ADN11" s="80"/>
      <c r="ADO11" s="80"/>
      <c r="ADP11" s="80"/>
      <c r="ADQ11" s="80"/>
      <c r="ADR11" s="80"/>
      <c r="ADS11" s="80"/>
      <c r="ADT11" s="80"/>
      <c r="ADU11" s="80"/>
      <c r="ADV11" s="80"/>
      <c r="ADW11" s="80"/>
      <c r="ADX11" s="80"/>
      <c r="ADY11" s="80"/>
      <c r="ADZ11" s="80"/>
      <c r="AEA11" s="80"/>
      <c r="AEB11" s="80"/>
      <c r="AEC11" s="80"/>
      <c r="AED11" s="80"/>
      <c r="AEE11" s="80"/>
      <c r="AEF11" s="80"/>
      <c r="AEG11" s="80"/>
      <c r="AEH11" s="80"/>
      <c r="AEI11" s="80"/>
      <c r="AEJ11" s="80"/>
      <c r="AEK11" s="80"/>
      <c r="AEL11" s="80"/>
      <c r="AEM11" s="80"/>
      <c r="AEN11" s="80"/>
      <c r="AEO11" s="80"/>
      <c r="AEP11" s="80"/>
      <c r="AEQ11" s="80"/>
      <c r="AER11" s="80"/>
      <c r="AES11" s="80"/>
      <c r="AET11" s="80"/>
      <c r="AEU11" s="80"/>
      <c r="AEV11" s="80"/>
      <c r="AEW11" s="80"/>
      <c r="AEX11" s="80"/>
      <c r="AEY11" s="80"/>
      <c r="AEZ11" s="80"/>
      <c r="AFA11" s="80"/>
      <c r="AFB11" s="80"/>
      <c r="AFC11" s="80"/>
      <c r="AFD11" s="80"/>
      <c r="AFE11" s="80"/>
      <c r="AFF11" s="80"/>
      <c r="AFG11" s="80"/>
      <c r="AFH11" s="80"/>
      <c r="AFI11" s="80"/>
      <c r="AFJ11" s="80"/>
      <c r="AFK11" s="80"/>
      <c r="AFL11" s="80"/>
      <c r="AFM11" s="80"/>
      <c r="AFN11" s="80"/>
      <c r="AFO11" s="80"/>
      <c r="AFP11" s="80"/>
      <c r="AFQ11" s="80"/>
      <c r="AFR11" s="80"/>
      <c r="AFS11" s="80"/>
      <c r="AFT11" s="80"/>
      <c r="AFU11" s="80"/>
      <c r="AFV11" s="80"/>
      <c r="AFW11" s="80"/>
      <c r="AFX11" s="80"/>
      <c r="AFY11" s="80"/>
      <c r="AFZ11" s="80"/>
      <c r="AGA11" s="80"/>
      <c r="AGB11" s="80"/>
      <c r="AGC11" s="80"/>
      <c r="AGD11" s="80"/>
      <c r="AGE11" s="80"/>
      <c r="AGF11" s="80"/>
      <c r="AGG11" s="80"/>
      <c r="AGH11" s="80"/>
      <c r="AGI11" s="80"/>
      <c r="AGJ11" s="80"/>
      <c r="AGK11" s="80"/>
      <c r="AGL11" s="80"/>
      <c r="AGM11" s="80"/>
      <c r="AGN11" s="80"/>
      <c r="AGO11" s="80"/>
      <c r="AGP11" s="80"/>
      <c r="AGQ11" s="80"/>
      <c r="AGR11" s="80"/>
      <c r="AGS11" s="80"/>
      <c r="AGT11" s="80"/>
      <c r="AGU11" s="80"/>
      <c r="AGV11" s="80"/>
      <c r="AGW11" s="80"/>
      <c r="AGX11" s="80"/>
      <c r="AGY11" s="80"/>
      <c r="AGZ11" s="80"/>
      <c r="AHA11" s="80"/>
      <c r="AHB11" s="80"/>
      <c r="AHC11" s="80"/>
      <c r="AHD11" s="80"/>
      <c r="AHE11" s="80"/>
      <c r="AHF11" s="80"/>
      <c r="AHG11" s="80"/>
      <c r="AHH11" s="80"/>
      <c r="AHI11" s="80"/>
      <c r="AHJ11" s="80"/>
      <c r="AHK11" s="80"/>
      <c r="AHL11" s="80"/>
      <c r="AHM11" s="80"/>
      <c r="AHN11" s="80"/>
      <c r="AHO11" s="80"/>
      <c r="AHP11" s="80"/>
      <c r="AHQ11" s="80"/>
      <c r="AHR11" s="80"/>
      <c r="AHS11" s="80"/>
      <c r="AHT11" s="80"/>
      <c r="AHU11" s="80"/>
      <c r="AHV11" s="80"/>
      <c r="AHW11" s="80"/>
      <c r="AHX11" s="80"/>
      <c r="AHY11" s="80"/>
      <c r="AHZ11" s="80"/>
      <c r="AIA11" s="80"/>
      <c r="AIB11" s="80"/>
      <c r="AIC11" s="80"/>
      <c r="AID11" s="80"/>
      <c r="AIE11" s="80"/>
      <c r="AIF11" s="80"/>
      <c r="AIG11" s="80"/>
      <c r="AIH11" s="80"/>
      <c r="AII11" s="80"/>
      <c r="AIJ11" s="80"/>
      <c r="AIK11" s="80"/>
      <c r="AIL11" s="80"/>
      <c r="AIM11" s="80"/>
      <c r="AIN11" s="80"/>
      <c r="AIO11" s="80"/>
      <c r="AIP11" s="80"/>
      <c r="AIQ11" s="80"/>
      <c r="AIR11" s="80"/>
      <c r="AIS11" s="80"/>
      <c r="AIT11" s="80"/>
      <c r="AIU11" s="80"/>
      <c r="AIV11" s="80"/>
      <c r="AIW11" s="80"/>
      <c r="AIX11" s="80"/>
      <c r="AIY11" s="80"/>
      <c r="AIZ11" s="80"/>
      <c r="AJA11" s="80"/>
      <c r="AJB11" s="80"/>
      <c r="AJC11" s="80"/>
      <c r="AJD11" s="80"/>
      <c r="AJE11" s="80"/>
      <c r="AJF11" s="80"/>
      <c r="AJG11" s="80"/>
      <c r="AJH11" s="80"/>
      <c r="AJI11" s="80"/>
      <c r="AJJ11" s="80"/>
      <c r="AJK11" s="80"/>
      <c r="AJL11" s="80"/>
      <c r="AJM11" s="80"/>
      <c r="AJN11" s="80"/>
      <c r="AJO11" s="80"/>
      <c r="AJP11" s="80"/>
      <c r="AJQ11" s="80"/>
      <c r="AJR11" s="80"/>
      <c r="AJS11" s="80"/>
      <c r="AJT11" s="80"/>
      <c r="AJU11" s="80"/>
      <c r="AJV11" s="80"/>
      <c r="AJW11" s="80"/>
      <c r="AJX11" s="80"/>
      <c r="AJY11" s="80"/>
      <c r="AJZ11" s="80"/>
      <c r="AKA11" s="80"/>
      <c r="AKB11" s="80"/>
      <c r="AKC11" s="80"/>
      <c r="AKD11" s="80"/>
      <c r="AKE11" s="80"/>
      <c r="AKF11" s="80"/>
      <c r="AKG11" s="80"/>
      <c r="AKH11" s="80"/>
      <c r="AKI11" s="80"/>
      <c r="AKJ11" s="80"/>
      <c r="AKK11" s="80"/>
      <c r="AKL11" s="80"/>
      <c r="AKM11" s="80"/>
      <c r="AKN11" s="80"/>
      <c r="AKO11" s="80"/>
      <c r="AKP11" s="80"/>
      <c r="AKQ11" s="80"/>
      <c r="AKR11" s="80"/>
      <c r="AKS11" s="80"/>
      <c r="AKT11" s="80"/>
      <c r="AKU11" s="80"/>
      <c r="AKV11" s="80"/>
      <c r="AKW11" s="80"/>
      <c r="AKX11" s="80"/>
      <c r="AKY11" s="80"/>
      <c r="AKZ11" s="80"/>
      <c r="ALA11" s="80"/>
      <c r="ALB11" s="80"/>
      <c r="ALC11" s="80"/>
      <c r="ALD11" s="80"/>
      <c r="ALE11" s="80"/>
      <c r="ALF11" s="80"/>
      <c r="ALG11" s="80"/>
      <c r="ALH11" s="80"/>
      <c r="ALI11" s="80"/>
      <c r="ALJ11" s="80"/>
      <c r="ALK11" s="80"/>
      <c r="ALL11" s="80"/>
      <c r="ALM11" s="80"/>
      <c r="ALN11" s="80"/>
      <c r="ALO11" s="80"/>
      <c r="ALP11" s="80"/>
      <c r="ALQ11" s="80"/>
      <c r="ALR11" s="80"/>
      <c r="ALS11" s="80"/>
      <c r="ALT11" s="80"/>
      <c r="ALU11" s="80"/>
      <c r="ALV11" s="80"/>
      <c r="ALW11" s="80"/>
      <c r="ALX11" s="80"/>
      <c r="ALY11" s="80"/>
      <c r="ALZ11" s="80"/>
      <c r="AMA11" s="80"/>
      <c r="AMB11" s="80"/>
      <c r="AMC11" s="80"/>
      <c r="AMD11" s="80"/>
      <c r="AME11" s="80"/>
      <c r="AMF11" s="80"/>
      <c r="AMG11" s="80"/>
      <c r="AMH11" s="80"/>
      <c r="AMI11" s="80"/>
      <c r="AMJ11" s="80"/>
      <c r="AMK11" s="80"/>
      <c r="AML11" s="80"/>
      <c r="AMM11" s="80"/>
      <c r="AMN11" s="80"/>
      <c r="AMO11" s="80"/>
      <c r="AMP11" s="80"/>
      <c r="AMQ11" s="80"/>
      <c r="AMR11" s="80"/>
      <c r="AMS11" s="80"/>
      <c r="AMT11" s="80"/>
      <c r="AMU11" s="80"/>
      <c r="AMV11" s="80"/>
      <c r="AMW11" s="80"/>
      <c r="AMX11" s="80"/>
      <c r="AMY11" s="80"/>
      <c r="AMZ11" s="80"/>
      <c r="ANA11" s="80"/>
      <c r="ANB11" s="80"/>
      <c r="ANC11" s="80"/>
      <c r="AND11" s="80"/>
      <c r="ANE11" s="80"/>
      <c r="ANF11" s="80"/>
      <c r="ANG11" s="80"/>
      <c r="ANH11" s="80"/>
      <c r="ANI11" s="80"/>
      <c r="ANJ11" s="80"/>
      <c r="ANK11" s="80"/>
      <c r="ANL11" s="80"/>
      <c r="ANM11" s="80"/>
      <c r="ANN11" s="80"/>
      <c r="ANO11" s="80"/>
      <c r="ANP11" s="80"/>
      <c r="ANQ11" s="80"/>
      <c r="ANR11" s="80"/>
      <c r="ANS11" s="80"/>
      <c r="ANT11" s="80"/>
      <c r="ANU11" s="80"/>
      <c r="ANV11" s="80"/>
      <c r="ANW11" s="80"/>
      <c r="ANX11" s="80"/>
      <c r="ANY11" s="80"/>
      <c r="ANZ11" s="80"/>
      <c r="AOA11" s="80"/>
      <c r="AOB11" s="80"/>
      <c r="AOC11" s="80"/>
      <c r="AOD11" s="80"/>
      <c r="AOE11" s="80"/>
      <c r="AOF11" s="80"/>
      <c r="AOG11" s="80"/>
      <c r="AOH11" s="80"/>
      <c r="AOI11" s="80"/>
      <c r="AOJ11" s="80"/>
      <c r="AOK11" s="80"/>
      <c r="AOL11" s="80"/>
      <c r="AOM11" s="80"/>
      <c r="AON11" s="80"/>
      <c r="AOO11" s="80"/>
      <c r="AOP11" s="80"/>
      <c r="AOQ11" s="80"/>
      <c r="AOR11" s="80"/>
      <c r="AOS11" s="80"/>
      <c r="AOT11" s="80"/>
      <c r="AOU11" s="80"/>
      <c r="AOV11" s="80"/>
      <c r="AOW11" s="80"/>
      <c r="AOX11" s="80"/>
      <c r="AOY11" s="80"/>
      <c r="AOZ11" s="80"/>
      <c r="APA11" s="80"/>
      <c r="APB11" s="80"/>
      <c r="APC11" s="80"/>
      <c r="APD11" s="80"/>
      <c r="APE11" s="80"/>
      <c r="APF11" s="80"/>
      <c r="APG11" s="80"/>
      <c r="APH11" s="80"/>
      <c r="API11" s="80"/>
      <c r="APJ11" s="80"/>
      <c r="APK11" s="80"/>
      <c r="APL11" s="80"/>
      <c r="APM11" s="80"/>
      <c r="APN11" s="80"/>
      <c r="APO11" s="80"/>
      <c r="APP11" s="80"/>
      <c r="APQ11" s="80"/>
      <c r="APR11" s="80"/>
      <c r="APS11" s="80"/>
      <c r="APT11" s="80"/>
      <c r="APU11" s="80"/>
      <c r="APV11" s="80"/>
      <c r="APW11" s="80"/>
      <c r="APX11" s="80"/>
      <c r="APY11" s="80"/>
      <c r="APZ11" s="80"/>
      <c r="AQA11" s="80"/>
      <c r="AQB11" s="80"/>
      <c r="AQC11" s="80"/>
      <c r="AQD11" s="80"/>
      <c r="AQE11" s="80"/>
      <c r="AQF11" s="80"/>
      <c r="AQG11" s="80"/>
      <c r="AQH11" s="80"/>
      <c r="AQI11" s="80"/>
      <c r="AQJ11" s="80"/>
      <c r="AQK11" s="80"/>
      <c r="AQL11" s="80"/>
      <c r="AQM11" s="80"/>
      <c r="AQN11" s="80"/>
      <c r="AQO11" s="80"/>
      <c r="AQP11" s="80"/>
      <c r="AQQ11" s="80"/>
      <c r="AQR11" s="80"/>
      <c r="AQS11" s="80"/>
      <c r="AQT11" s="80"/>
      <c r="AQU11" s="80"/>
      <c r="AQV11" s="80"/>
      <c r="AQW11" s="80"/>
      <c r="AQX11" s="80"/>
      <c r="AQY11" s="80"/>
      <c r="AQZ11" s="80"/>
      <c r="ARA11" s="80"/>
      <c r="ARB11" s="80"/>
      <c r="ARC11" s="80"/>
      <c r="ARD11" s="80"/>
      <c r="ARE11" s="80"/>
      <c r="ARF11" s="80"/>
      <c r="ARG11" s="80"/>
      <c r="ARH11" s="80"/>
      <c r="ARI11" s="80"/>
      <c r="ARJ11" s="80"/>
      <c r="ARK11" s="80"/>
      <c r="ARL11" s="80"/>
      <c r="ARM11" s="80"/>
      <c r="ARN11" s="80"/>
      <c r="ARO11" s="80"/>
      <c r="ARP11" s="80"/>
      <c r="ARQ11" s="80"/>
      <c r="ARR11" s="80"/>
      <c r="ARS11" s="80"/>
      <c r="ART11" s="80"/>
      <c r="ARU11" s="80"/>
      <c r="ARV11" s="80"/>
      <c r="ARW11" s="80"/>
      <c r="ARX11" s="80"/>
      <c r="ARY11" s="80"/>
      <c r="ARZ11" s="80"/>
      <c r="ASA11" s="80"/>
      <c r="ASB11" s="80"/>
      <c r="ASC11" s="80"/>
      <c r="ASD11" s="80"/>
      <c r="ASE11" s="80"/>
      <c r="ASF11" s="80"/>
      <c r="ASG11" s="80"/>
      <c r="ASH11" s="80"/>
      <c r="ASI11" s="80"/>
      <c r="ASJ11" s="80"/>
      <c r="ASK11" s="80"/>
      <c r="ASL11" s="80"/>
      <c r="ASM11" s="80"/>
      <c r="ASN11" s="80"/>
      <c r="ASO11" s="80"/>
      <c r="ASP11" s="80"/>
      <c r="ASQ11" s="80"/>
      <c r="ASR11" s="80"/>
      <c r="ASS11" s="80"/>
      <c r="AST11" s="80"/>
      <c r="ASU11" s="80"/>
      <c r="ASV11" s="80"/>
      <c r="ASW11" s="80"/>
      <c r="ASX11" s="80"/>
      <c r="ASY11" s="80"/>
      <c r="ASZ11" s="80"/>
      <c r="ATA11" s="80"/>
      <c r="ATB11" s="80"/>
      <c r="ATC11" s="80"/>
      <c r="ATD11" s="80"/>
      <c r="ATE11" s="80"/>
      <c r="ATF11" s="80"/>
      <c r="ATG11" s="80"/>
      <c r="ATH11" s="80"/>
      <c r="ATI11" s="80"/>
      <c r="ATJ11" s="80"/>
      <c r="ATK11" s="80"/>
      <c r="ATL11" s="80"/>
      <c r="ATM11" s="80"/>
      <c r="ATN11" s="80"/>
      <c r="ATO11" s="80"/>
      <c r="ATP11" s="80"/>
      <c r="ATQ11" s="80"/>
      <c r="ATR11" s="80"/>
      <c r="ATS11" s="80"/>
      <c r="ATT11" s="80"/>
      <c r="ATU11" s="80"/>
      <c r="ATV11" s="80"/>
      <c r="ATW11" s="80"/>
      <c r="ATX11" s="80"/>
      <c r="ATY11" s="80"/>
      <c r="ATZ11" s="80"/>
      <c r="AUA11" s="80"/>
      <c r="AUB11" s="80"/>
      <c r="AUC11" s="80"/>
      <c r="AUD11" s="80"/>
      <c r="AUE11" s="80"/>
      <c r="AUF11" s="80"/>
      <c r="AUG11" s="80"/>
      <c r="AUH11" s="80"/>
      <c r="AUI11" s="80"/>
      <c r="AUJ11" s="80"/>
      <c r="AUK11" s="80"/>
      <c r="AUL11" s="80"/>
      <c r="AUM11" s="80"/>
      <c r="AUN11" s="80"/>
      <c r="AUO11" s="80"/>
      <c r="AUP11" s="80"/>
      <c r="AUQ11" s="80"/>
      <c r="AUR11" s="80"/>
      <c r="AUS11" s="80"/>
      <c r="AUT11" s="80"/>
      <c r="AUU11" s="80"/>
      <c r="AUV11" s="80"/>
      <c r="AUW11" s="80"/>
      <c r="AUX11" s="80"/>
      <c r="AUY11" s="80"/>
      <c r="AUZ11" s="80"/>
      <c r="AVA11" s="80"/>
      <c r="AVB11" s="80"/>
      <c r="AVC11" s="80"/>
      <c r="AVD11" s="80"/>
      <c r="AVE11" s="80"/>
      <c r="AVF11" s="80"/>
      <c r="AVG11" s="80"/>
      <c r="AVH11" s="80"/>
      <c r="AVI11" s="80"/>
      <c r="AVJ11" s="80"/>
      <c r="AVK11" s="80"/>
      <c r="AVL11" s="80"/>
      <c r="AVM11" s="80"/>
      <c r="AVN11" s="80"/>
      <c r="AVO11" s="80"/>
      <c r="AVP11" s="80"/>
      <c r="AVQ11" s="80"/>
      <c r="AVR11" s="80"/>
      <c r="AVS11" s="80"/>
      <c r="AVT11" s="80"/>
      <c r="AVU11" s="80"/>
      <c r="AVV11" s="80"/>
      <c r="AVW11" s="80"/>
      <c r="AVX11" s="80"/>
      <c r="AVY11" s="80"/>
      <c r="AVZ11" s="80"/>
      <c r="AWA11" s="80"/>
      <c r="AWB11" s="80"/>
      <c r="AWC11" s="80"/>
      <c r="AWD11" s="80"/>
      <c r="AWE11" s="80"/>
      <c r="AWF11" s="80"/>
      <c r="AWG11" s="80"/>
      <c r="AWH11" s="80"/>
      <c r="AWI11" s="80"/>
      <c r="AWJ11" s="80"/>
      <c r="AWK11" s="80"/>
      <c r="AWL11" s="80"/>
      <c r="AWM11" s="80"/>
      <c r="AWN11" s="80"/>
      <c r="AWO11" s="80"/>
      <c r="AWP11" s="80"/>
      <c r="AWQ11" s="80"/>
      <c r="AWR11" s="80"/>
      <c r="AWS11" s="80"/>
      <c r="AWT11" s="80"/>
      <c r="AWU11" s="80"/>
      <c r="AWV11" s="80"/>
      <c r="AWW11" s="80"/>
      <c r="AWX11" s="80"/>
      <c r="AWY11" s="80"/>
      <c r="AWZ11" s="80"/>
      <c r="AXA11" s="80"/>
      <c r="AXB11" s="80"/>
      <c r="AXC11" s="80"/>
      <c r="AXD11" s="80"/>
      <c r="AXE11" s="80"/>
      <c r="AXF11" s="80"/>
      <c r="AXG11" s="80"/>
      <c r="AXH11" s="80"/>
      <c r="AXI11" s="80"/>
      <c r="AXJ11" s="80"/>
      <c r="AXK11" s="80"/>
      <c r="AXL11" s="80"/>
      <c r="AXM11" s="80"/>
      <c r="AXN11" s="80"/>
      <c r="AXO11" s="80"/>
      <c r="AXP11" s="80"/>
      <c r="AXQ11" s="80"/>
      <c r="AXR11" s="80"/>
      <c r="AXS11" s="80"/>
      <c r="AXT11" s="80"/>
      <c r="AXU11" s="80"/>
      <c r="AXV11" s="80"/>
      <c r="AXW11" s="80"/>
      <c r="AXX11" s="80"/>
      <c r="AXY11" s="80"/>
      <c r="AXZ11" s="80"/>
      <c r="AYA11" s="80"/>
      <c r="AYB11" s="80"/>
      <c r="AYC11" s="80"/>
      <c r="AYD11" s="80"/>
      <c r="AYE11" s="80"/>
      <c r="AYF11" s="80"/>
      <c r="AYG11" s="80"/>
      <c r="AYH11" s="80"/>
      <c r="AYI11" s="80"/>
      <c r="AYJ11" s="80"/>
      <c r="AYK11" s="80"/>
      <c r="AYL11" s="80"/>
      <c r="AYM11" s="80"/>
      <c r="AYN11" s="80"/>
      <c r="AYO11" s="80"/>
      <c r="AYP11" s="80"/>
      <c r="AYQ11" s="80"/>
      <c r="AYR11" s="80"/>
      <c r="AYS11" s="80"/>
      <c r="AYT11" s="80"/>
      <c r="AYU11" s="80"/>
      <c r="AYV11" s="80"/>
      <c r="AYW11" s="80"/>
      <c r="AYX11" s="80"/>
      <c r="AYY11" s="80"/>
      <c r="AYZ11" s="80"/>
      <c r="AZA11" s="80"/>
      <c r="AZB11" s="80"/>
      <c r="AZC11" s="80"/>
      <c r="AZD11" s="80"/>
      <c r="AZE11" s="80"/>
      <c r="AZF11" s="80"/>
      <c r="AZG11" s="80"/>
      <c r="AZH11" s="80"/>
      <c r="AZI11" s="80"/>
      <c r="AZJ11" s="80"/>
      <c r="AZK11" s="80"/>
      <c r="AZL11" s="80"/>
      <c r="AZM11" s="80"/>
      <c r="AZN11" s="80"/>
      <c r="AZO11" s="80"/>
      <c r="AZP11" s="80"/>
      <c r="AZQ11" s="80"/>
      <c r="AZR11" s="80"/>
      <c r="AZS11" s="80"/>
      <c r="AZT11" s="80"/>
      <c r="AZU11" s="80"/>
      <c r="AZV11" s="80"/>
      <c r="AZW11" s="80"/>
      <c r="AZX11" s="80"/>
      <c r="AZY11" s="80"/>
      <c r="AZZ11" s="80"/>
      <c r="BAA11" s="80"/>
      <c r="BAB11" s="80"/>
      <c r="BAC11" s="80"/>
      <c r="BAD11" s="80"/>
      <c r="BAE11" s="80"/>
      <c r="BAF11" s="80"/>
      <c r="BAG11" s="80"/>
      <c r="BAH11" s="80"/>
      <c r="BAI11" s="80"/>
      <c r="BAJ11" s="80"/>
      <c r="BAK11" s="80"/>
      <c r="BAL11" s="80"/>
      <c r="BAM11" s="80"/>
      <c r="BAN11" s="80"/>
      <c r="BAO11" s="80"/>
      <c r="BAP11" s="80"/>
      <c r="BAQ11" s="80"/>
      <c r="BAR11" s="80"/>
      <c r="BAS11" s="80"/>
      <c r="BAT11" s="80"/>
      <c r="BAU11" s="80"/>
      <c r="BAV11" s="80"/>
      <c r="BAW11" s="80"/>
      <c r="BAX11" s="80"/>
      <c r="BAY11" s="80"/>
      <c r="BAZ11" s="80"/>
      <c r="BBA11" s="80"/>
      <c r="BBB11" s="80"/>
      <c r="BBC11" s="80"/>
      <c r="BBD11" s="80"/>
      <c r="BBE11" s="80"/>
      <c r="BBF11" s="80"/>
      <c r="BBG11" s="80"/>
      <c r="BBH11" s="80"/>
      <c r="BBI11" s="80"/>
      <c r="BBJ11" s="80"/>
      <c r="BBK11" s="80"/>
      <c r="BBL11" s="80"/>
      <c r="BBM11" s="80"/>
      <c r="BBN11" s="80"/>
      <c r="BBO11" s="80"/>
      <c r="BBP11" s="80"/>
      <c r="BBQ11" s="80"/>
      <c r="BBR11" s="80"/>
      <c r="BBS11" s="80"/>
      <c r="BBT11" s="80"/>
      <c r="BBU11" s="80"/>
      <c r="BBV11" s="80"/>
      <c r="BBW11" s="80"/>
      <c r="BBX11" s="80"/>
      <c r="BBY11" s="80"/>
      <c r="BBZ11" s="80"/>
      <c r="BCA11" s="80"/>
      <c r="BCB11" s="80"/>
      <c r="BCC11" s="80"/>
      <c r="BCD11" s="80"/>
      <c r="BCE11" s="80"/>
      <c r="BCF11" s="80"/>
      <c r="BCG11" s="80"/>
      <c r="BCH11" s="80"/>
      <c r="BCI11" s="80"/>
      <c r="BCJ11" s="80"/>
      <c r="BCK11" s="80"/>
      <c r="BCL11" s="80"/>
      <c r="BCM11" s="80"/>
      <c r="BCN11" s="80"/>
      <c r="BCO11" s="80"/>
      <c r="BCP11" s="80"/>
      <c r="BCQ11" s="80"/>
      <c r="BCR11" s="80"/>
      <c r="BCS11" s="80"/>
      <c r="BCT11" s="80"/>
      <c r="BCU11" s="80"/>
      <c r="BCV11" s="80"/>
      <c r="BCW11" s="80"/>
      <c r="BCX11" s="80"/>
      <c r="BCY11" s="80"/>
      <c r="BCZ11" s="80"/>
      <c r="BDA11" s="80"/>
      <c r="BDB11" s="80"/>
      <c r="BDC11" s="80"/>
      <c r="BDD11" s="80"/>
      <c r="BDE11" s="80"/>
      <c r="BDF11" s="80"/>
      <c r="BDG11" s="80"/>
      <c r="BDH11" s="80"/>
      <c r="BDI11" s="80"/>
      <c r="BDJ11" s="80"/>
      <c r="BDK11" s="80"/>
      <c r="BDL11" s="80"/>
      <c r="BDM11" s="80"/>
      <c r="BDN11" s="80"/>
      <c r="BDO11" s="80"/>
      <c r="BDP11" s="80"/>
      <c r="BDQ11" s="80"/>
      <c r="BDR11" s="80"/>
      <c r="BDS11" s="80"/>
      <c r="BDT11" s="80"/>
      <c r="BDU11" s="80"/>
      <c r="BDV11" s="80"/>
      <c r="BDW11" s="80"/>
      <c r="BDX11" s="80"/>
      <c r="BDY11" s="80"/>
      <c r="BDZ11" s="80"/>
      <c r="BEA11" s="80"/>
      <c r="BEB11" s="80"/>
      <c r="BEC11" s="80"/>
      <c r="BED11" s="80"/>
      <c r="BEE11" s="80"/>
      <c r="BEF11" s="80"/>
      <c r="BEG11" s="80"/>
      <c r="BEH11" s="80"/>
      <c r="BEI11" s="80"/>
      <c r="BEJ11" s="80"/>
      <c r="BEK11" s="80"/>
      <c r="BEL11" s="80"/>
      <c r="BEM11" s="80"/>
      <c r="BEN11" s="80"/>
      <c r="BEO11" s="80"/>
      <c r="BEP11" s="80"/>
      <c r="BEQ11" s="80"/>
      <c r="BER11" s="80"/>
      <c r="BES11" s="80"/>
      <c r="BET11" s="80"/>
      <c r="BEU11" s="80"/>
      <c r="BEV11" s="80"/>
      <c r="BEW11" s="80"/>
      <c r="BEX11" s="80"/>
      <c r="BEY11" s="80"/>
      <c r="BEZ11" s="80"/>
      <c r="BFA11" s="80"/>
      <c r="BFB11" s="80"/>
      <c r="BFC11" s="80"/>
      <c r="BFD11" s="80"/>
      <c r="BFE11" s="80"/>
      <c r="BFF11" s="80"/>
      <c r="BFG11" s="80"/>
      <c r="BFH11" s="80"/>
      <c r="BFI11" s="80"/>
      <c r="BFJ11" s="80"/>
      <c r="BFK11" s="80"/>
      <c r="BFL11" s="80"/>
      <c r="BFM11" s="80"/>
      <c r="BFN11" s="80"/>
      <c r="BFO11" s="80"/>
      <c r="BFP11" s="80"/>
      <c r="BFQ11" s="80"/>
      <c r="BFR11" s="80"/>
      <c r="BFS11" s="80"/>
      <c r="BFT11" s="80"/>
      <c r="BFU11" s="80"/>
      <c r="BFV11" s="80"/>
      <c r="BFW11" s="80"/>
      <c r="BFX11" s="80"/>
      <c r="BFY11" s="80"/>
      <c r="BFZ11" s="80"/>
      <c r="BGA11" s="80"/>
      <c r="BGB11" s="80"/>
      <c r="BGC11" s="80"/>
      <c r="BGD11" s="80"/>
      <c r="BGE11" s="80"/>
      <c r="BGF11" s="80"/>
      <c r="BGG11" s="80"/>
      <c r="BGH11" s="80"/>
      <c r="BGI11" s="80"/>
      <c r="BGJ11" s="80"/>
      <c r="BGK11" s="80"/>
      <c r="BGL11" s="80"/>
      <c r="BGM11" s="80"/>
      <c r="BGN11" s="80"/>
      <c r="BGO11" s="80"/>
      <c r="BGP11" s="80"/>
      <c r="BGQ11" s="80"/>
      <c r="BGR11" s="80"/>
      <c r="BGS11" s="80"/>
      <c r="BGT11" s="80"/>
      <c r="BGU11" s="80"/>
      <c r="BGV11" s="80"/>
      <c r="BGW11" s="80"/>
      <c r="BGX11" s="80"/>
      <c r="BGY11" s="80"/>
      <c r="BGZ11" s="80"/>
      <c r="BHA11" s="80"/>
      <c r="BHB11" s="80"/>
      <c r="BHC11" s="80"/>
      <c r="BHD11" s="80"/>
      <c r="BHE11" s="80"/>
      <c r="BHF11" s="80"/>
      <c r="BHG11" s="80"/>
      <c r="BHH11" s="80"/>
      <c r="BHI11" s="80"/>
      <c r="BHJ11" s="80"/>
      <c r="BHK11" s="80"/>
      <c r="BHL11" s="80"/>
      <c r="BHM11" s="80"/>
      <c r="BHN11" s="80"/>
      <c r="BHO11" s="80"/>
      <c r="BHP11" s="80"/>
      <c r="BHQ11" s="80"/>
      <c r="BHR11" s="80"/>
      <c r="BHS11" s="80"/>
      <c r="BHT11" s="80"/>
      <c r="BHU11" s="80"/>
      <c r="BHV11" s="80"/>
      <c r="BHW11" s="80"/>
      <c r="BHX11" s="80"/>
      <c r="BHY11" s="80"/>
      <c r="BHZ11" s="80"/>
      <c r="BIA11" s="80"/>
      <c r="BIB11" s="80"/>
      <c r="BIC11" s="80"/>
      <c r="BID11" s="80"/>
      <c r="BIE11" s="80"/>
      <c r="BIF11" s="80"/>
      <c r="BIG11" s="80"/>
      <c r="BIH11" s="80"/>
      <c r="BII11" s="80"/>
      <c r="BIJ11" s="80"/>
      <c r="BIK11" s="80"/>
      <c r="BIL11" s="80"/>
      <c r="BIM11" s="80"/>
      <c r="BIN11" s="80"/>
      <c r="BIO11" s="80"/>
      <c r="BIP11" s="80"/>
      <c r="BIQ11" s="80"/>
      <c r="BIR11" s="80"/>
      <c r="BIS11" s="80"/>
      <c r="BIT11" s="80"/>
      <c r="BIU11" s="80"/>
      <c r="BIV11" s="80"/>
      <c r="BIW11" s="80"/>
      <c r="BIX11" s="80"/>
      <c r="BIY11" s="80"/>
      <c r="BIZ11" s="80"/>
      <c r="BJA11" s="80"/>
      <c r="BJB11" s="80"/>
      <c r="BJC11" s="80"/>
      <c r="BJD11" s="80"/>
      <c r="BJE11" s="80"/>
      <c r="BJF11" s="80"/>
      <c r="BJG11" s="80"/>
      <c r="BJH11" s="80"/>
      <c r="BJI11" s="80"/>
      <c r="BJJ11" s="80"/>
      <c r="BJK11" s="80"/>
      <c r="BJL11" s="80"/>
      <c r="BJM11" s="80"/>
      <c r="BJN11" s="80"/>
      <c r="BJO11" s="80"/>
      <c r="BJP11" s="80"/>
      <c r="BJQ11" s="80"/>
      <c r="BJR11" s="80"/>
      <c r="BJS11" s="80"/>
      <c r="BJT11" s="80"/>
      <c r="BJU11" s="80"/>
      <c r="BJV11" s="80"/>
      <c r="BJW11" s="80"/>
      <c r="BJX11" s="80"/>
      <c r="BJY11" s="80"/>
      <c r="BJZ11" s="80"/>
      <c r="BKA11" s="80"/>
      <c r="BKB11" s="80"/>
      <c r="BKC11" s="80"/>
      <c r="BKD11" s="80"/>
      <c r="BKE11" s="80"/>
      <c r="BKF11" s="80"/>
      <c r="BKG11" s="80"/>
      <c r="BKH11" s="80"/>
      <c r="BKI11" s="80"/>
      <c r="BKJ11" s="80"/>
      <c r="BKK11" s="80"/>
      <c r="BKL11" s="80"/>
      <c r="BKM11" s="80"/>
      <c r="BKN11" s="80"/>
      <c r="BKO11" s="80"/>
      <c r="BKP11" s="80"/>
      <c r="BKQ11" s="80"/>
      <c r="BKR11" s="80"/>
      <c r="BKS11" s="80"/>
      <c r="BKT11" s="80"/>
      <c r="BKU11" s="80"/>
      <c r="BKV11" s="80"/>
      <c r="BKW11" s="80"/>
      <c r="BKX11" s="80"/>
      <c r="BKY11" s="80"/>
      <c r="BKZ11" s="80"/>
      <c r="BLA11" s="80"/>
      <c r="BLB11" s="80"/>
      <c r="BLC11" s="80"/>
      <c r="BLD11" s="80"/>
      <c r="BLE11" s="80"/>
      <c r="BLF11" s="80"/>
      <c r="BLG11" s="80"/>
      <c r="BLH11" s="80"/>
      <c r="BLI11" s="80"/>
      <c r="BLJ11" s="80"/>
      <c r="BLK11" s="80"/>
      <c r="BLL11" s="80"/>
      <c r="BLM11" s="80"/>
      <c r="BLN11" s="80"/>
      <c r="BLO11" s="80"/>
      <c r="BLP11" s="80"/>
      <c r="BLQ11" s="80"/>
      <c r="BLR11" s="80"/>
      <c r="BLS11" s="80"/>
      <c r="BLT11" s="80"/>
      <c r="BLU11" s="80"/>
      <c r="BLV11" s="80"/>
      <c r="BLW11" s="80"/>
      <c r="BLX11" s="80"/>
      <c r="BLY11" s="80"/>
      <c r="BLZ11" s="80"/>
      <c r="BMA11" s="80"/>
      <c r="BMB11" s="80"/>
      <c r="BMC11" s="80"/>
      <c r="BMD11" s="80"/>
      <c r="BME11" s="80"/>
      <c r="BMF11" s="80"/>
      <c r="BMG11" s="80"/>
      <c r="BMH11" s="80"/>
      <c r="BMI11" s="80"/>
      <c r="BMJ11" s="80"/>
      <c r="BMK11" s="80"/>
      <c r="BML11" s="80"/>
      <c r="BMM11" s="80"/>
      <c r="BMN11" s="80"/>
      <c r="BMO11" s="80"/>
      <c r="BMP11" s="80"/>
      <c r="BMQ11" s="80"/>
      <c r="BMR11" s="80"/>
      <c r="BMS11" s="80"/>
      <c r="BMT11" s="80"/>
      <c r="BMU11" s="80"/>
      <c r="BMV11" s="80"/>
      <c r="BMW11" s="80"/>
      <c r="BMX11" s="80"/>
      <c r="BMY11" s="80"/>
      <c r="BMZ11" s="80"/>
      <c r="BNA11" s="80"/>
      <c r="BNB11" s="80"/>
      <c r="BNC11" s="80"/>
      <c r="BND11" s="80"/>
      <c r="BNE11" s="80"/>
      <c r="BNF11" s="80"/>
      <c r="BNG11" s="80"/>
      <c r="BNH11" s="80"/>
      <c r="BNI11" s="80"/>
      <c r="BNJ11" s="80"/>
      <c r="BNK11" s="80"/>
      <c r="BNL11" s="80"/>
      <c r="BNM11" s="80"/>
      <c r="BNN11" s="80"/>
      <c r="BNO11" s="80"/>
      <c r="BNP11" s="80"/>
      <c r="BNQ11" s="80"/>
      <c r="BNR11" s="80"/>
      <c r="BNS11" s="80"/>
      <c r="BNT11" s="80"/>
      <c r="BNU11" s="80"/>
      <c r="BNV11" s="80"/>
      <c r="BNW11" s="80"/>
      <c r="BNX11" s="80"/>
      <c r="BNY11" s="80"/>
      <c r="BNZ11" s="80"/>
      <c r="BOA11" s="80"/>
      <c r="BOB11" s="80"/>
      <c r="BOC11" s="80"/>
      <c r="BOD11" s="80"/>
      <c r="BOE11" s="80"/>
      <c r="BOF11" s="80"/>
      <c r="BOG11" s="80"/>
      <c r="BOH11" s="80"/>
      <c r="BOI11" s="80"/>
      <c r="BOJ11" s="80"/>
      <c r="BOK11" s="80"/>
      <c r="BOL11" s="80"/>
      <c r="BOM11" s="80"/>
      <c r="BON11" s="80"/>
      <c r="BOO11" s="80"/>
      <c r="BOP11" s="80"/>
      <c r="BOQ11" s="80"/>
      <c r="BOR11" s="80"/>
      <c r="BOS11" s="80"/>
      <c r="BOT11" s="80"/>
      <c r="BOU11" s="80"/>
      <c r="BOV11" s="80"/>
      <c r="BOW11" s="80"/>
      <c r="BOX11" s="80"/>
      <c r="BOY11" s="80"/>
      <c r="BOZ11" s="80"/>
      <c r="BPA11" s="80"/>
      <c r="BPB11" s="80"/>
      <c r="BPC11" s="80"/>
      <c r="BPD11" s="80"/>
      <c r="BPE11" s="80"/>
      <c r="BPF11" s="80"/>
      <c r="BPG11" s="80"/>
      <c r="BPH11" s="80"/>
      <c r="BPI11" s="80"/>
      <c r="BPJ11" s="80"/>
      <c r="BPK11" s="80"/>
      <c r="BPL11" s="80"/>
      <c r="BPM11" s="80"/>
      <c r="BPN11" s="80"/>
      <c r="BPO11" s="80"/>
      <c r="BPP11" s="80"/>
      <c r="BPQ11" s="80"/>
      <c r="BPR11" s="80"/>
      <c r="BPS11" s="80"/>
      <c r="BPT11" s="80"/>
      <c r="BPU11" s="80"/>
      <c r="BPV11" s="80"/>
      <c r="BPW11" s="80"/>
      <c r="BPX11" s="80"/>
      <c r="BPY11" s="80"/>
      <c r="BPZ11" s="80"/>
      <c r="BQA11" s="80"/>
      <c r="BQB11" s="80"/>
      <c r="BQC11" s="80"/>
      <c r="BQD11" s="80"/>
      <c r="BQE11" s="80"/>
      <c r="BQF11" s="80"/>
      <c r="BQG11" s="80"/>
      <c r="BQH11" s="80"/>
      <c r="BQI11" s="80"/>
      <c r="BQJ11" s="80"/>
      <c r="BQK11" s="80"/>
      <c r="BQL11" s="80"/>
      <c r="BQM11" s="80"/>
      <c r="BQN11" s="80"/>
      <c r="BQO11" s="80"/>
      <c r="BQP11" s="80"/>
      <c r="BQQ11" s="80"/>
      <c r="BQR11" s="80"/>
      <c r="BQS11" s="80"/>
      <c r="BQT11" s="80"/>
      <c r="BQU11" s="80"/>
      <c r="BQV11" s="80"/>
      <c r="BQW11" s="80"/>
      <c r="BQX11" s="80"/>
      <c r="BQY11" s="80"/>
      <c r="BQZ11" s="80"/>
      <c r="BRA11" s="80"/>
      <c r="BRB11" s="80"/>
      <c r="BRC11" s="80"/>
      <c r="BRD11" s="80"/>
      <c r="BRE11" s="80"/>
      <c r="BRF11" s="80"/>
      <c r="BRG11" s="80"/>
      <c r="BRH11" s="80"/>
      <c r="BRI11" s="80"/>
      <c r="BRJ11" s="80"/>
      <c r="BRK11" s="80"/>
      <c r="BRL11" s="80"/>
      <c r="BRM11" s="80"/>
      <c r="BRN11" s="80"/>
      <c r="BRO11" s="80"/>
      <c r="BRP11" s="80"/>
      <c r="BRQ11" s="80"/>
      <c r="BRR11" s="80"/>
      <c r="BRS11" s="80"/>
      <c r="BRT11" s="80"/>
      <c r="BRU11" s="80"/>
      <c r="BRV11" s="80"/>
      <c r="BRW11" s="80"/>
      <c r="BRX11" s="80"/>
      <c r="BRY11" s="80"/>
      <c r="BRZ11" s="80"/>
      <c r="BSA11" s="80"/>
      <c r="BSB11" s="80"/>
      <c r="BSC11" s="80"/>
      <c r="BSD11" s="80"/>
      <c r="BSE11" s="80"/>
      <c r="BSF11" s="80"/>
      <c r="BSG11" s="80"/>
      <c r="BSH11" s="80"/>
      <c r="BSI11" s="80"/>
      <c r="BSJ11" s="80"/>
      <c r="BSK11" s="80"/>
      <c r="BSL11" s="80"/>
      <c r="BSM11" s="80"/>
      <c r="BSN11" s="80"/>
      <c r="BSO11" s="80"/>
      <c r="BSP11" s="80"/>
      <c r="BSQ11" s="80"/>
      <c r="BSR11" s="80"/>
      <c r="BSS11" s="80"/>
      <c r="BST11" s="80"/>
      <c r="BSU11" s="80"/>
      <c r="BSV11" s="80"/>
      <c r="BSW11" s="80"/>
      <c r="BSX11" s="80"/>
      <c r="BSY11" s="80"/>
      <c r="BSZ11" s="80"/>
      <c r="BTA11" s="80"/>
      <c r="BTB11" s="80"/>
      <c r="BTC11" s="80"/>
      <c r="BTD11" s="80"/>
      <c r="BTE11" s="80"/>
      <c r="BTF11" s="80"/>
      <c r="BTG11" s="80"/>
      <c r="BTH11" s="80"/>
      <c r="BTI11" s="80"/>
      <c r="BTJ11" s="80"/>
      <c r="BTK11" s="80"/>
      <c r="BTL11" s="80"/>
      <c r="BTM11" s="80"/>
      <c r="BTN11" s="80"/>
      <c r="BTO11" s="80"/>
      <c r="BTP11" s="80"/>
      <c r="BTQ11" s="80"/>
      <c r="BTR11" s="80"/>
      <c r="BTS11" s="80"/>
      <c r="BTT11" s="80"/>
      <c r="BTU11" s="80"/>
      <c r="BTV11" s="80"/>
      <c r="BTW11" s="80"/>
      <c r="BTX11" s="80"/>
      <c r="BTY11" s="80"/>
      <c r="BTZ11" s="80"/>
      <c r="BUA11" s="80"/>
      <c r="BUB11" s="80"/>
      <c r="BUC11" s="80"/>
      <c r="BUD11" s="80"/>
      <c r="BUE11" s="80"/>
      <c r="BUF11" s="80"/>
      <c r="BUG11" s="80"/>
      <c r="BUH11" s="80"/>
      <c r="BUI11" s="80"/>
      <c r="BUJ11" s="80"/>
      <c r="BUK11" s="80"/>
      <c r="BUL11" s="80"/>
      <c r="BUM11" s="80"/>
      <c r="BUN11" s="80"/>
      <c r="BUO11" s="80"/>
      <c r="BUP11" s="80"/>
      <c r="BUQ11" s="80"/>
      <c r="BUR11" s="80"/>
      <c r="BUS11" s="80"/>
      <c r="BUT11" s="80"/>
      <c r="BUU11" s="80"/>
      <c r="BUV11" s="80"/>
      <c r="BUW11" s="80"/>
      <c r="BUX11" s="80"/>
      <c r="BUY11" s="80"/>
      <c r="BUZ11" s="80"/>
      <c r="BVA11" s="80"/>
      <c r="BVB11" s="80"/>
      <c r="BVC11" s="80"/>
      <c r="BVD11" s="80"/>
      <c r="BVE11" s="80"/>
      <c r="BVF11" s="80"/>
      <c r="BVG11" s="80"/>
      <c r="BVH11" s="80"/>
      <c r="BVI11" s="80"/>
      <c r="BVJ11" s="80"/>
      <c r="BVK11" s="80"/>
      <c r="BVL11" s="80"/>
      <c r="BVM11" s="80"/>
      <c r="BVN11" s="80"/>
      <c r="BVO11" s="80"/>
      <c r="BVP11" s="80"/>
      <c r="BVQ11" s="80"/>
      <c r="BVR11" s="80"/>
      <c r="BVS11" s="80"/>
      <c r="BVT11" s="80"/>
      <c r="BVU11" s="80"/>
      <c r="BVV11" s="80"/>
      <c r="BVW11" s="80"/>
      <c r="BVX11" s="80"/>
      <c r="BVY11" s="80"/>
      <c r="BVZ11" s="80"/>
      <c r="BWA11" s="80"/>
      <c r="BWB11" s="80"/>
      <c r="BWC11" s="80"/>
      <c r="BWD11" s="80"/>
      <c r="BWE11" s="80"/>
      <c r="BWF11" s="80"/>
      <c r="BWG11" s="80"/>
      <c r="BWH11" s="80"/>
      <c r="BWI11" s="80"/>
      <c r="BWJ11" s="80"/>
      <c r="BWK11" s="80"/>
      <c r="BWL11" s="80"/>
      <c r="BWM11" s="80"/>
      <c r="BWN11" s="80"/>
      <c r="BWO11" s="80"/>
      <c r="BWP11" s="80"/>
      <c r="BWQ11" s="80"/>
      <c r="BWR11" s="80"/>
      <c r="BWS11" s="80"/>
      <c r="BWT11" s="80"/>
      <c r="BWU11" s="80"/>
      <c r="BWV11" s="80"/>
      <c r="BWW11" s="80"/>
      <c r="BWX11" s="80"/>
      <c r="BWY11" s="80"/>
      <c r="BWZ11" s="80"/>
      <c r="BXA11" s="80"/>
      <c r="BXB11" s="80"/>
      <c r="BXC11" s="80"/>
      <c r="BXD11" s="80"/>
      <c r="BXE11" s="80"/>
      <c r="BXF11" s="80"/>
      <c r="BXG11" s="80"/>
      <c r="BXH11" s="80"/>
      <c r="BXI11" s="80"/>
      <c r="BXJ11" s="80"/>
      <c r="BXK11" s="80"/>
      <c r="BXL11" s="80"/>
      <c r="BXM11" s="80"/>
      <c r="BXN11" s="80"/>
      <c r="BXO11" s="80"/>
      <c r="BXP11" s="80"/>
      <c r="BXQ11" s="80"/>
      <c r="BXR11" s="80"/>
      <c r="BXS11" s="80"/>
      <c r="BXT11" s="80"/>
      <c r="BXU11" s="80"/>
      <c r="BXV11" s="80"/>
      <c r="BXW11" s="80"/>
      <c r="BXX11" s="80"/>
      <c r="BXY11" s="80"/>
      <c r="BXZ11" s="80"/>
      <c r="BYA11" s="80"/>
      <c r="BYB11" s="80"/>
      <c r="BYC11" s="80"/>
      <c r="BYD11" s="80"/>
      <c r="BYE11" s="80"/>
      <c r="BYF11" s="80"/>
      <c r="BYG11" s="80"/>
      <c r="BYH11" s="80"/>
      <c r="BYI11" s="80"/>
      <c r="BYJ11" s="80"/>
      <c r="BYK11" s="80"/>
      <c r="BYL11" s="80"/>
      <c r="BYM11" s="80"/>
      <c r="BYN11" s="80"/>
      <c r="BYO11" s="80"/>
      <c r="BYP11" s="80"/>
      <c r="BYQ11" s="80"/>
      <c r="BYR11" s="80"/>
      <c r="BYS11" s="80"/>
      <c r="BYT11" s="80"/>
      <c r="BYU11" s="80"/>
      <c r="BYV11" s="80"/>
      <c r="BYW11" s="80"/>
      <c r="BYX11" s="80"/>
      <c r="BYY11" s="80"/>
      <c r="BYZ11" s="80"/>
      <c r="BZA11" s="80"/>
      <c r="BZB11" s="80"/>
      <c r="BZC11" s="80"/>
      <c r="BZD11" s="80"/>
      <c r="BZE11" s="80"/>
      <c r="BZF11" s="80"/>
      <c r="BZG11" s="80"/>
      <c r="BZH11" s="80"/>
      <c r="BZI11" s="80"/>
      <c r="BZJ11" s="80"/>
      <c r="BZK11" s="80"/>
      <c r="BZL11" s="80"/>
      <c r="BZM11" s="80"/>
      <c r="BZN11" s="80"/>
      <c r="BZO11" s="80"/>
      <c r="BZP11" s="80"/>
      <c r="BZQ11" s="80"/>
      <c r="BZR11" s="80"/>
      <c r="BZS11" s="80"/>
      <c r="BZT11" s="80"/>
      <c r="BZU11" s="80"/>
      <c r="BZV11" s="80"/>
      <c r="BZW11" s="80"/>
      <c r="BZX11" s="80"/>
      <c r="BZY11" s="80"/>
      <c r="BZZ11" s="80"/>
      <c r="CAA11" s="80"/>
      <c r="CAB11" s="80"/>
      <c r="CAC11" s="80"/>
      <c r="CAD11" s="80"/>
      <c r="CAE11" s="80"/>
      <c r="CAF11" s="80"/>
      <c r="CAG11" s="80"/>
      <c r="CAH11" s="80"/>
      <c r="CAI11" s="80"/>
      <c r="CAJ11" s="80"/>
      <c r="CAK11" s="80"/>
      <c r="CAL11" s="80"/>
      <c r="CAM11" s="80"/>
      <c r="CAN11" s="80"/>
      <c r="CAO11" s="80"/>
      <c r="CAP11" s="80"/>
      <c r="CAQ11" s="80"/>
      <c r="CAR11" s="80"/>
      <c r="CAS11" s="80"/>
      <c r="CAT11" s="80"/>
      <c r="CAU11" s="80"/>
      <c r="CAV11" s="80"/>
      <c r="CAW11" s="80"/>
      <c r="CAX11" s="80"/>
      <c r="CAY11" s="80"/>
      <c r="CAZ11" s="80"/>
      <c r="CBA11" s="80"/>
      <c r="CBB11" s="80"/>
      <c r="CBC11" s="80"/>
      <c r="CBD11" s="80"/>
      <c r="CBE11" s="80"/>
      <c r="CBF11" s="80"/>
      <c r="CBG11" s="80"/>
      <c r="CBH11" s="80"/>
      <c r="CBI11" s="80"/>
      <c r="CBJ11" s="80"/>
      <c r="CBK11" s="80"/>
      <c r="CBL11" s="80"/>
      <c r="CBM11" s="80"/>
      <c r="CBN11" s="80"/>
      <c r="CBO11" s="80"/>
      <c r="CBP11" s="80"/>
      <c r="CBQ11" s="80"/>
      <c r="CBR11" s="80"/>
      <c r="CBS11" s="80"/>
      <c r="CBT11" s="80"/>
      <c r="CBU11" s="80"/>
      <c r="CBV11" s="80"/>
      <c r="CBW11" s="80"/>
      <c r="CBX11" s="80"/>
      <c r="CBY11" s="80"/>
      <c r="CBZ11" s="80"/>
      <c r="CCA11" s="80"/>
      <c r="CCB11" s="80"/>
      <c r="CCC11" s="80"/>
      <c r="CCD11" s="80"/>
      <c r="CCE11" s="80"/>
      <c r="CCF11" s="80"/>
      <c r="CCG11" s="80"/>
      <c r="CCH11" s="80"/>
      <c r="CCI11" s="80"/>
      <c r="CCJ11" s="80"/>
      <c r="CCK11" s="80"/>
      <c r="CCL11" s="80"/>
      <c r="CCM11" s="80"/>
      <c r="CCN11" s="80"/>
      <c r="CCO11" s="80"/>
      <c r="CCP11" s="80"/>
      <c r="CCQ11" s="80"/>
      <c r="CCR11" s="80"/>
      <c r="CCS11" s="80"/>
      <c r="CCT11" s="80"/>
      <c r="CCU11" s="80"/>
      <c r="CCV11" s="80"/>
      <c r="CCW11" s="80"/>
      <c r="CCX11" s="80"/>
      <c r="CCY11" s="80"/>
      <c r="CCZ11" s="80"/>
      <c r="CDA11" s="80"/>
      <c r="CDB11" s="80"/>
      <c r="CDC11" s="80"/>
      <c r="CDD11" s="80"/>
      <c r="CDE11" s="80"/>
      <c r="CDF11" s="80"/>
      <c r="CDG11" s="80"/>
      <c r="CDH11" s="80"/>
      <c r="CDI11" s="80"/>
      <c r="CDJ11" s="80"/>
      <c r="CDK11" s="80"/>
      <c r="CDL11" s="80"/>
      <c r="CDM11" s="80"/>
      <c r="CDN11" s="80"/>
      <c r="CDO11" s="80"/>
      <c r="CDP11" s="80"/>
      <c r="CDQ11" s="80"/>
      <c r="CDR11" s="80"/>
      <c r="CDS11" s="80"/>
      <c r="CDT11" s="80"/>
      <c r="CDU11" s="80"/>
      <c r="CDV11" s="80"/>
      <c r="CDW11" s="80"/>
      <c r="CDX11" s="80"/>
      <c r="CDY11" s="80"/>
      <c r="CDZ11" s="80"/>
      <c r="CEA11" s="80"/>
      <c r="CEB11" s="80"/>
      <c r="CEC11" s="80"/>
      <c r="CED11" s="80"/>
      <c r="CEE11" s="80"/>
      <c r="CEF11" s="80"/>
      <c r="CEG11" s="80"/>
      <c r="CEH11" s="80"/>
      <c r="CEI11" s="80"/>
      <c r="CEJ11" s="80"/>
      <c r="CEK11" s="80"/>
      <c r="CEL11" s="80"/>
      <c r="CEM11" s="80"/>
      <c r="CEN11" s="80"/>
      <c r="CEO11" s="80"/>
      <c r="CEP11" s="80"/>
      <c r="CEQ11" s="80"/>
      <c r="CER11" s="80"/>
      <c r="CES11" s="80"/>
      <c r="CET11" s="80"/>
      <c r="CEU11" s="80"/>
      <c r="CEV11" s="80"/>
      <c r="CEW11" s="80"/>
      <c r="CEX11" s="80"/>
      <c r="CEY11" s="80"/>
      <c r="CEZ11" s="80"/>
      <c r="CFA11" s="80"/>
      <c r="CFB11" s="80"/>
      <c r="CFC11" s="80"/>
      <c r="CFD11" s="80"/>
      <c r="CFE11" s="80"/>
      <c r="CFF11" s="80"/>
      <c r="CFG11" s="80"/>
      <c r="CFH11" s="80"/>
      <c r="CFI11" s="80"/>
      <c r="CFJ11" s="80"/>
      <c r="CFK11" s="80"/>
      <c r="CFL11" s="80"/>
      <c r="CFM11" s="80"/>
      <c r="CFN11" s="80"/>
      <c r="CFO11" s="80"/>
      <c r="CFP11" s="80"/>
      <c r="CFQ11" s="80"/>
      <c r="CFR11" s="80"/>
      <c r="CFS11" s="80"/>
      <c r="CFT11" s="80"/>
      <c r="CFU11" s="80"/>
      <c r="CFV11" s="80"/>
      <c r="CFW11" s="80"/>
      <c r="CFX11" s="80"/>
      <c r="CFY11" s="80"/>
      <c r="CFZ11" s="80"/>
      <c r="CGA11" s="80"/>
      <c r="CGB11" s="80"/>
      <c r="CGC11" s="80"/>
      <c r="CGD11" s="80"/>
      <c r="CGE11" s="80"/>
      <c r="CGF11" s="80"/>
      <c r="CGG11" s="80"/>
      <c r="CGH11" s="80"/>
      <c r="CGI11" s="80"/>
      <c r="CGJ11" s="80"/>
      <c r="CGK11" s="80"/>
      <c r="CGL11" s="80"/>
      <c r="CGM11" s="80"/>
      <c r="CGN11" s="80"/>
      <c r="CGO11" s="80"/>
      <c r="CGP11" s="80"/>
      <c r="CGQ11" s="80"/>
      <c r="CGR11" s="80"/>
      <c r="CGS11" s="80"/>
      <c r="CGT11" s="80"/>
      <c r="CGU11" s="80"/>
      <c r="CGV11" s="80"/>
      <c r="CGW11" s="80"/>
      <c r="CGX11" s="80"/>
      <c r="CGY11" s="80"/>
      <c r="CGZ11" s="80"/>
      <c r="CHA11" s="80"/>
      <c r="CHB11" s="80"/>
      <c r="CHC11" s="80"/>
      <c r="CHD11" s="80"/>
      <c r="CHE11" s="80"/>
      <c r="CHF11" s="80"/>
      <c r="CHG11" s="80"/>
      <c r="CHH11" s="80"/>
      <c r="CHI11" s="80"/>
      <c r="CHJ11" s="80"/>
      <c r="CHK11" s="80"/>
      <c r="CHL11" s="80"/>
      <c r="CHM11" s="80"/>
      <c r="CHN11" s="80"/>
      <c r="CHO11" s="80"/>
      <c r="CHP11" s="80"/>
      <c r="CHQ11" s="80"/>
      <c r="CHR11" s="80"/>
      <c r="CHS11" s="80"/>
      <c r="CHT11" s="80"/>
      <c r="CHU11" s="80"/>
      <c r="CHV11" s="80"/>
      <c r="CHW11" s="80"/>
      <c r="CHX11" s="80"/>
      <c r="CHY11" s="80"/>
      <c r="CHZ11" s="80"/>
      <c r="CIA11" s="80"/>
      <c r="CIB11" s="80"/>
      <c r="CIC11" s="80"/>
      <c r="CID11" s="80"/>
      <c r="CIE11" s="80"/>
      <c r="CIF11" s="80"/>
      <c r="CIG11" s="80"/>
      <c r="CIH11" s="80"/>
      <c r="CII11" s="80"/>
      <c r="CIJ11" s="80"/>
      <c r="CIK11" s="80"/>
      <c r="CIL11" s="80"/>
      <c r="CIM11" s="80"/>
      <c r="CIN11" s="80"/>
      <c r="CIO11" s="80"/>
      <c r="CIP11" s="80"/>
      <c r="CIQ11" s="80"/>
      <c r="CIR11" s="80"/>
      <c r="CIS11" s="80"/>
      <c r="CIT11" s="80"/>
      <c r="CIU11" s="80"/>
      <c r="CIV11" s="80"/>
      <c r="CIW11" s="80"/>
      <c r="CIX11" s="80"/>
      <c r="CIY11" s="80"/>
      <c r="CIZ11" s="80"/>
      <c r="CJA11" s="80"/>
      <c r="CJB11" s="80"/>
      <c r="CJC11" s="80"/>
      <c r="CJD11" s="80"/>
      <c r="CJE11" s="80"/>
      <c r="CJF11" s="80"/>
      <c r="CJG11" s="80"/>
      <c r="CJH11" s="80"/>
      <c r="CJI11" s="80"/>
      <c r="CJJ11" s="80"/>
      <c r="CJK11" s="80"/>
      <c r="CJL11" s="80"/>
      <c r="CJM11" s="80"/>
      <c r="CJN11" s="80"/>
      <c r="CJO11" s="80"/>
      <c r="CJP11" s="80"/>
      <c r="CJQ11" s="80"/>
      <c r="CJR11" s="80"/>
      <c r="CJS11" s="80"/>
      <c r="CJT11" s="80"/>
      <c r="CJU11" s="80"/>
      <c r="CJV11" s="80"/>
      <c r="CJW11" s="80"/>
      <c r="CJX11" s="80"/>
      <c r="CJY11" s="80"/>
      <c r="CJZ11" s="80"/>
      <c r="CKA11" s="80"/>
      <c r="CKB11" s="80"/>
      <c r="CKC11" s="80"/>
      <c r="CKD11" s="80"/>
      <c r="CKE11" s="80"/>
      <c r="CKF11" s="80"/>
      <c r="CKG11" s="80"/>
      <c r="CKH11" s="80"/>
      <c r="CKI11" s="80"/>
      <c r="CKJ11" s="80"/>
      <c r="CKK11" s="80"/>
      <c r="CKL11" s="80"/>
      <c r="CKM11" s="80"/>
      <c r="CKN11" s="80"/>
      <c r="CKO11" s="80"/>
      <c r="CKP11" s="80"/>
      <c r="CKQ11" s="80"/>
      <c r="CKR11" s="80"/>
      <c r="CKS11" s="80"/>
      <c r="CKT11" s="80"/>
      <c r="CKU11" s="80"/>
      <c r="CKV11" s="80"/>
      <c r="CKW11" s="80"/>
      <c r="CKX11" s="80"/>
      <c r="CKY11" s="80"/>
      <c r="CKZ11" s="80"/>
      <c r="CLA11" s="80"/>
      <c r="CLB11" s="80"/>
      <c r="CLC11" s="80"/>
      <c r="CLD11" s="80"/>
      <c r="CLE11" s="80"/>
      <c r="CLF11" s="80"/>
      <c r="CLG11" s="80"/>
      <c r="CLH11" s="80"/>
      <c r="CLI11" s="80"/>
      <c r="CLJ11" s="80"/>
      <c r="CLK11" s="80"/>
      <c r="CLL11" s="80"/>
      <c r="CLM11" s="80"/>
      <c r="CLN11" s="80"/>
      <c r="CLO11" s="80"/>
      <c r="CLP11" s="80"/>
      <c r="CLQ11" s="80"/>
      <c r="CLR11" s="80"/>
      <c r="CLS11" s="80"/>
      <c r="CLT11" s="80"/>
      <c r="CLU11" s="80"/>
      <c r="CLV11" s="80"/>
      <c r="CLW11" s="80"/>
      <c r="CLX11" s="80"/>
      <c r="CLY11" s="80"/>
      <c r="CLZ11" s="80"/>
      <c r="CMA11" s="80"/>
      <c r="CMB11" s="80"/>
      <c r="CMC11" s="80"/>
      <c r="CMD11" s="80"/>
      <c r="CME11" s="80"/>
      <c r="CMF11" s="80"/>
      <c r="CMG11" s="80"/>
      <c r="CMH11" s="80"/>
      <c r="CMI11" s="80"/>
      <c r="CMJ11" s="80"/>
      <c r="CMK11" s="80"/>
      <c r="CML11" s="80"/>
      <c r="CMM11" s="80"/>
      <c r="CMN11" s="80"/>
      <c r="CMO11" s="80"/>
      <c r="CMP11" s="80"/>
      <c r="CMQ11" s="80"/>
      <c r="CMR11" s="80"/>
      <c r="CMS11" s="80"/>
      <c r="CMT11" s="80"/>
      <c r="CMU11" s="80"/>
      <c r="CMV11" s="80"/>
      <c r="CMW11" s="80"/>
      <c r="CMX11" s="80"/>
      <c r="CMY11" s="80"/>
      <c r="CMZ11" s="80"/>
      <c r="CNA11" s="80"/>
      <c r="CNB11" s="80"/>
      <c r="CNC11" s="80"/>
      <c r="CND11" s="80"/>
      <c r="CNE11" s="80"/>
      <c r="CNF11" s="80"/>
      <c r="CNG11" s="80"/>
      <c r="CNH11" s="80"/>
      <c r="CNI11" s="80"/>
      <c r="CNJ11" s="80"/>
      <c r="CNK11" s="80"/>
      <c r="CNL11" s="80"/>
      <c r="CNM11" s="80"/>
      <c r="CNN11" s="80"/>
      <c r="CNO11" s="80"/>
      <c r="CNP11" s="80"/>
      <c r="CNQ11" s="80"/>
      <c r="CNR11" s="80"/>
      <c r="CNS11" s="80"/>
      <c r="CNT11" s="80"/>
      <c r="CNU11" s="80"/>
      <c r="CNV11" s="80"/>
      <c r="CNW11" s="80"/>
      <c r="CNX11" s="80"/>
      <c r="CNY11" s="80"/>
      <c r="CNZ11" s="80"/>
      <c r="COA11" s="80"/>
      <c r="COB11" s="80"/>
      <c r="COC11" s="80"/>
      <c r="COD11" s="80"/>
      <c r="COE11" s="80"/>
      <c r="COF11" s="80"/>
      <c r="COG11" s="80"/>
      <c r="COH11" s="80"/>
      <c r="COI11" s="80"/>
      <c r="COJ11" s="80"/>
      <c r="COK11" s="80"/>
      <c r="COL11" s="80"/>
      <c r="COM11" s="80"/>
      <c r="CON11" s="80"/>
      <c r="COO11" s="80"/>
      <c r="COP11" s="80"/>
      <c r="COQ11" s="80"/>
      <c r="COR11" s="80"/>
      <c r="COS11" s="80"/>
      <c r="COT11" s="80"/>
      <c r="COU11" s="80"/>
      <c r="COV11" s="80"/>
      <c r="COW11" s="80"/>
      <c r="COX11" s="80"/>
      <c r="COY11" s="80"/>
      <c r="COZ11" s="80"/>
      <c r="CPA11" s="80"/>
      <c r="CPB11" s="80"/>
      <c r="CPC11" s="80"/>
      <c r="CPD11" s="80"/>
      <c r="CPE11" s="80"/>
      <c r="CPF11" s="80"/>
      <c r="CPG11" s="80"/>
      <c r="CPH11" s="80"/>
      <c r="CPI11" s="80"/>
      <c r="CPJ11" s="80"/>
      <c r="CPK11" s="80"/>
      <c r="CPL11" s="80"/>
      <c r="CPM11" s="80"/>
      <c r="CPN11" s="80"/>
      <c r="CPO11" s="80"/>
      <c r="CPP11" s="80"/>
      <c r="CPQ11" s="80"/>
      <c r="CPR11" s="80"/>
      <c r="CPS11" s="80"/>
      <c r="CPT11" s="80"/>
      <c r="CPU11" s="80"/>
      <c r="CPV11" s="80"/>
      <c r="CPW11" s="80"/>
      <c r="CPX11" s="80"/>
      <c r="CPY11" s="80"/>
      <c r="CPZ11" s="80"/>
      <c r="CQA11" s="80"/>
      <c r="CQB11" s="80"/>
      <c r="CQC11" s="80"/>
      <c r="CQD11" s="80"/>
      <c r="CQE11" s="80"/>
      <c r="CQF11" s="80"/>
      <c r="CQG11" s="80"/>
      <c r="CQH11" s="80"/>
      <c r="CQI11" s="80"/>
      <c r="CQJ11" s="80"/>
      <c r="CQK11" s="80"/>
      <c r="CQL11" s="80"/>
      <c r="CQM11" s="80"/>
      <c r="CQN11" s="80"/>
      <c r="CQO11" s="80"/>
      <c r="CQP11" s="80"/>
      <c r="CQQ11" s="80"/>
      <c r="CQR11" s="80"/>
      <c r="CQS11" s="80"/>
      <c r="CQT11" s="80"/>
      <c r="CQU11" s="80"/>
      <c r="CQV11" s="80"/>
      <c r="CQW11" s="80"/>
      <c r="CQX11" s="80"/>
      <c r="CQY11" s="80"/>
      <c r="CQZ11" s="80"/>
      <c r="CRA11" s="80"/>
      <c r="CRB11" s="80"/>
      <c r="CRC11" s="80"/>
      <c r="CRD11" s="80"/>
      <c r="CRE11" s="80"/>
      <c r="CRF11" s="80"/>
      <c r="CRG11" s="80"/>
      <c r="CRH11" s="80"/>
      <c r="CRI11" s="80"/>
      <c r="CRJ11" s="80"/>
      <c r="CRK11" s="80"/>
      <c r="CRL11" s="80"/>
      <c r="CRM11" s="80"/>
      <c r="CRN11" s="80"/>
      <c r="CRO11" s="80"/>
      <c r="CRP11" s="80"/>
      <c r="CRQ11" s="80"/>
      <c r="CRR11" s="80"/>
      <c r="CRS11" s="80"/>
      <c r="CRT11" s="80"/>
      <c r="CRU11" s="80"/>
      <c r="CRV11" s="80"/>
      <c r="CRW11" s="80"/>
      <c r="CRX11" s="80"/>
      <c r="CRY11" s="80"/>
      <c r="CRZ11" s="80"/>
      <c r="CSA11" s="80"/>
      <c r="CSB11" s="80"/>
      <c r="CSC11" s="80"/>
      <c r="CSD11" s="80"/>
      <c r="CSE11" s="80"/>
      <c r="CSF11" s="80"/>
      <c r="CSG11" s="80"/>
      <c r="CSH11" s="80"/>
      <c r="CSI11" s="80"/>
      <c r="CSJ11" s="80"/>
      <c r="CSK11" s="80"/>
      <c r="CSL11" s="80"/>
      <c r="CSM11" s="80"/>
      <c r="CSN11" s="80"/>
      <c r="CSO11" s="80"/>
      <c r="CSP11" s="80"/>
      <c r="CSQ11" s="80"/>
      <c r="CSR11" s="80"/>
      <c r="CSS11" s="80"/>
      <c r="CST11" s="80"/>
      <c r="CSU11" s="80"/>
      <c r="CSV11" s="80"/>
      <c r="CSW11" s="80"/>
      <c r="CSX11" s="80"/>
      <c r="CSY11" s="80"/>
      <c r="CSZ11" s="80"/>
      <c r="CTA11" s="80"/>
      <c r="CTB11" s="80"/>
      <c r="CTC11" s="80"/>
      <c r="CTD11" s="80"/>
      <c r="CTE11" s="80"/>
      <c r="CTF11" s="80"/>
      <c r="CTG11" s="80"/>
      <c r="CTH11" s="80"/>
      <c r="CTI11" s="80"/>
      <c r="CTJ11" s="80"/>
      <c r="CTK11" s="80"/>
      <c r="CTL11" s="80"/>
      <c r="CTM11" s="80"/>
      <c r="CTN11" s="80"/>
      <c r="CTO11" s="80"/>
      <c r="CTP11" s="80"/>
      <c r="CTQ11" s="80"/>
      <c r="CTR11" s="80"/>
      <c r="CTS11" s="80"/>
      <c r="CTT11" s="80"/>
      <c r="CTU11" s="80"/>
      <c r="CTV11" s="80"/>
      <c r="CTW11" s="80"/>
      <c r="CTX11" s="80"/>
      <c r="CTY11" s="80"/>
      <c r="CTZ11" s="80"/>
      <c r="CUA11" s="80"/>
      <c r="CUB11" s="80"/>
      <c r="CUC11" s="80"/>
      <c r="CUD11" s="80"/>
      <c r="CUE11" s="80"/>
      <c r="CUF11" s="80"/>
      <c r="CUG11" s="80"/>
      <c r="CUH11" s="80"/>
      <c r="CUI11" s="80"/>
      <c r="CUJ11" s="80"/>
      <c r="CUK11" s="80"/>
      <c r="CUL11" s="80"/>
      <c r="CUM11" s="80"/>
      <c r="CUN11" s="80"/>
      <c r="CUO11" s="80"/>
      <c r="CUP11" s="80"/>
      <c r="CUQ11" s="80"/>
      <c r="CUR11" s="80"/>
      <c r="CUS11" s="80"/>
      <c r="CUT11" s="80"/>
      <c r="CUU11" s="80"/>
      <c r="CUV11" s="80"/>
      <c r="CUW11" s="80"/>
      <c r="CUX11" s="80"/>
      <c r="CUY11" s="80"/>
      <c r="CUZ11" s="80"/>
      <c r="CVA11" s="80"/>
      <c r="CVB11" s="80"/>
      <c r="CVC11" s="80"/>
      <c r="CVD11" s="80"/>
      <c r="CVE11" s="80"/>
      <c r="CVF11" s="80"/>
      <c r="CVG11" s="80"/>
      <c r="CVH11" s="80"/>
      <c r="CVI11" s="80"/>
      <c r="CVJ11" s="80"/>
      <c r="CVK11" s="80"/>
      <c r="CVL11" s="80"/>
      <c r="CVM11" s="80"/>
      <c r="CVN11" s="80"/>
      <c r="CVO11" s="80"/>
      <c r="CVP11" s="80"/>
      <c r="CVQ11" s="80"/>
      <c r="CVR11" s="80"/>
      <c r="CVS11" s="80"/>
      <c r="CVT11" s="80"/>
      <c r="CVU11" s="80"/>
      <c r="CVV11" s="80"/>
      <c r="CVW11" s="80"/>
      <c r="CVX11" s="80"/>
      <c r="CVY11" s="80"/>
      <c r="CVZ11" s="80"/>
      <c r="CWA11" s="80"/>
      <c r="CWB11" s="80"/>
      <c r="CWC11" s="80"/>
      <c r="CWD11" s="80"/>
      <c r="CWE11" s="80"/>
      <c r="CWF11" s="80"/>
      <c r="CWG11" s="80"/>
      <c r="CWH11" s="80"/>
      <c r="CWI11" s="80"/>
      <c r="CWJ11" s="80"/>
      <c r="CWK11" s="80"/>
      <c r="CWL11" s="80"/>
      <c r="CWM11" s="80"/>
      <c r="CWN11" s="80"/>
      <c r="CWO11" s="80"/>
      <c r="CWP11" s="80"/>
      <c r="CWQ11" s="80"/>
      <c r="CWR11" s="80"/>
      <c r="CWS11" s="80"/>
      <c r="CWT11" s="80"/>
      <c r="CWU11" s="80"/>
      <c r="CWV11" s="80"/>
      <c r="CWW11" s="80"/>
      <c r="CWX11" s="80"/>
      <c r="CWY11" s="80"/>
      <c r="CWZ11" s="80"/>
      <c r="CXA11" s="80"/>
      <c r="CXB11" s="80"/>
      <c r="CXC11" s="80"/>
      <c r="CXD11" s="80"/>
      <c r="CXE11" s="80"/>
      <c r="CXF11" s="80"/>
      <c r="CXG11" s="80"/>
      <c r="CXH11" s="80"/>
      <c r="CXI11" s="80"/>
      <c r="CXJ11" s="80"/>
      <c r="CXK11" s="80"/>
      <c r="CXL11" s="80"/>
      <c r="CXM11" s="80"/>
      <c r="CXN11" s="80"/>
      <c r="CXO11" s="80"/>
      <c r="CXP11" s="80"/>
      <c r="CXQ11" s="80"/>
      <c r="CXR11" s="80"/>
      <c r="CXS11" s="80"/>
      <c r="CXT11" s="80"/>
      <c r="CXU11" s="80"/>
      <c r="CXV11" s="80"/>
      <c r="CXW11" s="80"/>
      <c r="CXX11" s="80"/>
      <c r="CXY11" s="80"/>
      <c r="CXZ11" s="80"/>
      <c r="CYA11" s="80"/>
      <c r="CYB11" s="80"/>
      <c r="CYC11" s="80"/>
      <c r="CYD11" s="80"/>
      <c r="CYE11" s="80"/>
      <c r="CYF11" s="80"/>
      <c r="CYG11" s="80"/>
      <c r="CYH11" s="80"/>
      <c r="CYI11" s="80"/>
      <c r="CYJ11" s="80"/>
      <c r="CYK11" s="80"/>
      <c r="CYL11" s="80"/>
      <c r="CYM11" s="80"/>
      <c r="CYN11" s="80"/>
      <c r="CYO11" s="80"/>
      <c r="CYP11" s="80"/>
      <c r="CYQ11" s="80"/>
      <c r="CYR11" s="80"/>
      <c r="CYS11" s="80"/>
      <c r="CYT11" s="80"/>
      <c r="CYU11" s="80"/>
      <c r="CYV11" s="80"/>
      <c r="CYW11" s="80"/>
      <c r="CYX11" s="80"/>
      <c r="CYY11" s="80"/>
      <c r="CYZ11" s="80"/>
      <c r="CZA11" s="80"/>
      <c r="CZB11" s="80"/>
      <c r="CZC11" s="80"/>
      <c r="CZD11" s="80"/>
      <c r="CZE11" s="80"/>
      <c r="CZF11" s="80"/>
      <c r="CZG11" s="80"/>
      <c r="CZH11" s="80"/>
      <c r="CZI11" s="80"/>
      <c r="CZJ11" s="80"/>
      <c r="CZK11" s="80"/>
      <c r="CZL11" s="80"/>
      <c r="CZM11" s="80"/>
      <c r="CZN11" s="80"/>
      <c r="CZO11" s="80"/>
      <c r="CZP11" s="80"/>
      <c r="CZQ11" s="80"/>
      <c r="CZR11" s="80"/>
      <c r="CZS11" s="80"/>
      <c r="CZT11" s="80"/>
      <c r="CZU11" s="80"/>
      <c r="CZV11" s="80"/>
      <c r="CZW11" s="80"/>
      <c r="CZX11" s="80"/>
      <c r="CZY11" s="80"/>
      <c r="CZZ11" s="80"/>
      <c r="DAA11" s="80"/>
      <c r="DAB11" s="80"/>
      <c r="DAC11" s="80"/>
      <c r="DAD11" s="80"/>
      <c r="DAE11" s="80"/>
      <c r="DAF11" s="80"/>
      <c r="DAG11" s="80"/>
      <c r="DAH11" s="80"/>
      <c r="DAI11" s="80"/>
      <c r="DAJ11" s="80"/>
      <c r="DAK11" s="80"/>
      <c r="DAL11" s="80"/>
      <c r="DAM11" s="80"/>
      <c r="DAN11" s="80"/>
      <c r="DAO11" s="80"/>
      <c r="DAP11" s="80"/>
      <c r="DAQ11" s="80"/>
      <c r="DAR11" s="80"/>
      <c r="DAS11" s="80"/>
      <c r="DAT11" s="80"/>
      <c r="DAU11" s="80"/>
      <c r="DAV11" s="80"/>
      <c r="DAW11" s="80"/>
      <c r="DAX11" s="80"/>
      <c r="DAY11" s="80"/>
      <c r="DAZ11" s="80"/>
      <c r="DBA11" s="80"/>
      <c r="DBB11" s="80"/>
      <c r="DBC11" s="80"/>
      <c r="DBD11" s="80"/>
      <c r="DBE11" s="80"/>
      <c r="DBF11" s="80"/>
      <c r="DBG11" s="80"/>
      <c r="DBH11" s="80"/>
      <c r="DBI11" s="80"/>
      <c r="DBJ11" s="80"/>
      <c r="DBK11" s="80"/>
      <c r="DBL11" s="80"/>
      <c r="DBM11" s="80"/>
      <c r="DBN11" s="80"/>
      <c r="DBO11" s="80"/>
      <c r="DBP11" s="80"/>
      <c r="DBQ11" s="80"/>
      <c r="DBR11" s="80"/>
      <c r="DBS11" s="80"/>
      <c r="DBT11" s="80"/>
      <c r="DBU11" s="80"/>
      <c r="DBV11" s="80"/>
      <c r="DBW11" s="80"/>
      <c r="DBX11" s="80"/>
      <c r="DBY11" s="80"/>
      <c r="DBZ11" s="80"/>
      <c r="DCA11" s="80"/>
      <c r="DCB11" s="80"/>
      <c r="DCC11" s="80"/>
      <c r="DCD11" s="80"/>
      <c r="DCE11" s="80"/>
      <c r="DCF11" s="80"/>
      <c r="DCG11" s="80"/>
      <c r="DCH11" s="80"/>
      <c r="DCI11" s="80"/>
      <c r="DCJ11" s="80"/>
      <c r="DCK11" s="80"/>
      <c r="DCL11" s="80"/>
      <c r="DCM11" s="80"/>
      <c r="DCN11" s="80"/>
      <c r="DCO11" s="80"/>
      <c r="DCP11" s="80"/>
      <c r="DCQ11" s="80"/>
      <c r="DCR11" s="80"/>
      <c r="DCS11" s="80"/>
      <c r="DCT11" s="80"/>
      <c r="DCU11" s="80"/>
      <c r="DCV11" s="80"/>
      <c r="DCW11" s="80"/>
      <c r="DCX11" s="80"/>
      <c r="DCY11" s="80"/>
      <c r="DCZ11" s="80"/>
      <c r="DDA11" s="80"/>
      <c r="DDB11" s="80"/>
      <c r="DDC11" s="80"/>
      <c r="DDD11" s="80"/>
      <c r="DDE11" s="80"/>
      <c r="DDF11" s="80"/>
      <c r="DDG11" s="80"/>
      <c r="DDH11" s="80"/>
      <c r="DDI11" s="80"/>
      <c r="DDJ11" s="80"/>
      <c r="DDK11" s="80"/>
      <c r="DDL11" s="80"/>
      <c r="DDM11" s="80"/>
      <c r="DDN11" s="80"/>
      <c r="DDO11" s="80"/>
      <c r="DDP11" s="80"/>
      <c r="DDQ11" s="80"/>
      <c r="DDR11" s="80"/>
      <c r="DDS11" s="80"/>
      <c r="DDT11" s="80"/>
      <c r="DDU11" s="80"/>
      <c r="DDV11" s="80"/>
      <c r="DDW11" s="80"/>
      <c r="DDX11" s="80"/>
      <c r="DDY11" s="80"/>
      <c r="DDZ11" s="80"/>
      <c r="DEA11" s="80"/>
      <c r="DEB11" s="80"/>
      <c r="DEC11" s="80"/>
      <c r="DED11" s="80"/>
      <c r="DEE11" s="80"/>
      <c r="DEF11" s="80"/>
      <c r="DEG11" s="80"/>
      <c r="DEH11" s="80"/>
      <c r="DEI11" s="80"/>
      <c r="DEJ11" s="80"/>
      <c r="DEK11" s="80"/>
      <c r="DEL11" s="80"/>
      <c r="DEM11" s="80"/>
      <c r="DEN11" s="80"/>
      <c r="DEO11" s="80"/>
      <c r="DEP11" s="80"/>
      <c r="DEQ11" s="80"/>
      <c r="DER11" s="80"/>
      <c r="DES11" s="80"/>
      <c r="DET11" s="80"/>
      <c r="DEU11" s="80"/>
      <c r="DEV11" s="80"/>
      <c r="DEW11" s="80"/>
      <c r="DEX11" s="80"/>
      <c r="DEY11" s="80"/>
      <c r="DEZ11" s="80"/>
      <c r="DFA11" s="80"/>
      <c r="DFB11" s="80"/>
      <c r="DFC11" s="80"/>
      <c r="DFD11" s="80"/>
      <c r="DFE11" s="27"/>
    </row>
    <row r="12" spans="1:2865" s="92" customFormat="1" ht="36">
      <c r="A12" s="28"/>
      <c r="B12" s="125" t="str">
        <f>DOCUMENTATION!C5</f>
        <v>Develop and circulate Service delivery &amp; psychological safety sensitization material to staff</v>
      </c>
      <c r="C12" s="93"/>
      <c r="D12" s="100"/>
      <c r="E12" s="51"/>
      <c r="F12" s="78"/>
      <c r="G12" s="78"/>
      <c r="H12" s="78"/>
      <c r="I12" s="78"/>
      <c r="J12" s="96"/>
      <c r="K12" s="78"/>
      <c r="L12" s="78"/>
      <c r="M12" s="78"/>
      <c r="N12" s="78"/>
      <c r="O12" s="96"/>
      <c r="P12" s="123"/>
      <c r="Q12" s="123"/>
      <c r="R12" s="123"/>
      <c r="S12" s="123"/>
      <c r="T12" s="96"/>
      <c r="U12" s="123"/>
      <c r="V12" s="123"/>
      <c r="W12" s="123"/>
      <c r="X12" s="123"/>
      <c r="Y12" s="96"/>
      <c r="Z12" s="78"/>
      <c r="AA12" s="78"/>
      <c r="AB12" s="78"/>
      <c r="AC12" s="78"/>
      <c r="AD12" s="78"/>
      <c r="AE12" s="404"/>
      <c r="AF12" s="77"/>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c r="IT12" s="28"/>
      <c r="IU12" s="28"/>
      <c r="IV12" s="28"/>
      <c r="IW12" s="28"/>
      <c r="IX12" s="28"/>
      <c r="IY12" s="28"/>
      <c r="IZ12" s="28"/>
      <c r="JA12" s="28"/>
      <c r="JB12" s="28"/>
      <c r="JC12" s="28"/>
      <c r="JD12" s="28"/>
      <c r="JE12" s="28"/>
      <c r="JF12" s="28"/>
      <c r="JG12" s="28"/>
      <c r="JH12" s="28"/>
      <c r="JI12" s="28"/>
      <c r="JJ12" s="28"/>
      <c r="JK12" s="28"/>
      <c r="JL12" s="28"/>
      <c r="JM12" s="28"/>
      <c r="JN12" s="28"/>
      <c r="JO12" s="28"/>
      <c r="JP12" s="28"/>
      <c r="JQ12" s="28"/>
      <c r="JR12" s="28"/>
      <c r="JS12" s="28"/>
      <c r="JT12" s="28"/>
      <c r="JU12" s="28"/>
      <c r="JV12" s="28"/>
      <c r="JW12" s="28"/>
      <c r="JX12" s="28"/>
      <c r="JY12" s="28"/>
      <c r="JZ12" s="28"/>
      <c r="KA12" s="28"/>
      <c r="KB12" s="28"/>
      <c r="KC12" s="28"/>
      <c r="KD12" s="28"/>
      <c r="KE12" s="28"/>
      <c r="KF12" s="28"/>
      <c r="KG12" s="28"/>
      <c r="KH12" s="28"/>
      <c r="KI12" s="28"/>
      <c r="KJ12" s="28"/>
      <c r="KK12" s="28"/>
      <c r="KL12" s="28"/>
      <c r="KM12" s="28"/>
      <c r="KN12" s="28"/>
      <c r="KO12" s="28"/>
      <c r="KP12" s="28"/>
      <c r="KQ12" s="28"/>
      <c r="KR12" s="28"/>
      <c r="KS12" s="28"/>
      <c r="KT12" s="28"/>
      <c r="KU12" s="28"/>
      <c r="KV12" s="28"/>
      <c r="KW12" s="28"/>
      <c r="KX12" s="28"/>
      <c r="KY12" s="28"/>
      <c r="KZ12" s="28"/>
      <c r="LA12" s="28"/>
      <c r="LB12" s="28"/>
      <c r="LC12" s="28"/>
      <c r="LD12" s="28"/>
      <c r="LE12" s="28"/>
      <c r="LF12" s="28"/>
      <c r="LG12" s="28"/>
      <c r="LH12" s="28"/>
      <c r="LI12" s="28"/>
      <c r="LJ12" s="28"/>
      <c r="LK12" s="28"/>
      <c r="LL12" s="28"/>
      <c r="LM12" s="28"/>
      <c r="LN12" s="28"/>
      <c r="LO12" s="28"/>
      <c r="LP12" s="28"/>
      <c r="LQ12" s="28"/>
      <c r="LR12" s="28"/>
      <c r="LS12" s="28"/>
      <c r="LT12" s="28"/>
      <c r="LU12" s="28"/>
      <c r="LV12" s="28"/>
      <c r="LW12" s="28"/>
      <c r="LX12" s="28"/>
      <c r="LY12" s="28"/>
      <c r="LZ12" s="28"/>
      <c r="MA12" s="28"/>
      <c r="MB12" s="28"/>
      <c r="MC12" s="28"/>
      <c r="MD12" s="28"/>
      <c r="ME12" s="28"/>
      <c r="MF12" s="28"/>
      <c r="MG12" s="28"/>
      <c r="MH12" s="28"/>
      <c r="MI12" s="28"/>
      <c r="MJ12" s="28"/>
      <c r="MK12" s="28"/>
      <c r="ML12" s="28"/>
      <c r="MM12" s="28"/>
      <c r="MN12" s="28"/>
      <c r="MO12" s="28"/>
      <c r="MP12" s="28"/>
      <c r="MQ12" s="28"/>
      <c r="MR12" s="28"/>
      <c r="MS12" s="28"/>
      <c r="MT12" s="28"/>
      <c r="MU12" s="28"/>
      <c r="MV12" s="28"/>
      <c r="MW12" s="28"/>
      <c r="MX12" s="28"/>
      <c r="MY12" s="28"/>
      <c r="MZ12" s="28"/>
      <c r="NA12" s="28"/>
      <c r="NB12" s="28"/>
      <c r="NC12" s="28"/>
      <c r="ND12" s="28"/>
      <c r="NE12" s="28"/>
      <c r="NF12" s="28"/>
      <c r="NG12" s="28"/>
      <c r="NH12" s="28"/>
      <c r="NI12" s="28"/>
      <c r="NJ12" s="28"/>
      <c r="NK12" s="28"/>
      <c r="NL12" s="28"/>
      <c r="NM12" s="28"/>
      <c r="NN12" s="28"/>
      <c r="NO12" s="28"/>
      <c r="NP12" s="28"/>
      <c r="NQ12" s="28"/>
      <c r="NR12" s="28"/>
      <c r="NS12" s="28"/>
      <c r="NT12" s="28"/>
      <c r="NU12" s="28"/>
      <c r="NV12" s="28"/>
      <c r="NW12" s="28"/>
      <c r="NX12" s="28"/>
      <c r="NY12" s="28"/>
      <c r="NZ12" s="28"/>
      <c r="OA12" s="28"/>
      <c r="OB12" s="28"/>
      <c r="OC12" s="28"/>
      <c r="OD12" s="28"/>
      <c r="OE12" s="28"/>
      <c r="OF12" s="28"/>
      <c r="OG12" s="28"/>
      <c r="OH12" s="28"/>
      <c r="OI12" s="28"/>
      <c r="OJ12" s="28"/>
      <c r="OK12" s="28"/>
      <c r="OL12" s="28"/>
      <c r="OM12" s="28"/>
      <c r="ON12" s="28"/>
      <c r="OO12" s="28"/>
      <c r="OP12" s="28"/>
      <c r="OQ12" s="28"/>
      <c r="OR12" s="28"/>
      <c r="OS12" s="28"/>
      <c r="OT12" s="28"/>
      <c r="OU12" s="28"/>
      <c r="OV12" s="28"/>
      <c r="OW12" s="28"/>
      <c r="OX12" s="28"/>
      <c r="OY12" s="28"/>
      <c r="OZ12" s="28"/>
      <c r="PA12" s="28"/>
      <c r="PB12" s="28"/>
      <c r="PC12" s="28"/>
      <c r="PD12" s="28"/>
      <c r="PE12" s="28"/>
      <c r="PF12" s="28"/>
      <c r="PG12" s="28"/>
      <c r="PH12" s="28"/>
      <c r="PI12" s="28"/>
      <c r="PJ12" s="28"/>
      <c r="PK12" s="28"/>
      <c r="PL12" s="28"/>
      <c r="PM12" s="28"/>
      <c r="PN12" s="28"/>
      <c r="PO12" s="28"/>
      <c r="PP12" s="28"/>
      <c r="PQ12" s="28"/>
      <c r="PR12" s="28"/>
      <c r="PS12" s="28"/>
      <c r="PT12" s="28"/>
      <c r="PU12" s="28"/>
      <c r="PV12" s="28"/>
      <c r="PW12" s="28"/>
      <c r="PX12" s="28"/>
      <c r="PY12" s="28"/>
      <c r="PZ12" s="28"/>
      <c r="QA12" s="28"/>
      <c r="QB12" s="28"/>
      <c r="QC12" s="28"/>
      <c r="QD12" s="28"/>
      <c r="QE12" s="28"/>
      <c r="QF12" s="28"/>
      <c r="QG12" s="28"/>
      <c r="QH12" s="28"/>
      <c r="QI12" s="28"/>
      <c r="QJ12" s="28"/>
      <c r="QK12" s="28"/>
      <c r="QL12" s="28"/>
      <c r="QM12" s="28"/>
      <c r="QN12" s="28"/>
      <c r="QO12" s="28"/>
      <c r="QP12" s="28"/>
      <c r="QQ12" s="28"/>
      <c r="QR12" s="28"/>
      <c r="QS12" s="28"/>
      <c r="QT12" s="28"/>
      <c r="QU12" s="28"/>
      <c r="QV12" s="28"/>
      <c r="QW12" s="28"/>
      <c r="QX12" s="28"/>
      <c r="QY12" s="28"/>
      <c r="QZ12" s="28"/>
      <c r="RA12" s="28"/>
      <c r="RB12" s="28"/>
      <c r="RC12" s="28"/>
      <c r="RD12" s="28"/>
      <c r="RE12" s="28"/>
      <c r="RF12" s="28"/>
      <c r="RG12" s="28"/>
      <c r="RH12" s="28"/>
      <c r="RI12" s="28"/>
      <c r="RJ12" s="28"/>
      <c r="RK12" s="28"/>
      <c r="RL12" s="28"/>
      <c r="RM12" s="28"/>
      <c r="RN12" s="28"/>
      <c r="RO12" s="28"/>
      <c r="RP12" s="28"/>
      <c r="RQ12" s="28"/>
      <c r="RR12" s="28"/>
      <c r="RS12" s="28"/>
      <c r="RT12" s="28"/>
      <c r="RU12" s="28"/>
      <c r="RV12" s="28"/>
      <c r="RW12" s="28"/>
      <c r="RX12" s="28"/>
      <c r="RY12" s="28"/>
      <c r="RZ12" s="28"/>
      <c r="SA12" s="28"/>
      <c r="SB12" s="28"/>
      <c r="SC12" s="28"/>
      <c r="SD12" s="28"/>
      <c r="SE12" s="28"/>
      <c r="SF12" s="28"/>
      <c r="SG12" s="28"/>
      <c r="SH12" s="28"/>
      <c r="SI12" s="28"/>
      <c r="SJ12" s="28"/>
      <c r="SK12" s="28"/>
      <c r="SL12" s="28"/>
      <c r="SM12" s="28"/>
      <c r="SN12" s="28"/>
      <c r="SO12" s="28"/>
      <c r="SP12" s="28"/>
      <c r="SQ12" s="28"/>
      <c r="SR12" s="28"/>
      <c r="SS12" s="28"/>
      <c r="ST12" s="28"/>
      <c r="SU12" s="28"/>
      <c r="SV12" s="28"/>
      <c r="SW12" s="28"/>
      <c r="SX12" s="28"/>
      <c r="SY12" s="28"/>
      <c r="SZ12" s="28"/>
      <c r="TA12" s="28"/>
      <c r="TB12" s="28"/>
      <c r="TC12" s="28"/>
      <c r="TD12" s="28"/>
      <c r="TE12" s="28"/>
      <c r="TF12" s="28"/>
      <c r="TG12" s="28"/>
      <c r="TH12" s="28"/>
      <c r="TI12" s="28"/>
      <c r="TJ12" s="28"/>
      <c r="TK12" s="28"/>
      <c r="TL12" s="28"/>
      <c r="TM12" s="28"/>
      <c r="TN12" s="28"/>
      <c r="TO12" s="28"/>
      <c r="TP12" s="28"/>
      <c r="TQ12" s="28"/>
      <c r="TR12" s="28"/>
      <c r="TS12" s="28"/>
      <c r="TT12" s="28"/>
      <c r="TU12" s="28"/>
      <c r="TV12" s="28"/>
      <c r="TW12" s="28"/>
      <c r="TX12" s="28"/>
      <c r="TY12" s="28"/>
      <c r="TZ12" s="28"/>
      <c r="UA12" s="28"/>
      <c r="UB12" s="28"/>
      <c r="UC12" s="28"/>
      <c r="UD12" s="28"/>
      <c r="UE12" s="28"/>
      <c r="UF12" s="28"/>
      <c r="UG12" s="28"/>
      <c r="UH12" s="28"/>
      <c r="UI12" s="28"/>
      <c r="UJ12" s="28"/>
      <c r="UK12" s="28"/>
      <c r="UL12" s="28"/>
      <c r="UM12" s="28"/>
      <c r="UN12" s="28"/>
      <c r="UO12" s="28"/>
      <c r="UP12" s="28"/>
      <c r="UQ12" s="28"/>
      <c r="UR12" s="28"/>
      <c r="US12" s="28"/>
      <c r="UT12" s="28"/>
      <c r="UU12" s="28"/>
      <c r="UV12" s="28"/>
      <c r="UW12" s="28"/>
      <c r="UX12" s="28"/>
      <c r="UY12" s="28"/>
      <c r="UZ12" s="28"/>
      <c r="VA12" s="28"/>
      <c r="VB12" s="28"/>
      <c r="VC12" s="28"/>
      <c r="VD12" s="28"/>
      <c r="VE12" s="28"/>
      <c r="VF12" s="28"/>
      <c r="VG12" s="28"/>
      <c r="VH12" s="28"/>
      <c r="VI12" s="28"/>
      <c r="VJ12" s="28"/>
      <c r="VK12" s="28"/>
      <c r="VL12" s="28"/>
      <c r="VM12" s="28"/>
      <c r="VN12" s="28"/>
      <c r="VO12" s="28"/>
      <c r="VP12" s="28"/>
      <c r="VQ12" s="28"/>
      <c r="VR12" s="28"/>
      <c r="VS12" s="28"/>
      <c r="VT12" s="28"/>
      <c r="VU12" s="28"/>
      <c r="VV12" s="28"/>
      <c r="VW12" s="28"/>
      <c r="VX12" s="28"/>
      <c r="VY12" s="28"/>
      <c r="VZ12" s="28"/>
      <c r="WA12" s="28"/>
      <c r="WB12" s="28"/>
      <c r="WC12" s="28"/>
      <c r="WD12" s="28"/>
      <c r="WE12" s="28"/>
      <c r="WF12" s="28"/>
      <c r="WG12" s="28"/>
      <c r="WH12" s="28"/>
      <c r="WI12" s="28"/>
      <c r="WJ12" s="28"/>
      <c r="WK12" s="28"/>
      <c r="WL12" s="28"/>
      <c r="WM12" s="28"/>
      <c r="WN12" s="28"/>
      <c r="WO12" s="28"/>
      <c r="WP12" s="28"/>
      <c r="WQ12" s="28"/>
      <c r="WR12" s="28"/>
      <c r="WS12" s="28"/>
      <c r="WT12" s="28"/>
      <c r="WU12" s="28"/>
      <c r="WV12" s="28"/>
      <c r="WW12" s="28"/>
      <c r="WX12" s="28"/>
      <c r="WY12" s="28"/>
      <c r="WZ12" s="28"/>
      <c r="XA12" s="28"/>
      <c r="XB12" s="28"/>
      <c r="XC12" s="28"/>
      <c r="XD12" s="28"/>
      <c r="XE12" s="28"/>
      <c r="XF12" s="28"/>
      <c r="XG12" s="28"/>
      <c r="XH12" s="28"/>
      <c r="XI12" s="28"/>
      <c r="XJ12" s="28"/>
      <c r="XK12" s="28"/>
      <c r="XL12" s="28"/>
      <c r="XM12" s="28"/>
      <c r="XN12" s="28"/>
      <c r="XO12" s="28"/>
      <c r="XP12" s="28"/>
      <c r="XQ12" s="28"/>
      <c r="XR12" s="28"/>
      <c r="XS12" s="28"/>
      <c r="XT12" s="28"/>
      <c r="XU12" s="28"/>
      <c r="XV12" s="28"/>
      <c r="XW12" s="28"/>
      <c r="XX12" s="28"/>
      <c r="XY12" s="28"/>
      <c r="XZ12" s="28"/>
      <c r="YA12" s="28"/>
      <c r="YB12" s="28"/>
      <c r="YC12" s="28"/>
      <c r="YD12" s="28"/>
      <c r="YE12" s="28"/>
      <c r="YF12" s="28"/>
      <c r="YG12" s="28"/>
      <c r="YH12" s="28"/>
      <c r="YI12" s="28"/>
      <c r="YJ12" s="28"/>
      <c r="YK12" s="28"/>
      <c r="YL12" s="28"/>
      <c r="YM12" s="28"/>
      <c r="YN12" s="28"/>
      <c r="YO12" s="28"/>
      <c r="YP12" s="28"/>
      <c r="YQ12" s="28"/>
      <c r="YR12" s="28"/>
      <c r="YS12" s="28"/>
      <c r="YT12" s="28"/>
      <c r="YU12" s="28"/>
      <c r="YV12" s="28"/>
      <c r="YW12" s="28"/>
      <c r="YX12" s="28"/>
      <c r="YY12" s="28"/>
      <c r="YZ12" s="28"/>
      <c r="ZA12" s="28"/>
      <c r="ZB12" s="28"/>
      <c r="ZC12" s="28"/>
      <c r="ZD12" s="28"/>
      <c r="ZE12" s="28"/>
      <c r="ZF12" s="28"/>
      <c r="ZG12" s="28"/>
      <c r="ZH12" s="28"/>
      <c r="ZI12" s="28"/>
      <c r="ZJ12" s="28"/>
      <c r="ZK12" s="28"/>
      <c r="ZL12" s="28"/>
      <c r="ZM12" s="28"/>
      <c r="ZN12" s="28"/>
      <c r="ZO12" s="28"/>
      <c r="ZP12" s="28"/>
      <c r="ZQ12" s="28"/>
      <c r="ZR12" s="28"/>
      <c r="ZS12" s="28"/>
      <c r="ZT12" s="28"/>
      <c r="ZU12" s="28"/>
      <c r="ZV12" s="28"/>
      <c r="ZW12" s="28"/>
      <c r="ZX12" s="28"/>
      <c r="ZY12" s="28"/>
      <c r="ZZ12" s="28"/>
      <c r="AAA12" s="28"/>
      <c r="AAB12" s="28"/>
      <c r="AAC12" s="28"/>
      <c r="AAD12" s="28"/>
      <c r="AAE12" s="28"/>
      <c r="AAF12" s="28"/>
      <c r="AAG12" s="28"/>
      <c r="AAH12" s="28"/>
      <c r="AAI12" s="28"/>
      <c r="AAJ12" s="28"/>
      <c r="AAK12" s="28"/>
      <c r="AAL12" s="28"/>
      <c r="AAM12" s="28"/>
      <c r="AAN12" s="28"/>
      <c r="AAO12" s="28"/>
      <c r="AAP12" s="28"/>
      <c r="AAQ12" s="28"/>
      <c r="AAR12" s="28"/>
      <c r="AAS12" s="28"/>
      <c r="AAT12" s="28"/>
      <c r="AAU12" s="28"/>
      <c r="AAV12" s="28"/>
      <c r="AAW12" s="28"/>
      <c r="AAX12" s="28"/>
      <c r="AAY12" s="28"/>
      <c r="AAZ12" s="28"/>
      <c r="ABA12" s="28"/>
      <c r="ABB12" s="28"/>
      <c r="ABC12" s="28"/>
      <c r="ABD12" s="28"/>
      <c r="ABE12" s="28"/>
      <c r="ABF12" s="28"/>
      <c r="ABG12" s="28"/>
      <c r="ABH12" s="28"/>
      <c r="ABI12" s="28"/>
      <c r="ABJ12" s="28"/>
      <c r="ABK12" s="28"/>
      <c r="ABL12" s="28"/>
      <c r="ABM12" s="28"/>
      <c r="ABN12" s="28"/>
      <c r="ABO12" s="28"/>
      <c r="ABP12" s="28"/>
      <c r="ABQ12" s="28"/>
      <c r="ABR12" s="28"/>
      <c r="ABS12" s="28"/>
      <c r="ABT12" s="28"/>
      <c r="ABU12" s="28"/>
      <c r="ABV12" s="28"/>
      <c r="ABW12" s="28"/>
      <c r="ABX12" s="28"/>
      <c r="ABY12" s="28"/>
      <c r="ABZ12" s="28"/>
      <c r="ACA12" s="28"/>
      <c r="ACB12" s="28"/>
      <c r="ACC12" s="28"/>
      <c r="ACD12" s="28"/>
      <c r="ACE12" s="28"/>
      <c r="ACF12" s="28"/>
      <c r="ACG12" s="28"/>
      <c r="ACH12" s="28"/>
      <c r="ACI12" s="28"/>
      <c r="ACJ12" s="28"/>
      <c r="ACK12" s="28"/>
      <c r="ACL12" s="28"/>
      <c r="ACM12" s="28"/>
      <c r="ACN12" s="28"/>
      <c r="ACO12" s="28"/>
      <c r="ACP12" s="28"/>
      <c r="ACQ12" s="28"/>
      <c r="ACR12" s="28"/>
      <c r="ACS12" s="28"/>
      <c r="ACT12" s="28"/>
      <c r="ACU12" s="28"/>
      <c r="ACV12" s="28"/>
      <c r="ACW12" s="28"/>
      <c r="ACX12" s="28"/>
      <c r="ACY12" s="28"/>
      <c r="ACZ12" s="28"/>
      <c r="ADA12" s="28"/>
      <c r="ADB12" s="28"/>
      <c r="ADC12" s="28"/>
      <c r="ADD12" s="28"/>
      <c r="ADE12" s="28"/>
      <c r="ADF12" s="28"/>
      <c r="ADG12" s="28"/>
      <c r="ADH12" s="28"/>
      <c r="ADI12" s="28"/>
      <c r="ADJ12" s="28"/>
      <c r="ADK12" s="28"/>
      <c r="ADL12" s="28"/>
      <c r="ADM12" s="28"/>
      <c r="ADN12" s="28"/>
      <c r="ADO12" s="28"/>
      <c r="ADP12" s="28"/>
      <c r="ADQ12" s="28"/>
      <c r="ADR12" s="28"/>
      <c r="ADS12" s="28"/>
      <c r="ADT12" s="28"/>
      <c r="ADU12" s="28"/>
      <c r="ADV12" s="28"/>
      <c r="ADW12" s="28"/>
      <c r="ADX12" s="28"/>
      <c r="ADY12" s="28"/>
      <c r="ADZ12" s="28"/>
      <c r="AEA12" s="28"/>
      <c r="AEB12" s="28"/>
      <c r="AEC12" s="28"/>
      <c r="AED12" s="28"/>
      <c r="AEE12" s="28"/>
      <c r="AEF12" s="28"/>
      <c r="AEG12" s="28"/>
      <c r="AEH12" s="28"/>
      <c r="AEI12" s="28"/>
      <c r="AEJ12" s="28"/>
      <c r="AEK12" s="28"/>
      <c r="AEL12" s="28"/>
      <c r="AEM12" s="28"/>
      <c r="AEN12" s="28"/>
      <c r="AEO12" s="28"/>
      <c r="AEP12" s="28"/>
      <c r="AEQ12" s="28"/>
      <c r="AER12" s="28"/>
      <c r="AES12" s="28"/>
      <c r="AET12" s="28"/>
      <c r="AEU12" s="28"/>
      <c r="AEV12" s="28"/>
      <c r="AEW12" s="28"/>
      <c r="AEX12" s="28"/>
      <c r="AEY12" s="28"/>
      <c r="AEZ12" s="28"/>
      <c r="AFA12" s="28"/>
      <c r="AFB12" s="28"/>
      <c r="AFC12" s="28"/>
      <c r="AFD12" s="28"/>
      <c r="AFE12" s="28"/>
      <c r="AFF12" s="28"/>
      <c r="AFG12" s="28"/>
      <c r="AFH12" s="28"/>
      <c r="AFI12" s="28"/>
      <c r="AFJ12" s="28"/>
      <c r="AFK12" s="28"/>
      <c r="AFL12" s="28"/>
      <c r="AFM12" s="28"/>
      <c r="AFN12" s="28"/>
      <c r="AFO12" s="28"/>
      <c r="AFP12" s="28"/>
      <c r="AFQ12" s="28"/>
      <c r="AFR12" s="28"/>
      <c r="AFS12" s="28"/>
      <c r="AFT12" s="28"/>
      <c r="AFU12" s="28"/>
      <c r="AFV12" s="28"/>
      <c r="AFW12" s="28"/>
      <c r="AFX12" s="28"/>
      <c r="AFY12" s="28"/>
      <c r="AFZ12" s="28"/>
      <c r="AGA12" s="28"/>
      <c r="AGB12" s="28"/>
      <c r="AGC12" s="28"/>
      <c r="AGD12" s="28"/>
      <c r="AGE12" s="28"/>
      <c r="AGF12" s="28"/>
      <c r="AGG12" s="28"/>
      <c r="AGH12" s="28"/>
      <c r="AGI12" s="28"/>
      <c r="AGJ12" s="28"/>
      <c r="AGK12" s="28"/>
      <c r="AGL12" s="28"/>
      <c r="AGM12" s="28"/>
      <c r="AGN12" s="28"/>
      <c r="AGO12" s="28"/>
      <c r="AGP12" s="28"/>
      <c r="AGQ12" s="28"/>
      <c r="AGR12" s="28"/>
      <c r="AGS12" s="28"/>
      <c r="AGT12" s="28"/>
      <c r="AGU12" s="28"/>
      <c r="AGV12" s="28"/>
      <c r="AGW12" s="28"/>
      <c r="AGX12" s="28"/>
      <c r="AGY12" s="28"/>
      <c r="AGZ12" s="28"/>
      <c r="AHA12" s="28"/>
      <c r="AHB12" s="28"/>
      <c r="AHC12" s="28"/>
      <c r="AHD12" s="28"/>
      <c r="AHE12" s="28"/>
      <c r="AHF12" s="28"/>
      <c r="AHG12" s="28"/>
      <c r="AHH12" s="28"/>
      <c r="AHI12" s="28"/>
      <c r="AHJ12" s="28"/>
      <c r="AHK12" s="28"/>
      <c r="AHL12" s="28"/>
      <c r="AHM12" s="28"/>
      <c r="AHN12" s="28"/>
      <c r="AHO12" s="28"/>
      <c r="AHP12" s="28"/>
      <c r="AHQ12" s="28"/>
      <c r="AHR12" s="28"/>
      <c r="AHS12" s="28"/>
      <c r="AHT12" s="28"/>
      <c r="AHU12" s="28"/>
      <c r="AHV12" s="28"/>
      <c r="AHW12" s="28"/>
      <c r="AHX12" s="28"/>
      <c r="AHY12" s="28"/>
      <c r="AHZ12" s="28"/>
      <c r="AIA12" s="28"/>
      <c r="AIB12" s="28"/>
      <c r="AIC12" s="28"/>
      <c r="AID12" s="28"/>
      <c r="AIE12" s="28"/>
      <c r="AIF12" s="28"/>
      <c r="AIG12" s="28"/>
      <c r="AIH12" s="28"/>
      <c r="AII12" s="28"/>
      <c r="AIJ12" s="28"/>
      <c r="AIK12" s="28"/>
      <c r="AIL12" s="28"/>
      <c r="AIM12" s="28"/>
      <c r="AIN12" s="28"/>
      <c r="AIO12" s="28"/>
      <c r="AIP12" s="28"/>
      <c r="AIQ12" s="28"/>
      <c r="AIR12" s="28"/>
      <c r="AIS12" s="28"/>
      <c r="AIT12" s="28"/>
      <c r="AIU12" s="28"/>
      <c r="AIV12" s="28"/>
      <c r="AIW12" s="28"/>
      <c r="AIX12" s="28"/>
      <c r="AIY12" s="28"/>
      <c r="AIZ12" s="28"/>
      <c r="AJA12" s="28"/>
      <c r="AJB12" s="28"/>
      <c r="AJC12" s="28"/>
      <c r="AJD12" s="28"/>
      <c r="AJE12" s="28"/>
      <c r="AJF12" s="28"/>
      <c r="AJG12" s="28"/>
      <c r="AJH12" s="28"/>
      <c r="AJI12" s="28"/>
      <c r="AJJ12" s="28"/>
      <c r="AJK12" s="28"/>
      <c r="AJL12" s="28"/>
      <c r="AJM12" s="28"/>
      <c r="AJN12" s="28"/>
      <c r="AJO12" s="28"/>
      <c r="AJP12" s="28"/>
      <c r="AJQ12" s="28"/>
      <c r="AJR12" s="28"/>
      <c r="AJS12" s="28"/>
      <c r="AJT12" s="28"/>
      <c r="AJU12" s="28"/>
      <c r="AJV12" s="28"/>
      <c r="AJW12" s="28"/>
      <c r="AJX12" s="28"/>
      <c r="AJY12" s="28"/>
      <c r="AJZ12" s="28"/>
      <c r="AKA12" s="28"/>
      <c r="AKB12" s="28"/>
      <c r="AKC12" s="28"/>
      <c r="AKD12" s="28"/>
      <c r="AKE12" s="28"/>
      <c r="AKF12" s="28"/>
      <c r="AKG12" s="28"/>
      <c r="AKH12" s="28"/>
      <c r="AKI12" s="28"/>
      <c r="AKJ12" s="28"/>
      <c r="AKK12" s="28"/>
      <c r="AKL12" s="28"/>
      <c r="AKM12" s="28"/>
      <c r="AKN12" s="28"/>
      <c r="AKO12" s="28"/>
      <c r="AKP12" s="28"/>
      <c r="AKQ12" s="28"/>
      <c r="AKR12" s="28"/>
      <c r="AKS12" s="28"/>
      <c r="AKT12" s="28"/>
      <c r="AKU12" s="28"/>
      <c r="AKV12" s="28"/>
      <c r="AKW12" s="28"/>
      <c r="AKX12" s="28"/>
      <c r="AKY12" s="28"/>
      <c r="AKZ12" s="28"/>
      <c r="ALA12" s="28"/>
      <c r="ALB12" s="28"/>
      <c r="ALC12" s="28"/>
      <c r="ALD12" s="28"/>
      <c r="ALE12" s="28"/>
      <c r="ALF12" s="28"/>
      <c r="ALG12" s="28"/>
      <c r="ALH12" s="28"/>
      <c r="ALI12" s="28"/>
      <c r="ALJ12" s="28"/>
      <c r="ALK12" s="28"/>
      <c r="ALL12" s="28"/>
      <c r="ALM12" s="28"/>
      <c r="ALN12" s="28"/>
      <c r="ALO12" s="28"/>
      <c r="ALP12" s="28"/>
      <c r="ALQ12" s="28"/>
      <c r="ALR12" s="28"/>
      <c r="ALS12" s="28"/>
      <c r="ALT12" s="28"/>
      <c r="ALU12" s="28"/>
      <c r="ALV12" s="28"/>
      <c r="ALW12" s="28"/>
      <c r="ALX12" s="28"/>
      <c r="ALY12" s="28"/>
      <c r="ALZ12" s="28"/>
      <c r="AMA12" s="28"/>
      <c r="AMB12" s="28"/>
      <c r="AMC12" s="28"/>
      <c r="AMD12" s="28"/>
      <c r="AME12" s="28"/>
      <c r="AMF12" s="28"/>
      <c r="AMG12" s="28"/>
      <c r="AMH12" s="28"/>
      <c r="AMI12" s="28"/>
      <c r="AMJ12" s="28"/>
      <c r="AMK12" s="28"/>
      <c r="AML12" s="28"/>
      <c r="AMM12" s="28"/>
      <c r="AMN12" s="28"/>
      <c r="AMO12" s="28"/>
      <c r="AMP12" s="28"/>
      <c r="AMQ12" s="28"/>
      <c r="AMR12" s="28"/>
      <c r="AMS12" s="28"/>
      <c r="AMT12" s="28"/>
      <c r="AMU12" s="28"/>
      <c r="AMV12" s="28"/>
      <c r="AMW12" s="28"/>
      <c r="AMX12" s="28"/>
      <c r="AMY12" s="28"/>
      <c r="AMZ12" s="28"/>
      <c r="ANA12" s="28"/>
      <c r="ANB12" s="28"/>
      <c r="ANC12" s="28"/>
      <c r="AND12" s="28"/>
      <c r="ANE12" s="28"/>
      <c r="ANF12" s="28"/>
      <c r="ANG12" s="28"/>
      <c r="ANH12" s="28"/>
      <c r="ANI12" s="28"/>
      <c r="ANJ12" s="28"/>
      <c r="ANK12" s="28"/>
      <c r="ANL12" s="28"/>
      <c r="ANM12" s="28"/>
      <c r="ANN12" s="28"/>
      <c r="ANO12" s="28"/>
      <c r="ANP12" s="28"/>
      <c r="ANQ12" s="28"/>
      <c r="ANR12" s="28"/>
      <c r="ANS12" s="28"/>
      <c r="ANT12" s="28"/>
      <c r="ANU12" s="28"/>
      <c r="ANV12" s="28"/>
      <c r="ANW12" s="28"/>
      <c r="ANX12" s="28"/>
      <c r="ANY12" s="28"/>
      <c r="ANZ12" s="28"/>
      <c r="AOA12" s="28"/>
      <c r="AOB12" s="28"/>
      <c r="AOC12" s="28"/>
      <c r="AOD12" s="28"/>
      <c r="AOE12" s="28"/>
      <c r="AOF12" s="28"/>
      <c r="AOG12" s="28"/>
      <c r="AOH12" s="28"/>
      <c r="AOI12" s="28"/>
      <c r="AOJ12" s="28"/>
      <c r="AOK12" s="28"/>
      <c r="AOL12" s="28"/>
      <c r="AOM12" s="28"/>
      <c r="AON12" s="28"/>
      <c r="AOO12" s="28"/>
      <c r="AOP12" s="28"/>
      <c r="AOQ12" s="28"/>
      <c r="AOR12" s="28"/>
      <c r="AOS12" s="28"/>
      <c r="AOT12" s="28"/>
      <c r="AOU12" s="28"/>
      <c r="AOV12" s="28"/>
      <c r="AOW12" s="28"/>
      <c r="AOX12" s="28"/>
      <c r="AOY12" s="28"/>
      <c r="AOZ12" s="28"/>
      <c r="APA12" s="28"/>
      <c r="APB12" s="28"/>
      <c r="APC12" s="28"/>
      <c r="APD12" s="28"/>
      <c r="APE12" s="28"/>
      <c r="APF12" s="28"/>
      <c r="APG12" s="28"/>
      <c r="APH12" s="28"/>
      <c r="API12" s="28"/>
      <c r="APJ12" s="28"/>
      <c r="APK12" s="28"/>
      <c r="APL12" s="28"/>
      <c r="APM12" s="28"/>
      <c r="APN12" s="28"/>
      <c r="APO12" s="28"/>
      <c r="APP12" s="28"/>
      <c r="APQ12" s="28"/>
      <c r="APR12" s="28"/>
      <c r="APS12" s="28"/>
      <c r="APT12" s="28"/>
      <c r="APU12" s="28"/>
      <c r="APV12" s="28"/>
      <c r="APW12" s="28"/>
      <c r="APX12" s="28"/>
      <c r="APY12" s="28"/>
      <c r="APZ12" s="28"/>
      <c r="AQA12" s="28"/>
      <c r="AQB12" s="28"/>
      <c r="AQC12" s="28"/>
      <c r="AQD12" s="28"/>
      <c r="AQE12" s="28"/>
      <c r="AQF12" s="28"/>
      <c r="AQG12" s="28"/>
      <c r="AQH12" s="28"/>
      <c r="AQI12" s="28"/>
      <c r="AQJ12" s="28"/>
      <c r="AQK12" s="28"/>
      <c r="AQL12" s="28"/>
      <c r="AQM12" s="28"/>
      <c r="AQN12" s="28"/>
      <c r="AQO12" s="28"/>
      <c r="AQP12" s="28"/>
      <c r="AQQ12" s="28"/>
      <c r="AQR12" s="28"/>
      <c r="AQS12" s="28"/>
      <c r="AQT12" s="28"/>
      <c r="AQU12" s="28"/>
      <c r="AQV12" s="28"/>
      <c r="AQW12" s="28"/>
      <c r="AQX12" s="28"/>
      <c r="AQY12" s="28"/>
      <c r="AQZ12" s="28"/>
      <c r="ARA12" s="28"/>
      <c r="ARB12" s="28"/>
      <c r="ARC12" s="28"/>
      <c r="ARD12" s="28"/>
      <c r="ARE12" s="28"/>
      <c r="ARF12" s="28"/>
      <c r="ARG12" s="28"/>
      <c r="ARH12" s="28"/>
      <c r="ARI12" s="28"/>
      <c r="ARJ12" s="28"/>
      <c r="ARK12" s="28"/>
      <c r="ARL12" s="28"/>
      <c r="ARM12" s="28"/>
      <c r="ARN12" s="28"/>
      <c r="ARO12" s="28"/>
      <c r="ARP12" s="28"/>
      <c r="ARQ12" s="28"/>
      <c r="ARR12" s="28"/>
      <c r="ARS12" s="28"/>
      <c r="ART12" s="28"/>
      <c r="ARU12" s="28"/>
      <c r="ARV12" s="28"/>
      <c r="ARW12" s="28"/>
      <c r="ARX12" s="28"/>
      <c r="ARY12" s="28"/>
      <c r="ARZ12" s="28"/>
      <c r="ASA12" s="28"/>
      <c r="ASB12" s="28"/>
      <c r="ASC12" s="28"/>
      <c r="ASD12" s="28"/>
      <c r="ASE12" s="28"/>
      <c r="ASF12" s="28"/>
      <c r="ASG12" s="28"/>
      <c r="ASH12" s="28"/>
      <c r="ASI12" s="28"/>
      <c r="ASJ12" s="28"/>
      <c r="ASK12" s="28"/>
      <c r="ASL12" s="28"/>
      <c r="ASM12" s="28"/>
      <c r="ASN12" s="28"/>
      <c r="ASO12" s="28"/>
      <c r="ASP12" s="28"/>
      <c r="ASQ12" s="28"/>
      <c r="ASR12" s="28"/>
      <c r="ASS12" s="28"/>
      <c r="AST12" s="28"/>
      <c r="ASU12" s="28"/>
      <c r="ASV12" s="28"/>
      <c r="ASW12" s="28"/>
      <c r="ASX12" s="28"/>
      <c r="ASY12" s="28"/>
      <c r="ASZ12" s="28"/>
      <c r="ATA12" s="28"/>
      <c r="ATB12" s="28"/>
      <c r="ATC12" s="28"/>
      <c r="ATD12" s="28"/>
      <c r="ATE12" s="28"/>
      <c r="ATF12" s="28"/>
      <c r="ATG12" s="28"/>
      <c r="ATH12" s="28"/>
      <c r="ATI12" s="28"/>
      <c r="ATJ12" s="28"/>
      <c r="ATK12" s="28"/>
      <c r="ATL12" s="28"/>
      <c r="ATM12" s="28"/>
      <c r="ATN12" s="28"/>
      <c r="ATO12" s="28"/>
      <c r="ATP12" s="28"/>
      <c r="ATQ12" s="28"/>
      <c r="ATR12" s="28"/>
      <c r="ATS12" s="28"/>
      <c r="ATT12" s="28"/>
      <c r="ATU12" s="28"/>
      <c r="ATV12" s="28"/>
      <c r="ATW12" s="28"/>
      <c r="ATX12" s="28"/>
      <c r="ATY12" s="28"/>
      <c r="ATZ12" s="28"/>
      <c r="AUA12" s="28"/>
      <c r="AUB12" s="28"/>
      <c r="AUC12" s="28"/>
      <c r="AUD12" s="28"/>
      <c r="AUE12" s="28"/>
      <c r="AUF12" s="28"/>
      <c r="AUG12" s="28"/>
      <c r="AUH12" s="28"/>
      <c r="AUI12" s="28"/>
      <c r="AUJ12" s="28"/>
      <c r="AUK12" s="28"/>
      <c r="AUL12" s="28"/>
      <c r="AUM12" s="28"/>
      <c r="AUN12" s="28"/>
      <c r="AUO12" s="28"/>
      <c r="AUP12" s="28"/>
      <c r="AUQ12" s="28"/>
      <c r="AUR12" s="28"/>
      <c r="AUS12" s="28"/>
      <c r="AUT12" s="28"/>
      <c r="AUU12" s="28"/>
      <c r="AUV12" s="28"/>
      <c r="AUW12" s="28"/>
      <c r="AUX12" s="28"/>
      <c r="AUY12" s="28"/>
      <c r="AUZ12" s="28"/>
      <c r="AVA12" s="28"/>
      <c r="AVB12" s="28"/>
      <c r="AVC12" s="28"/>
      <c r="AVD12" s="28"/>
      <c r="AVE12" s="28"/>
      <c r="AVF12" s="28"/>
      <c r="AVG12" s="28"/>
      <c r="AVH12" s="28"/>
      <c r="AVI12" s="28"/>
      <c r="AVJ12" s="28"/>
      <c r="AVK12" s="28"/>
      <c r="AVL12" s="28"/>
      <c r="AVM12" s="28"/>
      <c r="AVN12" s="28"/>
      <c r="AVO12" s="28"/>
      <c r="AVP12" s="28"/>
      <c r="AVQ12" s="28"/>
      <c r="AVR12" s="28"/>
      <c r="AVS12" s="28"/>
      <c r="AVT12" s="28"/>
      <c r="AVU12" s="28"/>
      <c r="AVV12" s="28"/>
      <c r="AVW12" s="28"/>
      <c r="AVX12" s="28"/>
      <c r="AVY12" s="28"/>
      <c r="AVZ12" s="28"/>
      <c r="AWA12" s="28"/>
      <c r="AWB12" s="28"/>
      <c r="AWC12" s="28"/>
      <c r="AWD12" s="28"/>
      <c r="AWE12" s="28"/>
      <c r="AWF12" s="28"/>
      <c r="AWG12" s="28"/>
      <c r="AWH12" s="28"/>
      <c r="AWI12" s="28"/>
      <c r="AWJ12" s="28"/>
      <c r="AWK12" s="28"/>
      <c r="AWL12" s="28"/>
      <c r="AWM12" s="28"/>
      <c r="AWN12" s="28"/>
      <c r="AWO12" s="28"/>
      <c r="AWP12" s="28"/>
      <c r="AWQ12" s="28"/>
      <c r="AWR12" s="28"/>
      <c r="AWS12" s="28"/>
      <c r="AWT12" s="28"/>
      <c r="AWU12" s="28"/>
      <c r="AWV12" s="28"/>
      <c r="AWW12" s="28"/>
      <c r="AWX12" s="28"/>
      <c r="AWY12" s="28"/>
      <c r="AWZ12" s="28"/>
      <c r="AXA12" s="28"/>
      <c r="AXB12" s="28"/>
      <c r="AXC12" s="28"/>
      <c r="AXD12" s="28"/>
      <c r="AXE12" s="28"/>
      <c r="AXF12" s="28"/>
      <c r="AXG12" s="28"/>
      <c r="AXH12" s="28"/>
      <c r="AXI12" s="28"/>
      <c r="AXJ12" s="28"/>
      <c r="AXK12" s="28"/>
      <c r="AXL12" s="28"/>
      <c r="AXM12" s="28"/>
      <c r="AXN12" s="28"/>
      <c r="AXO12" s="28"/>
      <c r="AXP12" s="28"/>
      <c r="AXQ12" s="28"/>
      <c r="AXR12" s="28"/>
      <c r="AXS12" s="28"/>
      <c r="AXT12" s="28"/>
      <c r="AXU12" s="28"/>
      <c r="AXV12" s="28"/>
      <c r="AXW12" s="28"/>
      <c r="AXX12" s="28"/>
      <c r="AXY12" s="28"/>
      <c r="AXZ12" s="28"/>
      <c r="AYA12" s="28"/>
      <c r="AYB12" s="28"/>
      <c r="AYC12" s="28"/>
      <c r="AYD12" s="28"/>
      <c r="AYE12" s="28"/>
      <c r="AYF12" s="28"/>
      <c r="AYG12" s="28"/>
      <c r="AYH12" s="28"/>
      <c r="AYI12" s="28"/>
      <c r="AYJ12" s="28"/>
      <c r="AYK12" s="28"/>
      <c r="AYL12" s="28"/>
      <c r="AYM12" s="28"/>
      <c r="AYN12" s="28"/>
      <c r="AYO12" s="28"/>
      <c r="AYP12" s="28"/>
      <c r="AYQ12" s="28"/>
      <c r="AYR12" s="28"/>
      <c r="AYS12" s="28"/>
      <c r="AYT12" s="28"/>
      <c r="AYU12" s="28"/>
      <c r="AYV12" s="28"/>
      <c r="AYW12" s="28"/>
      <c r="AYX12" s="28"/>
      <c r="AYY12" s="28"/>
      <c r="AYZ12" s="28"/>
      <c r="AZA12" s="28"/>
      <c r="AZB12" s="28"/>
      <c r="AZC12" s="28"/>
      <c r="AZD12" s="28"/>
      <c r="AZE12" s="28"/>
      <c r="AZF12" s="28"/>
      <c r="AZG12" s="28"/>
      <c r="AZH12" s="28"/>
      <c r="AZI12" s="28"/>
      <c r="AZJ12" s="28"/>
      <c r="AZK12" s="28"/>
      <c r="AZL12" s="28"/>
      <c r="AZM12" s="28"/>
      <c r="AZN12" s="28"/>
      <c r="AZO12" s="28"/>
      <c r="AZP12" s="28"/>
      <c r="AZQ12" s="28"/>
      <c r="AZR12" s="28"/>
      <c r="AZS12" s="28"/>
      <c r="AZT12" s="28"/>
      <c r="AZU12" s="28"/>
      <c r="AZV12" s="28"/>
      <c r="AZW12" s="28"/>
      <c r="AZX12" s="28"/>
      <c r="AZY12" s="28"/>
      <c r="AZZ12" s="28"/>
      <c r="BAA12" s="28"/>
      <c r="BAB12" s="28"/>
      <c r="BAC12" s="28"/>
      <c r="BAD12" s="28"/>
      <c r="BAE12" s="28"/>
      <c r="BAF12" s="28"/>
      <c r="BAG12" s="28"/>
      <c r="BAH12" s="28"/>
      <c r="BAI12" s="28"/>
      <c r="BAJ12" s="28"/>
      <c r="BAK12" s="28"/>
      <c r="BAL12" s="28"/>
      <c r="BAM12" s="28"/>
      <c r="BAN12" s="28"/>
      <c r="BAO12" s="28"/>
      <c r="BAP12" s="28"/>
      <c r="BAQ12" s="28"/>
      <c r="BAR12" s="28"/>
      <c r="BAS12" s="28"/>
      <c r="BAT12" s="28"/>
      <c r="BAU12" s="28"/>
      <c r="BAV12" s="28"/>
      <c r="BAW12" s="28"/>
      <c r="BAX12" s="28"/>
      <c r="BAY12" s="28"/>
      <c r="BAZ12" s="28"/>
      <c r="BBA12" s="28"/>
      <c r="BBB12" s="28"/>
      <c r="BBC12" s="28"/>
      <c r="BBD12" s="28"/>
      <c r="BBE12" s="28"/>
      <c r="BBF12" s="28"/>
      <c r="BBG12" s="28"/>
      <c r="BBH12" s="28"/>
      <c r="BBI12" s="28"/>
      <c r="BBJ12" s="28"/>
      <c r="BBK12" s="28"/>
      <c r="BBL12" s="28"/>
      <c r="BBM12" s="28"/>
      <c r="BBN12" s="28"/>
      <c r="BBO12" s="28"/>
      <c r="BBP12" s="28"/>
      <c r="BBQ12" s="28"/>
      <c r="BBR12" s="28"/>
      <c r="BBS12" s="28"/>
      <c r="BBT12" s="28"/>
      <c r="BBU12" s="28"/>
      <c r="BBV12" s="28"/>
      <c r="BBW12" s="28"/>
      <c r="BBX12" s="28"/>
      <c r="BBY12" s="28"/>
      <c r="BBZ12" s="28"/>
      <c r="BCA12" s="28"/>
      <c r="BCB12" s="28"/>
      <c r="BCC12" s="28"/>
      <c r="BCD12" s="28"/>
      <c r="BCE12" s="28"/>
      <c r="BCF12" s="28"/>
      <c r="BCG12" s="28"/>
      <c r="BCH12" s="28"/>
      <c r="BCI12" s="28"/>
      <c r="BCJ12" s="28"/>
      <c r="BCK12" s="28"/>
      <c r="BCL12" s="28"/>
      <c r="BCM12" s="28"/>
      <c r="BCN12" s="28"/>
      <c r="BCO12" s="28"/>
      <c r="BCP12" s="28"/>
      <c r="BCQ12" s="28"/>
      <c r="BCR12" s="28"/>
      <c r="BCS12" s="28"/>
      <c r="BCT12" s="28"/>
      <c r="BCU12" s="28"/>
      <c r="BCV12" s="28"/>
      <c r="BCW12" s="28"/>
      <c r="BCX12" s="28"/>
      <c r="BCY12" s="28"/>
      <c r="BCZ12" s="28"/>
      <c r="BDA12" s="28"/>
      <c r="BDB12" s="28"/>
      <c r="BDC12" s="28"/>
      <c r="BDD12" s="28"/>
      <c r="BDE12" s="28"/>
      <c r="BDF12" s="28"/>
      <c r="BDG12" s="28"/>
      <c r="BDH12" s="28"/>
      <c r="BDI12" s="28"/>
      <c r="BDJ12" s="28"/>
      <c r="BDK12" s="28"/>
      <c r="BDL12" s="28"/>
      <c r="BDM12" s="28"/>
      <c r="BDN12" s="28"/>
      <c r="BDO12" s="28"/>
      <c r="BDP12" s="28"/>
      <c r="BDQ12" s="28"/>
      <c r="BDR12" s="28"/>
      <c r="BDS12" s="28"/>
      <c r="BDT12" s="28"/>
      <c r="BDU12" s="28"/>
      <c r="BDV12" s="28"/>
      <c r="BDW12" s="28"/>
      <c r="BDX12" s="28"/>
      <c r="BDY12" s="28"/>
      <c r="BDZ12" s="28"/>
      <c r="BEA12" s="28"/>
      <c r="BEB12" s="28"/>
      <c r="BEC12" s="28"/>
      <c r="BED12" s="28"/>
      <c r="BEE12" s="28"/>
      <c r="BEF12" s="28"/>
      <c r="BEG12" s="28"/>
      <c r="BEH12" s="28"/>
      <c r="BEI12" s="28"/>
      <c r="BEJ12" s="28"/>
      <c r="BEK12" s="28"/>
      <c r="BEL12" s="28"/>
      <c r="BEM12" s="28"/>
      <c r="BEN12" s="28"/>
      <c r="BEO12" s="28"/>
      <c r="BEP12" s="28"/>
      <c r="BEQ12" s="28"/>
      <c r="BER12" s="28"/>
      <c r="BES12" s="28"/>
      <c r="BET12" s="28"/>
      <c r="BEU12" s="28"/>
      <c r="BEV12" s="28"/>
      <c r="BEW12" s="28"/>
      <c r="BEX12" s="28"/>
      <c r="BEY12" s="28"/>
      <c r="BEZ12" s="28"/>
      <c r="BFA12" s="28"/>
      <c r="BFB12" s="28"/>
      <c r="BFC12" s="28"/>
      <c r="BFD12" s="28"/>
      <c r="BFE12" s="28"/>
      <c r="BFF12" s="28"/>
      <c r="BFG12" s="28"/>
      <c r="BFH12" s="28"/>
      <c r="BFI12" s="28"/>
      <c r="BFJ12" s="28"/>
      <c r="BFK12" s="28"/>
      <c r="BFL12" s="28"/>
      <c r="BFM12" s="28"/>
      <c r="BFN12" s="28"/>
      <c r="BFO12" s="28"/>
      <c r="BFP12" s="28"/>
      <c r="BFQ12" s="28"/>
      <c r="BFR12" s="28"/>
      <c r="BFS12" s="28"/>
      <c r="BFT12" s="28"/>
      <c r="BFU12" s="28"/>
      <c r="BFV12" s="28"/>
      <c r="BFW12" s="28"/>
      <c r="BFX12" s="28"/>
      <c r="BFY12" s="28"/>
      <c r="BFZ12" s="28"/>
      <c r="BGA12" s="28"/>
      <c r="BGB12" s="28"/>
      <c r="BGC12" s="28"/>
      <c r="BGD12" s="28"/>
      <c r="BGE12" s="28"/>
      <c r="BGF12" s="28"/>
      <c r="BGG12" s="28"/>
      <c r="BGH12" s="28"/>
      <c r="BGI12" s="28"/>
      <c r="BGJ12" s="28"/>
      <c r="BGK12" s="28"/>
      <c r="BGL12" s="28"/>
      <c r="BGM12" s="28"/>
      <c r="BGN12" s="28"/>
      <c r="BGO12" s="28"/>
      <c r="BGP12" s="28"/>
      <c r="BGQ12" s="28"/>
      <c r="BGR12" s="28"/>
      <c r="BGS12" s="28"/>
      <c r="BGT12" s="28"/>
      <c r="BGU12" s="28"/>
      <c r="BGV12" s="28"/>
      <c r="BGW12" s="28"/>
      <c r="BGX12" s="28"/>
      <c r="BGY12" s="28"/>
      <c r="BGZ12" s="28"/>
      <c r="BHA12" s="28"/>
      <c r="BHB12" s="28"/>
      <c r="BHC12" s="28"/>
      <c r="BHD12" s="28"/>
      <c r="BHE12" s="28"/>
      <c r="BHF12" s="28"/>
      <c r="BHG12" s="28"/>
      <c r="BHH12" s="28"/>
      <c r="BHI12" s="28"/>
      <c r="BHJ12" s="28"/>
      <c r="BHK12" s="28"/>
      <c r="BHL12" s="28"/>
      <c r="BHM12" s="28"/>
      <c r="BHN12" s="28"/>
      <c r="BHO12" s="28"/>
      <c r="BHP12" s="28"/>
      <c r="BHQ12" s="28"/>
      <c r="BHR12" s="28"/>
      <c r="BHS12" s="28"/>
      <c r="BHT12" s="28"/>
      <c r="BHU12" s="28"/>
      <c r="BHV12" s="28"/>
      <c r="BHW12" s="28"/>
      <c r="BHX12" s="28"/>
      <c r="BHY12" s="28"/>
      <c r="BHZ12" s="28"/>
      <c r="BIA12" s="28"/>
      <c r="BIB12" s="28"/>
      <c r="BIC12" s="28"/>
      <c r="BID12" s="28"/>
      <c r="BIE12" s="28"/>
      <c r="BIF12" s="28"/>
      <c r="BIG12" s="28"/>
      <c r="BIH12" s="28"/>
      <c r="BII12" s="28"/>
      <c r="BIJ12" s="28"/>
      <c r="BIK12" s="28"/>
      <c r="BIL12" s="28"/>
      <c r="BIM12" s="28"/>
      <c r="BIN12" s="28"/>
      <c r="BIO12" s="28"/>
      <c r="BIP12" s="28"/>
      <c r="BIQ12" s="28"/>
      <c r="BIR12" s="28"/>
      <c r="BIS12" s="28"/>
      <c r="BIT12" s="28"/>
      <c r="BIU12" s="28"/>
      <c r="BIV12" s="28"/>
      <c r="BIW12" s="28"/>
      <c r="BIX12" s="28"/>
      <c r="BIY12" s="28"/>
      <c r="BIZ12" s="28"/>
      <c r="BJA12" s="28"/>
      <c r="BJB12" s="28"/>
      <c r="BJC12" s="28"/>
      <c r="BJD12" s="28"/>
      <c r="BJE12" s="28"/>
      <c r="BJF12" s="28"/>
      <c r="BJG12" s="28"/>
      <c r="BJH12" s="28"/>
      <c r="BJI12" s="28"/>
      <c r="BJJ12" s="28"/>
      <c r="BJK12" s="28"/>
      <c r="BJL12" s="28"/>
      <c r="BJM12" s="28"/>
      <c r="BJN12" s="28"/>
      <c r="BJO12" s="28"/>
      <c r="BJP12" s="28"/>
      <c r="BJQ12" s="28"/>
      <c r="BJR12" s="28"/>
      <c r="BJS12" s="28"/>
      <c r="BJT12" s="28"/>
      <c r="BJU12" s="28"/>
      <c r="BJV12" s="28"/>
      <c r="BJW12" s="28"/>
      <c r="BJX12" s="28"/>
      <c r="BJY12" s="28"/>
      <c r="BJZ12" s="28"/>
      <c r="BKA12" s="28"/>
      <c r="BKB12" s="28"/>
      <c r="BKC12" s="28"/>
      <c r="BKD12" s="28"/>
      <c r="BKE12" s="28"/>
      <c r="BKF12" s="28"/>
      <c r="BKG12" s="28"/>
      <c r="BKH12" s="28"/>
      <c r="BKI12" s="28"/>
      <c r="BKJ12" s="28"/>
      <c r="BKK12" s="28"/>
      <c r="BKL12" s="28"/>
      <c r="BKM12" s="28"/>
      <c r="BKN12" s="28"/>
      <c r="BKO12" s="28"/>
      <c r="BKP12" s="28"/>
      <c r="BKQ12" s="28"/>
      <c r="BKR12" s="28"/>
      <c r="BKS12" s="28"/>
      <c r="BKT12" s="28"/>
      <c r="BKU12" s="28"/>
      <c r="BKV12" s="28"/>
      <c r="BKW12" s="28"/>
      <c r="BKX12" s="28"/>
      <c r="BKY12" s="28"/>
      <c r="BKZ12" s="28"/>
      <c r="BLA12" s="28"/>
      <c r="BLB12" s="28"/>
      <c r="BLC12" s="28"/>
      <c r="BLD12" s="28"/>
      <c r="BLE12" s="28"/>
      <c r="BLF12" s="28"/>
      <c r="BLG12" s="28"/>
      <c r="BLH12" s="28"/>
      <c r="BLI12" s="28"/>
      <c r="BLJ12" s="28"/>
      <c r="BLK12" s="28"/>
      <c r="BLL12" s="28"/>
      <c r="BLM12" s="28"/>
      <c r="BLN12" s="28"/>
      <c r="BLO12" s="28"/>
      <c r="BLP12" s="28"/>
      <c r="BLQ12" s="28"/>
      <c r="BLR12" s="28"/>
      <c r="BLS12" s="28"/>
      <c r="BLT12" s="28"/>
      <c r="BLU12" s="28"/>
      <c r="BLV12" s="28"/>
      <c r="BLW12" s="28"/>
      <c r="BLX12" s="28"/>
      <c r="BLY12" s="28"/>
      <c r="BLZ12" s="28"/>
      <c r="BMA12" s="28"/>
      <c r="BMB12" s="28"/>
      <c r="BMC12" s="28"/>
      <c r="BMD12" s="28"/>
      <c r="BME12" s="28"/>
      <c r="BMF12" s="28"/>
      <c r="BMG12" s="28"/>
      <c r="BMH12" s="28"/>
      <c r="BMI12" s="28"/>
      <c r="BMJ12" s="28"/>
      <c r="BMK12" s="28"/>
      <c r="BML12" s="28"/>
      <c r="BMM12" s="28"/>
      <c r="BMN12" s="28"/>
      <c r="BMO12" s="28"/>
      <c r="BMP12" s="28"/>
      <c r="BMQ12" s="28"/>
      <c r="BMR12" s="28"/>
      <c r="BMS12" s="28"/>
      <c r="BMT12" s="28"/>
      <c r="BMU12" s="28"/>
      <c r="BMV12" s="28"/>
      <c r="BMW12" s="28"/>
      <c r="BMX12" s="28"/>
      <c r="BMY12" s="28"/>
      <c r="BMZ12" s="28"/>
      <c r="BNA12" s="28"/>
      <c r="BNB12" s="28"/>
      <c r="BNC12" s="28"/>
      <c r="BND12" s="28"/>
      <c r="BNE12" s="28"/>
      <c r="BNF12" s="28"/>
      <c r="BNG12" s="28"/>
      <c r="BNH12" s="28"/>
      <c r="BNI12" s="28"/>
      <c r="BNJ12" s="28"/>
      <c r="BNK12" s="28"/>
      <c r="BNL12" s="28"/>
      <c r="BNM12" s="28"/>
      <c r="BNN12" s="28"/>
      <c r="BNO12" s="28"/>
      <c r="BNP12" s="28"/>
      <c r="BNQ12" s="28"/>
      <c r="BNR12" s="28"/>
      <c r="BNS12" s="28"/>
      <c r="BNT12" s="28"/>
      <c r="BNU12" s="28"/>
      <c r="BNV12" s="28"/>
      <c r="BNW12" s="28"/>
      <c r="BNX12" s="28"/>
      <c r="BNY12" s="28"/>
      <c r="BNZ12" s="28"/>
      <c r="BOA12" s="28"/>
      <c r="BOB12" s="28"/>
      <c r="BOC12" s="28"/>
      <c r="BOD12" s="28"/>
      <c r="BOE12" s="28"/>
      <c r="BOF12" s="28"/>
      <c r="BOG12" s="28"/>
      <c r="BOH12" s="28"/>
      <c r="BOI12" s="28"/>
      <c r="BOJ12" s="28"/>
      <c r="BOK12" s="28"/>
      <c r="BOL12" s="28"/>
      <c r="BOM12" s="28"/>
      <c r="BON12" s="28"/>
      <c r="BOO12" s="28"/>
      <c r="BOP12" s="28"/>
      <c r="BOQ12" s="28"/>
      <c r="BOR12" s="28"/>
      <c r="BOS12" s="28"/>
      <c r="BOT12" s="28"/>
      <c r="BOU12" s="28"/>
      <c r="BOV12" s="28"/>
      <c r="BOW12" s="28"/>
      <c r="BOX12" s="28"/>
      <c r="BOY12" s="28"/>
      <c r="BOZ12" s="28"/>
      <c r="BPA12" s="28"/>
      <c r="BPB12" s="28"/>
      <c r="BPC12" s="28"/>
      <c r="BPD12" s="28"/>
      <c r="BPE12" s="28"/>
      <c r="BPF12" s="28"/>
      <c r="BPG12" s="28"/>
      <c r="BPH12" s="28"/>
      <c r="BPI12" s="28"/>
      <c r="BPJ12" s="28"/>
      <c r="BPK12" s="28"/>
      <c r="BPL12" s="28"/>
      <c r="BPM12" s="28"/>
      <c r="BPN12" s="28"/>
      <c r="BPO12" s="28"/>
      <c r="BPP12" s="28"/>
      <c r="BPQ12" s="28"/>
      <c r="BPR12" s="28"/>
      <c r="BPS12" s="28"/>
      <c r="BPT12" s="28"/>
      <c r="BPU12" s="28"/>
      <c r="BPV12" s="28"/>
      <c r="BPW12" s="28"/>
      <c r="BPX12" s="28"/>
      <c r="BPY12" s="28"/>
      <c r="BPZ12" s="28"/>
      <c r="BQA12" s="28"/>
      <c r="BQB12" s="28"/>
      <c r="BQC12" s="28"/>
      <c r="BQD12" s="28"/>
      <c r="BQE12" s="28"/>
      <c r="BQF12" s="28"/>
      <c r="BQG12" s="28"/>
      <c r="BQH12" s="28"/>
      <c r="BQI12" s="28"/>
      <c r="BQJ12" s="28"/>
      <c r="BQK12" s="28"/>
      <c r="BQL12" s="28"/>
      <c r="BQM12" s="28"/>
      <c r="BQN12" s="28"/>
      <c r="BQO12" s="28"/>
      <c r="BQP12" s="28"/>
      <c r="BQQ12" s="28"/>
      <c r="BQR12" s="28"/>
      <c r="BQS12" s="28"/>
      <c r="BQT12" s="28"/>
      <c r="BQU12" s="28"/>
      <c r="BQV12" s="28"/>
      <c r="BQW12" s="28"/>
      <c r="BQX12" s="28"/>
      <c r="BQY12" s="28"/>
      <c r="BQZ12" s="28"/>
      <c r="BRA12" s="28"/>
      <c r="BRB12" s="28"/>
      <c r="BRC12" s="28"/>
      <c r="BRD12" s="28"/>
      <c r="BRE12" s="28"/>
      <c r="BRF12" s="28"/>
      <c r="BRG12" s="28"/>
      <c r="BRH12" s="28"/>
      <c r="BRI12" s="28"/>
      <c r="BRJ12" s="28"/>
      <c r="BRK12" s="28"/>
      <c r="BRL12" s="28"/>
      <c r="BRM12" s="28"/>
      <c r="BRN12" s="28"/>
      <c r="BRO12" s="28"/>
      <c r="BRP12" s="28"/>
      <c r="BRQ12" s="28"/>
      <c r="BRR12" s="28"/>
      <c r="BRS12" s="28"/>
      <c r="BRT12" s="28"/>
      <c r="BRU12" s="28"/>
      <c r="BRV12" s="28"/>
      <c r="BRW12" s="28"/>
      <c r="BRX12" s="28"/>
      <c r="BRY12" s="28"/>
      <c r="BRZ12" s="28"/>
      <c r="BSA12" s="28"/>
      <c r="BSB12" s="28"/>
      <c r="BSC12" s="28"/>
      <c r="BSD12" s="28"/>
      <c r="BSE12" s="28"/>
      <c r="BSF12" s="28"/>
      <c r="BSG12" s="28"/>
      <c r="BSH12" s="28"/>
      <c r="BSI12" s="28"/>
      <c r="BSJ12" s="28"/>
      <c r="BSK12" s="28"/>
      <c r="BSL12" s="28"/>
      <c r="BSM12" s="28"/>
      <c r="BSN12" s="28"/>
      <c r="BSO12" s="28"/>
      <c r="BSP12" s="28"/>
      <c r="BSQ12" s="28"/>
      <c r="BSR12" s="28"/>
      <c r="BSS12" s="28"/>
      <c r="BST12" s="28"/>
      <c r="BSU12" s="28"/>
      <c r="BSV12" s="28"/>
      <c r="BSW12" s="28"/>
      <c r="BSX12" s="28"/>
      <c r="BSY12" s="28"/>
      <c r="BSZ12" s="28"/>
      <c r="BTA12" s="28"/>
      <c r="BTB12" s="28"/>
      <c r="BTC12" s="28"/>
      <c r="BTD12" s="28"/>
      <c r="BTE12" s="28"/>
      <c r="BTF12" s="28"/>
      <c r="BTG12" s="28"/>
      <c r="BTH12" s="28"/>
      <c r="BTI12" s="28"/>
      <c r="BTJ12" s="28"/>
      <c r="BTK12" s="28"/>
      <c r="BTL12" s="28"/>
      <c r="BTM12" s="28"/>
      <c r="BTN12" s="28"/>
      <c r="BTO12" s="28"/>
      <c r="BTP12" s="28"/>
      <c r="BTQ12" s="28"/>
      <c r="BTR12" s="28"/>
      <c r="BTS12" s="28"/>
      <c r="BTT12" s="28"/>
      <c r="BTU12" s="28"/>
      <c r="BTV12" s="28"/>
      <c r="BTW12" s="28"/>
      <c r="BTX12" s="28"/>
      <c r="BTY12" s="28"/>
      <c r="BTZ12" s="28"/>
      <c r="BUA12" s="28"/>
      <c r="BUB12" s="28"/>
      <c r="BUC12" s="28"/>
      <c r="BUD12" s="28"/>
      <c r="BUE12" s="28"/>
      <c r="BUF12" s="28"/>
      <c r="BUG12" s="28"/>
      <c r="BUH12" s="28"/>
      <c r="BUI12" s="28"/>
      <c r="BUJ12" s="28"/>
      <c r="BUK12" s="28"/>
      <c r="BUL12" s="28"/>
      <c r="BUM12" s="28"/>
      <c r="BUN12" s="28"/>
      <c r="BUO12" s="28"/>
      <c r="BUP12" s="28"/>
      <c r="BUQ12" s="28"/>
      <c r="BUR12" s="28"/>
      <c r="BUS12" s="28"/>
      <c r="BUT12" s="28"/>
      <c r="BUU12" s="28"/>
      <c r="BUV12" s="28"/>
      <c r="BUW12" s="28"/>
      <c r="BUX12" s="28"/>
      <c r="BUY12" s="28"/>
      <c r="BUZ12" s="28"/>
      <c r="BVA12" s="28"/>
      <c r="BVB12" s="28"/>
      <c r="BVC12" s="28"/>
      <c r="BVD12" s="28"/>
      <c r="BVE12" s="28"/>
      <c r="BVF12" s="28"/>
      <c r="BVG12" s="28"/>
      <c r="BVH12" s="28"/>
      <c r="BVI12" s="28"/>
      <c r="BVJ12" s="28"/>
      <c r="BVK12" s="28"/>
      <c r="BVL12" s="28"/>
      <c r="BVM12" s="28"/>
      <c r="BVN12" s="28"/>
      <c r="BVO12" s="28"/>
      <c r="BVP12" s="28"/>
      <c r="BVQ12" s="28"/>
      <c r="BVR12" s="28"/>
      <c r="BVS12" s="28"/>
      <c r="BVT12" s="28"/>
      <c r="BVU12" s="28"/>
      <c r="BVV12" s="28"/>
      <c r="BVW12" s="28"/>
      <c r="BVX12" s="28"/>
      <c r="BVY12" s="28"/>
      <c r="BVZ12" s="28"/>
      <c r="BWA12" s="28"/>
      <c r="BWB12" s="28"/>
      <c r="BWC12" s="28"/>
      <c r="BWD12" s="28"/>
      <c r="BWE12" s="28"/>
      <c r="BWF12" s="28"/>
      <c r="BWG12" s="28"/>
      <c r="BWH12" s="28"/>
      <c r="BWI12" s="28"/>
      <c r="BWJ12" s="28"/>
      <c r="BWK12" s="28"/>
      <c r="BWL12" s="28"/>
      <c r="BWM12" s="28"/>
      <c r="BWN12" s="28"/>
      <c r="BWO12" s="28"/>
      <c r="BWP12" s="28"/>
      <c r="BWQ12" s="28"/>
      <c r="BWR12" s="28"/>
      <c r="BWS12" s="28"/>
      <c r="BWT12" s="28"/>
      <c r="BWU12" s="28"/>
      <c r="BWV12" s="28"/>
      <c r="BWW12" s="28"/>
      <c r="BWX12" s="28"/>
      <c r="BWY12" s="28"/>
      <c r="BWZ12" s="28"/>
      <c r="BXA12" s="28"/>
      <c r="BXB12" s="28"/>
      <c r="BXC12" s="28"/>
      <c r="BXD12" s="28"/>
      <c r="BXE12" s="28"/>
      <c r="BXF12" s="28"/>
      <c r="BXG12" s="28"/>
      <c r="BXH12" s="28"/>
      <c r="BXI12" s="28"/>
      <c r="BXJ12" s="28"/>
      <c r="BXK12" s="28"/>
      <c r="BXL12" s="28"/>
      <c r="BXM12" s="28"/>
      <c r="BXN12" s="28"/>
      <c r="BXO12" s="28"/>
      <c r="BXP12" s="28"/>
      <c r="BXQ12" s="28"/>
      <c r="BXR12" s="28"/>
      <c r="BXS12" s="28"/>
      <c r="BXT12" s="28"/>
      <c r="BXU12" s="28"/>
      <c r="BXV12" s="28"/>
      <c r="BXW12" s="28"/>
      <c r="BXX12" s="28"/>
      <c r="BXY12" s="28"/>
      <c r="BXZ12" s="28"/>
      <c r="BYA12" s="28"/>
      <c r="BYB12" s="28"/>
      <c r="BYC12" s="28"/>
      <c r="BYD12" s="28"/>
      <c r="BYE12" s="28"/>
      <c r="BYF12" s="28"/>
      <c r="BYG12" s="28"/>
      <c r="BYH12" s="28"/>
      <c r="BYI12" s="28"/>
      <c r="BYJ12" s="28"/>
      <c r="BYK12" s="28"/>
      <c r="BYL12" s="28"/>
      <c r="BYM12" s="28"/>
      <c r="BYN12" s="28"/>
      <c r="BYO12" s="28"/>
      <c r="BYP12" s="28"/>
      <c r="BYQ12" s="28"/>
      <c r="BYR12" s="28"/>
      <c r="BYS12" s="28"/>
      <c r="BYT12" s="28"/>
      <c r="BYU12" s="28"/>
      <c r="BYV12" s="28"/>
      <c r="BYW12" s="28"/>
      <c r="BYX12" s="28"/>
      <c r="BYY12" s="28"/>
      <c r="BYZ12" s="28"/>
      <c r="BZA12" s="28"/>
      <c r="BZB12" s="28"/>
      <c r="BZC12" s="28"/>
      <c r="BZD12" s="28"/>
      <c r="BZE12" s="28"/>
      <c r="BZF12" s="28"/>
      <c r="BZG12" s="28"/>
      <c r="BZH12" s="28"/>
      <c r="BZI12" s="28"/>
      <c r="BZJ12" s="28"/>
      <c r="BZK12" s="28"/>
      <c r="BZL12" s="28"/>
      <c r="BZM12" s="28"/>
      <c r="BZN12" s="28"/>
      <c r="BZO12" s="28"/>
      <c r="BZP12" s="28"/>
      <c r="BZQ12" s="28"/>
      <c r="BZR12" s="28"/>
      <c r="BZS12" s="28"/>
      <c r="BZT12" s="28"/>
      <c r="BZU12" s="28"/>
      <c r="BZV12" s="28"/>
      <c r="BZW12" s="28"/>
      <c r="BZX12" s="28"/>
      <c r="BZY12" s="28"/>
      <c r="BZZ12" s="28"/>
      <c r="CAA12" s="28"/>
      <c r="CAB12" s="28"/>
      <c r="CAC12" s="28"/>
      <c r="CAD12" s="28"/>
      <c r="CAE12" s="28"/>
      <c r="CAF12" s="28"/>
      <c r="CAG12" s="28"/>
      <c r="CAH12" s="28"/>
      <c r="CAI12" s="28"/>
      <c r="CAJ12" s="28"/>
      <c r="CAK12" s="28"/>
      <c r="CAL12" s="28"/>
      <c r="CAM12" s="28"/>
      <c r="CAN12" s="28"/>
      <c r="CAO12" s="28"/>
      <c r="CAP12" s="28"/>
      <c r="CAQ12" s="28"/>
      <c r="CAR12" s="28"/>
      <c r="CAS12" s="28"/>
      <c r="CAT12" s="28"/>
      <c r="CAU12" s="28"/>
      <c r="CAV12" s="28"/>
      <c r="CAW12" s="28"/>
      <c r="CAX12" s="28"/>
      <c r="CAY12" s="28"/>
      <c r="CAZ12" s="28"/>
      <c r="CBA12" s="28"/>
      <c r="CBB12" s="28"/>
      <c r="CBC12" s="28"/>
      <c r="CBD12" s="28"/>
      <c r="CBE12" s="28"/>
      <c r="CBF12" s="28"/>
      <c r="CBG12" s="28"/>
      <c r="CBH12" s="28"/>
      <c r="CBI12" s="28"/>
      <c r="CBJ12" s="28"/>
      <c r="CBK12" s="28"/>
      <c r="CBL12" s="28"/>
      <c r="CBM12" s="28"/>
      <c r="CBN12" s="28"/>
      <c r="CBO12" s="28"/>
      <c r="CBP12" s="28"/>
      <c r="CBQ12" s="28"/>
      <c r="CBR12" s="28"/>
      <c r="CBS12" s="28"/>
      <c r="CBT12" s="28"/>
      <c r="CBU12" s="28"/>
      <c r="CBV12" s="28"/>
      <c r="CBW12" s="28"/>
      <c r="CBX12" s="28"/>
      <c r="CBY12" s="28"/>
      <c r="CBZ12" s="28"/>
      <c r="CCA12" s="28"/>
      <c r="CCB12" s="28"/>
      <c r="CCC12" s="28"/>
      <c r="CCD12" s="28"/>
      <c r="CCE12" s="28"/>
      <c r="CCF12" s="28"/>
      <c r="CCG12" s="28"/>
      <c r="CCH12" s="28"/>
      <c r="CCI12" s="28"/>
      <c r="CCJ12" s="28"/>
      <c r="CCK12" s="28"/>
      <c r="CCL12" s="28"/>
      <c r="CCM12" s="28"/>
      <c r="CCN12" s="28"/>
      <c r="CCO12" s="28"/>
      <c r="CCP12" s="28"/>
      <c r="CCQ12" s="28"/>
      <c r="CCR12" s="28"/>
      <c r="CCS12" s="28"/>
      <c r="CCT12" s="28"/>
      <c r="CCU12" s="28"/>
      <c r="CCV12" s="28"/>
      <c r="CCW12" s="28"/>
      <c r="CCX12" s="28"/>
      <c r="CCY12" s="28"/>
      <c r="CCZ12" s="28"/>
      <c r="CDA12" s="28"/>
      <c r="CDB12" s="28"/>
      <c r="CDC12" s="28"/>
      <c r="CDD12" s="28"/>
      <c r="CDE12" s="28"/>
      <c r="CDF12" s="28"/>
      <c r="CDG12" s="28"/>
      <c r="CDH12" s="28"/>
      <c r="CDI12" s="28"/>
      <c r="CDJ12" s="28"/>
      <c r="CDK12" s="28"/>
      <c r="CDL12" s="28"/>
      <c r="CDM12" s="28"/>
      <c r="CDN12" s="28"/>
      <c r="CDO12" s="28"/>
      <c r="CDP12" s="28"/>
      <c r="CDQ12" s="28"/>
      <c r="CDR12" s="28"/>
      <c r="CDS12" s="28"/>
      <c r="CDT12" s="28"/>
      <c r="CDU12" s="28"/>
      <c r="CDV12" s="28"/>
      <c r="CDW12" s="28"/>
      <c r="CDX12" s="28"/>
      <c r="CDY12" s="28"/>
      <c r="CDZ12" s="28"/>
      <c r="CEA12" s="28"/>
      <c r="CEB12" s="28"/>
      <c r="CEC12" s="28"/>
      <c r="CED12" s="28"/>
      <c r="CEE12" s="28"/>
      <c r="CEF12" s="28"/>
      <c r="CEG12" s="28"/>
      <c r="CEH12" s="28"/>
      <c r="CEI12" s="28"/>
      <c r="CEJ12" s="28"/>
      <c r="CEK12" s="28"/>
      <c r="CEL12" s="28"/>
      <c r="CEM12" s="28"/>
      <c r="CEN12" s="28"/>
      <c r="CEO12" s="28"/>
      <c r="CEP12" s="28"/>
      <c r="CEQ12" s="28"/>
      <c r="CER12" s="28"/>
      <c r="CES12" s="28"/>
      <c r="CET12" s="28"/>
      <c r="CEU12" s="28"/>
      <c r="CEV12" s="28"/>
      <c r="CEW12" s="28"/>
      <c r="CEX12" s="28"/>
      <c r="CEY12" s="28"/>
      <c r="CEZ12" s="28"/>
      <c r="CFA12" s="28"/>
      <c r="CFB12" s="28"/>
      <c r="CFC12" s="28"/>
      <c r="CFD12" s="28"/>
      <c r="CFE12" s="28"/>
      <c r="CFF12" s="28"/>
      <c r="CFG12" s="28"/>
      <c r="CFH12" s="28"/>
      <c r="CFI12" s="28"/>
      <c r="CFJ12" s="28"/>
      <c r="CFK12" s="28"/>
      <c r="CFL12" s="28"/>
      <c r="CFM12" s="28"/>
      <c r="CFN12" s="28"/>
      <c r="CFO12" s="28"/>
      <c r="CFP12" s="28"/>
      <c r="CFQ12" s="28"/>
      <c r="CFR12" s="28"/>
      <c r="CFS12" s="28"/>
      <c r="CFT12" s="28"/>
      <c r="CFU12" s="28"/>
      <c r="CFV12" s="28"/>
      <c r="CFW12" s="28"/>
      <c r="CFX12" s="28"/>
      <c r="CFY12" s="28"/>
      <c r="CFZ12" s="28"/>
      <c r="CGA12" s="28"/>
      <c r="CGB12" s="28"/>
      <c r="CGC12" s="28"/>
      <c r="CGD12" s="28"/>
      <c r="CGE12" s="28"/>
      <c r="CGF12" s="28"/>
      <c r="CGG12" s="28"/>
      <c r="CGH12" s="28"/>
      <c r="CGI12" s="28"/>
      <c r="CGJ12" s="28"/>
      <c r="CGK12" s="28"/>
      <c r="CGL12" s="28"/>
      <c r="CGM12" s="28"/>
      <c r="CGN12" s="28"/>
      <c r="CGO12" s="28"/>
      <c r="CGP12" s="28"/>
      <c r="CGQ12" s="28"/>
      <c r="CGR12" s="28"/>
      <c r="CGS12" s="28"/>
      <c r="CGT12" s="28"/>
      <c r="CGU12" s="28"/>
      <c r="CGV12" s="28"/>
      <c r="CGW12" s="28"/>
      <c r="CGX12" s="28"/>
      <c r="CGY12" s="28"/>
      <c r="CGZ12" s="28"/>
      <c r="CHA12" s="28"/>
      <c r="CHB12" s="28"/>
      <c r="CHC12" s="28"/>
      <c r="CHD12" s="28"/>
      <c r="CHE12" s="28"/>
      <c r="CHF12" s="28"/>
      <c r="CHG12" s="28"/>
      <c r="CHH12" s="28"/>
      <c r="CHI12" s="28"/>
      <c r="CHJ12" s="28"/>
      <c r="CHK12" s="28"/>
      <c r="CHL12" s="28"/>
      <c r="CHM12" s="28"/>
      <c r="CHN12" s="28"/>
      <c r="CHO12" s="28"/>
      <c r="CHP12" s="28"/>
      <c r="CHQ12" s="28"/>
      <c r="CHR12" s="28"/>
      <c r="CHS12" s="28"/>
      <c r="CHT12" s="28"/>
      <c r="CHU12" s="28"/>
      <c r="CHV12" s="28"/>
      <c r="CHW12" s="28"/>
      <c r="CHX12" s="28"/>
      <c r="CHY12" s="28"/>
      <c r="CHZ12" s="28"/>
      <c r="CIA12" s="28"/>
      <c r="CIB12" s="28"/>
      <c r="CIC12" s="28"/>
      <c r="CID12" s="28"/>
      <c r="CIE12" s="28"/>
      <c r="CIF12" s="28"/>
      <c r="CIG12" s="28"/>
      <c r="CIH12" s="28"/>
      <c r="CII12" s="28"/>
      <c r="CIJ12" s="28"/>
      <c r="CIK12" s="28"/>
      <c r="CIL12" s="28"/>
      <c r="CIM12" s="28"/>
      <c r="CIN12" s="28"/>
      <c r="CIO12" s="28"/>
      <c r="CIP12" s="28"/>
      <c r="CIQ12" s="28"/>
      <c r="CIR12" s="28"/>
      <c r="CIS12" s="28"/>
      <c r="CIT12" s="28"/>
      <c r="CIU12" s="28"/>
      <c r="CIV12" s="28"/>
      <c r="CIW12" s="28"/>
      <c r="CIX12" s="28"/>
      <c r="CIY12" s="28"/>
      <c r="CIZ12" s="28"/>
      <c r="CJA12" s="28"/>
      <c r="CJB12" s="28"/>
      <c r="CJC12" s="28"/>
      <c r="CJD12" s="28"/>
      <c r="CJE12" s="28"/>
      <c r="CJF12" s="28"/>
      <c r="CJG12" s="28"/>
      <c r="CJH12" s="28"/>
      <c r="CJI12" s="28"/>
      <c r="CJJ12" s="28"/>
      <c r="CJK12" s="28"/>
      <c r="CJL12" s="28"/>
      <c r="CJM12" s="28"/>
      <c r="CJN12" s="28"/>
      <c r="CJO12" s="28"/>
      <c r="CJP12" s="28"/>
      <c r="CJQ12" s="28"/>
      <c r="CJR12" s="28"/>
      <c r="CJS12" s="28"/>
      <c r="CJT12" s="28"/>
      <c r="CJU12" s="28"/>
      <c r="CJV12" s="28"/>
      <c r="CJW12" s="28"/>
      <c r="CJX12" s="28"/>
      <c r="CJY12" s="28"/>
      <c r="CJZ12" s="28"/>
      <c r="CKA12" s="28"/>
      <c r="CKB12" s="28"/>
      <c r="CKC12" s="28"/>
      <c r="CKD12" s="28"/>
      <c r="CKE12" s="28"/>
      <c r="CKF12" s="28"/>
      <c r="CKG12" s="28"/>
      <c r="CKH12" s="28"/>
      <c r="CKI12" s="28"/>
      <c r="CKJ12" s="28"/>
      <c r="CKK12" s="28"/>
      <c r="CKL12" s="28"/>
      <c r="CKM12" s="28"/>
      <c r="CKN12" s="28"/>
      <c r="CKO12" s="28"/>
      <c r="CKP12" s="28"/>
      <c r="CKQ12" s="28"/>
      <c r="CKR12" s="28"/>
      <c r="CKS12" s="28"/>
      <c r="CKT12" s="28"/>
      <c r="CKU12" s="28"/>
      <c r="CKV12" s="28"/>
      <c r="CKW12" s="28"/>
      <c r="CKX12" s="28"/>
      <c r="CKY12" s="28"/>
      <c r="CKZ12" s="28"/>
      <c r="CLA12" s="28"/>
      <c r="CLB12" s="28"/>
      <c r="CLC12" s="28"/>
      <c r="CLD12" s="28"/>
      <c r="CLE12" s="28"/>
      <c r="CLF12" s="28"/>
      <c r="CLG12" s="28"/>
      <c r="CLH12" s="28"/>
      <c r="CLI12" s="28"/>
      <c r="CLJ12" s="28"/>
      <c r="CLK12" s="28"/>
      <c r="CLL12" s="28"/>
      <c r="CLM12" s="28"/>
      <c r="CLN12" s="28"/>
      <c r="CLO12" s="28"/>
      <c r="CLP12" s="28"/>
      <c r="CLQ12" s="28"/>
      <c r="CLR12" s="28"/>
      <c r="CLS12" s="28"/>
      <c r="CLT12" s="28"/>
      <c r="CLU12" s="28"/>
      <c r="CLV12" s="28"/>
      <c r="CLW12" s="28"/>
      <c r="CLX12" s="28"/>
      <c r="CLY12" s="28"/>
      <c r="CLZ12" s="28"/>
      <c r="CMA12" s="28"/>
      <c r="CMB12" s="28"/>
      <c r="CMC12" s="28"/>
      <c r="CMD12" s="28"/>
      <c r="CME12" s="28"/>
      <c r="CMF12" s="28"/>
      <c r="CMG12" s="28"/>
      <c r="CMH12" s="28"/>
      <c r="CMI12" s="28"/>
      <c r="CMJ12" s="28"/>
      <c r="CMK12" s="28"/>
      <c r="CML12" s="28"/>
      <c r="CMM12" s="28"/>
      <c r="CMN12" s="28"/>
      <c r="CMO12" s="28"/>
      <c r="CMP12" s="28"/>
      <c r="CMQ12" s="28"/>
      <c r="CMR12" s="28"/>
      <c r="CMS12" s="28"/>
      <c r="CMT12" s="28"/>
      <c r="CMU12" s="28"/>
      <c r="CMV12" s="28"/>
      <c r="CMW12" s="28"/>
      <c r="CMX12" s="28"/>
      <c r="CMY12" s="28"/>
      <c r="CMZ12" s="28"/>
      <c r="CNA12" s="28"/>
      <c r="CNB12" s="28"/>
      <c r="CNC12" s="28"/>
      <c r="CND12" s="28"/>
      <c r="CNE12" s="28"/>
      <c r="CNF12" s="28"/>
      <c r="CNG12" s="28"/>
      <c r="CNH12" s="28"/>
      <c r="CNI12" s="28"/>
      <c r="CNJ12" s="28"/>
      <c r="CNK12" s="28"/>
      <c r="CNL12" s="28"/>
      <c r="CNM12" s="28"/>
      <c r="CNN12" s="28"/>
      <c r="CNO12" s="28"/>
      <c r="CNP12" s="28"/>
      <c r="CNQ12" s="28"/>
      <c r="CNR12" s="28"/>
      <c r="CNS12" s="28"/>
      <c r="CNT12" s="28"/>
      <c r="CNU12" s="28"/>
      <c r="CNV12" s="28"/>
      <c r="CNW12" s="28"/>
      <c r="CNX12" s="28"/>
      <c r="CNY12" s="28"/>
      <c r="CNZ12" s="28"/>
      <c r="COA12" s="28"/>
      <c r="COB12" s="28"/>
      <c r="COC12" s="28"/>
      <c r="COD12" s="28"/>
      <c r="COE12" s="28"/>
      <c r="COF12" s="28"/>
      <c r="COG12" s="28"/>
      <c r="COH12" s="28"/>
      <c r="COI12" s="28"/>
      <c r="COJ12" s="28"/>
      <c r="COK12" s="28"/>
      <c r="COL12" s="28"/>
      <c r="COM12" s="28"/>
      <c r="CON12" s="28"/>
      <c r="COO12" s="28"/>
      <c r="COP12" s="28"/>
      <c r="COQ12" s="28"/>
      <c r="COR12" s="28"/>
      <c r="COS12" s="28"/>
      <c r="COT12" s="28"/>
      <c r="COU12" s="28"/>
      <c r="COV12" s="28"/>
      <c r="COW12" s="28"/>
      <c r="COX12" s="28"/>
      <c r="COY12" s="28"/>
      <c r="COZ12" s="28"/>
      <c r="CPA12" s="28"/>
      <c r="CPB12" s="28"/>
      <c r="CPC12" s="28"/>
      <c r="CPD12" s="28"/>
      <c r="CPE12" s="28"/>
      <c r="CPF12" s="28"/>
      <c r="CPG12" s="28"/>
      <c r="CPH12" s="28"/>
      <c r="CPI12" s="28"/>
      <c r="CPJ12" s="28"/>
      <c r="CPK12" s="28"/>
      <c r="CPL12" s="28"/>
      <c r="CPM12" s="28"/>
      <c r="CPN12" s="28"/>
      <c r="CPO12" s="28"/>
      <c r="CPP12" s="28"/>
      <c r="CPQ12" s="28"/>
      <c r="CPR12" s="28"/>
      <c r="CPS12" s="28"/>
      <c r="CPT12" s="28"/>
      <c r="CPU12" s="28"/>
      <c r="CPV12" s="28"/>
      <c r="CPW12" s="28"/>
      <c r="CPX12" s="28"/>
      <c r="CPY12" s="28"/>
      <c r="CPZ12" s="28"/>
      <c r="CQA12" s="28"/>
      <c r="CQB12" s="28"/>
      <c r="CQC12" s="28"/>
      <c r="CQD12" s="28"/>
      <c r="CQE12" s="28"/>
      <c r="CQF12" s="28"/>
      <c r="CQG12" s="28"/>
      <c r="CQH12" s="28"/>
      <c r="CQI12" s="28"/>
      <c r="CQJ12" s="28"/>
      <c r="CQK12" s="28"/>
      <c r="CQL12" s="28"/>
      <c r="CQM12" s="28"/>
      <c r="CQN12" s="28"/>
      <c r="CQO12" s="28"/>
      <c r="CQP12" s="28"/>
      <c r="CQQ12" s="28"/>
      <c r="CQR12" s="28"/>
      <c r="CQS12" s="28"/>
      <c r="CQT12" s="28"/>
      <c r="CQU12" s="28"/>
      <c r="CQV12" s="28"/>
      <c r="CQW12" s="28"/>
      <c r="CQX12" s="28"/>
      <c r="CQY12" s="28"/>
      <c r="CQZ12" s="28"/>
      <c r="CRA12" s="28"/>
      <c r="CRB12" s="28"/>
      <c r="CRC12" s="28"/>
      <c r="CRD12" s="28"/>
      <c r="CRE12" s="28"/>
      <c r="CRF12" s="28"/>
      <c r="CRG12" s="28"/>
      <c r="CRH12" s="28"/>
      <c r="CRI12" s="28"/>
      <c r="CRJ12" s="28"/>
      <c r="CRK12" s="28"/>
      <c r="CRL12" s="28"/>
      <c r="CRM12" s="28"/>
      <c r="CRN12" s="28"/>
      <c r="CRO12" s="28"/>
      <c r="CRP12" s="28"/>
      <c r="CRQ12" s="28"/>
      <c r="CRR12" s="28"/>
      <c r="CRS12" s="28"/>
      <c r="CRT12" s="28"/>
      <c r="CRU12" s="28"/>
      <c r="CRV12" s="28"/>
      <c r="CRW12" s="28"/>
      <c r="CRX12" s="28"/>
      <c r="CRY12" s="28"/>
      <c r="CRZ12" s="28"/>
      <c r="CSA12" s="28"/>
      <c r="CSB12" s="28"/>
      <c r="CSC12" s="28"/>
      <c r="CSD12" s="28"/>
      <c r="CSE12" s="28"/>
      <c r="CSF12" s="28"/>
      <c r="CSG12" s="28"/>
      <c r="CSH12" s="28"/>
      <c r="CSI12" s="28"/>
      <c r="CSJ12" s="28"/>
      <c r="CSK12" s="28"/>
      <c r="CSL12" s="28"/>
      <c r="CSM12" s="28"/>
      <c r="CSN12" s="28"/>
      <c r="CSO12" s="28"/>
      <c r="CSP12" s="28"/>
      <c r="CSQ12" s="28"/>
      <c r="CSR12" s="28"/>
      <c r="CSS12" s="28"/>
      <c r="CST12" s="28"/>
      <c r="CSU12" s="28"/>
      <c r="CSV12" s="28"/>
      <c r="CSW12" s="28"/>
      <c r="CSX12" s="28"/>
      <c r="CSY12" s="28"/>
      <c r="CSZ12" s="28"/>
      <c r="CTA12" s="28"/>
      <c r="CTB12" s="28"/>
      <c r="CTC12" s="28"/>
      <c r="CTD12" s="28"/>
      <c r="CTE12" s="28"/>
      <c r="CTF12" s="28"/>
      <c r="CTG12" s="28"/>
      <c r="CTH12" s="28"/>
      <c r="CTI12" s="28"/>
      <c r="CTJ12" s="28"/>
      <c r="CTK12" s="28"/>
      <c r="CTL12" s="28"/>
      <c r="CTM12" s="28"/>
      <c r="CTN12" s="28"/>
      <c r="CTO12" s="28"/>
      <c r="CTP12" s="28"/>
      <c r="CTQ12" s="28"/>
      <c r="CTR12" s="28"/>
      <c r="CTS12" s="28"/>
      <c r="CTT12" s="28"/>
      <c r="CTU12" s="28"/>
      <c r="CTV12" s="28"/>
      <c r="CTW12" s="28"/>
      <c r="CTX12" s="28"/>
      <c r="CTY12" s="28"/>
      <c r="CTZ12" s="28"/>
      <c r="CUA12" s="28"/>
      <c r="CUB12" s="28"/>
      <c r="CUC12" s="28"/>
      <c r="CUD12" s="28"/>
      <c r="CUE12" s="28"/>
      <c r="CUF12" s="28"/>
      <c r="CUG12" s="28"/>
      <c r="CUH12" s="28"/>
      <c r="CUI12" s="28"/>
      <c r="CUJ12" s="28"/>
      <c r="CUK12" s="28"/>
      <c r="CUL12" s="28"/>
      <c r="CUM12" s="28"/>
      <c r="CUN12" s="28"/>
      <c r="CUO12" s="28"/>
      <c r="CUP12" s="28"/>
      <c r="CUQ12" s="28"/>
      <c r="CUR12" s="28"/>
      <c r="CUS12" s="28"/>
      <c r="CUT12" s="28"/>
      <c r="CUU12" s="28"/>
      <c r="CUV12" s="28"/>
      <c r="CUW12" s="28"/>
      <c r="CUX12" s="28"/>
      <c r="CUY12" s="28"/>
      <c r="CUZ12" s="28"/>
      <c r="CVA12" s="28"/>
      <c r="CVB12" s="28"/>
      <c r="CVC12" s="28"/>
      <c r="CVD12" s="28"/>
      <c r="CVE12" s="28"/>
      <c r="CVF12" s="28"/>
      <c r="CVG12" s="28"/>
      <c r="CVH12" s="28"/>
      <c r="CVI12" s="28"/>
      <c r="CVJ12" s="28"/>
      <c r="CVK12" s="28"/>
      <c r="CVL12" s="28"/>
      <c r="CVM12" s="28"/>
      <c r="CVN12" s="28"/>
      <c r="CVO12" s="28"/>
      <c r="CVP12" s="28"/>
      <c r="CVQ12" s="28"/>
      <c r="CVR12" s="28"/>
      <c r="CVS12" s="28"/>
      <c r="CVT12" s="28"/>
      <c r="CVU12" s="28"/>
      <c r="CVV12" s="28"/>
      <c r="CVW12" s="28"/>
      <c r="CVX12" s="28"/>
      <c r="CVY12" s="28"/>
      <c r="CVZ12" s="28"/>
      <c r="CWA12" s="28"/>
      <c r="CWB12" s="28"/>
      <c r="CWC12" s="28"/>
      <c r="CWD12" s="28"/>
      <c r="CWE12" s="28"/>
      <c r="CWF12" s="28"/>
      <c r="CWG12" s="28"/>
      <c r="CWH12" s="28"/>
      <c r="CWI12" s="28"/>
      <c r="CWJ12" s="28"/>
      <c r="CWK12" s="28"/>
      <c r="CWL12" s="28"/>
      <c r="CWM12" s="28"/>
      <c r="CWN12" s="28"/>
      <c r="CWO12" s="28"/>
      <c r="CWP12" s="28"/>
      <c r="CWQ12" s="28"/>
      <c r="CWR12" s="28"/>
      <c r="CWS12" s="28"/>
      <c r="CWT12" s="28"/>
      <c r="CWU12" s="28"/>
      <c r="CWV12" s="28"/>
      <c r="CWW12" s="28"/>
      <c r="CWX12" s="28"/>
      <c r="CWY12" s="28"/>
      <c r="CWZ12" s="28"/>
      <c r="CXA12" s="28"/>
      <c r="CXB12" s="28"/>
      <c r="CXC12" s="28"/>
      <c r="CXD12" s="28"/>
      <c r="CXE12" s="28"/>
      <c r="CXF12" s="28"/>
      <c r="CXG12" s="28"/>
      <c r="CXH12" s="28"/>
      <c r="CXI12" s="28"/>
      <c r="CXJ12" s="28"/>
      <c r="CXK12" s="28"/>
      <c r="CXL12" s="28"/>
      <c r="CXM12" s="28"/>
      <c r="CXN12" s="28"/>
      <c r="CXO12" s="28"/>
      <c r="CXP12" s="28"/>
      <c r="CXQ12" s="28"/>
      <c r="CXR12" s="28"/>
      <c r="CXS12" s="28"/>
      <c r="CXT12" s="28"/>
      <c r="CXU12" s="28"/>
      <c r="CXV12" s="28"/>
      <c r="CXW12" s="28"/>
      <c r="CXX12" s="28"/>
      <c r="CXY12" s="28"/>
      <c r="CXZ12" s="28"/>
      <c r="CYA12" s="28"/>
      <c r="CYB12" s="28"/>
      <c r="CYC12" s="28"/>
      <c r="CYD12" s="28"/>
      <c r="CYE12" s="28"/>
      <c r="CYF12" s="28"/>
      <c r="CYG12" s="28"/>
      <c r="CYH12" s="28"/>
      <c r="CYI12" s="28"/>
      <c r="CYJ12" s="28"/>
      <c r="CYK12" s="28"/>
      <c r="CYL12" s="28"/>
      <c r="CYM12" s="28"/>
      <c r="CYN12" s="28"/>
      <c r="CYO12" s="28"/>
      <c r="CYP12" s="28"/>
      <c r="CYQ12" s="28"/>
      <c r="CYR12" s="28"/>
      <c r="CYS12" s="28"/>
      <c r="CYT12" s="28"/>
      <c r="CYU12" s="28"/>
      <c r="CYV12" s="28"/>
      <c r="CYW12" s="28"/>
      <c r="CYX12" s="28"/>
      <c r="CYY12" s="28"/>
      <c r="CYZ12" s="28"/>
      <c r="CZA12" s="28"/>
      <c r="CZB12" s="28"/>
      <c r="CZC12" s="28"/>
      <c r="CZD12" s="28"/>
      <c r="CZE12" s="28"/>
      <c r="CZF12" s="28"/>
      <c r="CZG12" s="28"/>
      <c r="CZH12" s="28"/>
      <c r="CZI12" s="28"/>
      <c r="CZJ12" s="28"/>
      <c r="CZK12" s="28"/>
      <c r="CZL12" s="28"/>
      <c r="CZM12" s="28"/>
      <c r="CZN12" s="28"/>
      <c r="CZO12" s="28"/>
      <c r="CZP12" s="28"/>
      <c r="CZQ12" s="28"/>
      <c r="CZR12" s="28"/>
      <c r="CZS12" s="28"/>
      <c r="CZT12" s="28"/>
      <c r="CZU12" s="28"/>
      <c r="CZV12" s="28"/>
      <c r="CZW12" s="28"/>
      <c r="CZX12" s="28"/>
      <c r="CZY12" s="28"/>
      <c r="CZZ12" s="28"/>
      <c r="DAA12" s="28"/>
      <c r="DAB12" s="28"/>
      <c r="DAC12" s="28"/>
      <c r="DAD12" s="28"/>
      <c r="DAE12" s="28"/>
      <c r="DAF12" s="28"/>
      <c r="DAG12" s="28"/>
      <c r="DAH12" s="28"/>
      <c r="DAI12" s="28"/>
      <c r="DAJ12" s="28"/>
      <c r="DAK12" s="28"/>
      <c r="DAL12" s="28"/>
      <c r="DAM12" s="28"/>
      <c r="DAN12" s="28"/>
      <c r="DAO12" s="28"/>
      <c r="DAP12" s="28"/>
      <c r="DAQ12" s="28"/>
      <c r="DAR12" s="28"/>
      <c r="DAS12" s="28"/>
      <c r="DAT12" s="28"/>
      <c r="DAU12" s="28"/>
      <c r="DAV12" s="28"/>
      <c r="DAW12" s="28"/>
      <c r="DAX12" s="28"/>
      <c r="DAY12" s="28"/>
      <c r="DAZ12" s="28"/>
      <c r="DBA12" s="28"/>
      <c r="DBB12" s="28"/>
      <c r="DBC12" s="28"/>
      <c r="DBD12" s="28"/>
      <c r="DBE12" s="28"/>
      <c r="DBF12" s="28"/>
      <c r="DBG12" s="28"/>
      <c r="DBH12" s="28"/>
      <c r="DBI12" s="28"/>
      <c r="DBJ12" s="28"/>
      <c r="DBK12" s="28"/>
      <c r="DBL12" s="28"/>
      <c r="DBM12" s="28"/>
      <c r="DBN12" s="28"/>
      <c r="DBO12" s="28"/>
      <c r="DBP12" s="28"/>
      <c r="DBQ12" s="28"/>
      <c r="DBR12" s="28"/>
      <c r="DBS12" s="28"/>
      <c r="DBT12" s="28"/>
      <c r="DBU12" s="28"/>
      <c r="DBV12" s="28"/>
      <c r="DBW12" s="28"/>
      <c r="DBX12" s="28"/>
      <c r="DBY12" s="28"/>
      <c r="DBZ12" s="28"/>
      <c r="DCA12" s="28"/>
      <c r="DCB12" s="28"/>
      <c r="DCC12" s="28"/>
      <c r="DCD12" s="28"/>
      <c r="DCE12" s="28"/>
      <c r="DCF12" s="28"/>
      <c r="DCG12" s="28"/>
      <c r="DCH12" s="28"/>
      <c r="DCI12" s="28"/>
      <c r="DCJ12" s="28"/>
      <c r="DCK12" s="28"/>
      <c r="DCL12" s="28"/>
      <c r="DCM12" s="28"/>
      <c r="DCN12" s="28"/>
      <c r="DCO12" s="28"/>
      <c r="DCP12" s="28"/>
      <c r="DCQ12" s="28"/>
      <c r="DCR12" s="28"/>
      <c r="DCS12" s="28"/>
      <c r="DCT12" s="28"/>
      <c r="DCU12" s="28"/>
      <c r="DCV12" s="28"/>
      <c r="DCW12" s="28"/>
      <c r="DCX12" s="28"/>
      <c r="DCY12" s="28"/>
      <c r="DCZ12" s="28"/>
      <c r="DDA12" s="28"/>
      <c r="DDB12" s="28"/>
      <c r="DDC12" s="28"/>
      <c r="DDD12" s="28"/>
      <c r="DDE12" s="28"/>
      <c r="DDF12" s="28"/>
      <c r="DDG12" s="28"/>
      <c r="DDH12" s="28"/>
      <c r="DDI12" s="28"/>
      <c r="DDJ12" s="28"/>
      <c r="DDK12" s="28"/>
      <c r="DDL12" s="28"/>
      <c r="DDM12" s="28"/>
      <c r="DDN12" s="28"/>
      <c r="DDO12" s="28"/>
      <c r="DDP12" s="28"/>
      <c r="DDQ12" s="28"/>
      <c r="DDR12" s="28"/>
      <c r="DDS12" s="28"/>
      <c r="DDT12" s="28"/>
      <c r="DDU12" s="28"/>
      <c r="DDV12" s="28"/>
      <c r="DDW12" s="28"/>
      <c r="DDX12" s="28"/>
      <c r="DDY12" s="28"/>
      <c r="DDZ12" s="28"/>
      <c r="DEA12" s="28"/>
      <c r="DEB12" s="28"/>
      <c r="DEC12" s="28"/>
      <c r="DED12" s="28"/>
      <c r="DEE12" s="28"/>
      <c r="DEF12" s="28"/>
      <c r="DEG12" s="28"/>
      <c r="DEH12" s="28"/>
      <c r="DEI12" s="28"/>
      <c r="DEJ12" s="28"/>
      <c r="DEK12" s="28"/>
      <c r="DEL12" s="28"/>
      <c r="DEM12" s="28"/>
      <c r="DEN12" s="28"/>
      <c r="DEO12" s="28"/>
      <c r="DEP12" s="28"/>
      <c r="DEQ12" s="28"/>
      <c r="DER12" s="28"/>
      <c r="DES12" s="28"/>
      <c r="DET12" s="28"/>
      <c r="DEU12" s="28"/>
      <c r="DEV12" s="28"/>
      <c r="DEW12" s="28"/>
      <c r="DEX12" s="28"/>
      <c r="DEY12" s="28"/>
      <c r="DEZ12" s="28"/>
      <c r="DFA12" s="28"/>
      <c r="DFB12" s="28"/>
      <c r="DFC12" s="28"/>
      <c r="DFD12" s="28"/>
      <c r="DFE12" s="27"/>
    </row>
    <row r="13" spans="1:2865" ht="36">
      <c r="A13" s="28">
        <v>1</v>
      </c>
      <c r="B13" s="126" t="str">
        <f>DOCUMENTATION!D5</f>
        <v># Service delivery &amp; psychological safety sensitization material developed and circulated to staff</v>
      </c>
      <c r="C13" s="90" t="str">
        <f>DOCUMENTATION!L5</f>
        <v>Monthly</v>
      </c>
      <c r="D13" s="76">
        <f>IFERROR(AVERAGE(DOCUMENTATION!Q5,DOCUMENTATION!V5,DOCUMENTATION!AA5,DOCUMENTATION!AF5),0)</f>
        <v>100</v>
      </c>
      <c r="E13" s="51"/>
      <c r="F13" s="75">
        <f>DOCUMENTATION!E5</f>
        <v>2</v>
      </c>
      <c r="G13" s="75">
        <f>DOCUMENTATION!P5</f>
        <v>3</v>
      </c>
      <c r="H13" s="124" cm="1">
        <f t="array" ref="H13">IFERROR(_xlfn.IFS(AND(F13&gt;0,G13=0),D13/100*40,AND(F13="No Target", G13="No Result"),D13/100*100,(D13/100*40)+(G13/F13*60)&gt;100,100,AND(D13=0,F13&gt;0,G13&gt;=0),G13/F13*60,(D13/100*40)+(G13/F13*60)&lt;=100,(D13/100*40)+(G13/F13*60)),0)</f>
        <v>100</v>
      </c>
      <c r="I13" s="3" t="str" cm="1">
        <f t="array" ref="I13">IFERROR(_xlfn.IFS(AND(F13="No Target", G13="No Result", H13=0),"NIL",G13="","NIL",AND(G13=0,H13=100),"A+",H13&lt;50,"E",H13&lt;60,"D",H13&lt;70,"C",H13&lt;80,"B",H13&lt;90,"A",H13&gt;=90,"A+"),0)</f>
        <v>A+</v>
      </c>
      <c r="J13" s="96"/>
      <c r="K13" s="75">
        <f>DOCUMENTATION!F5</f>
        <v>3</v>
      </c>
      <c r="L13" s="75">
        <f>DOCUMENTATION!U5</f>
        <v>4</v>
      </c>
      <c r="M13" s="124" cm="1">
        <f t="array" ref="M13">IFERROR(_xlfn.IFS(AND(K13&gt;0,L13=0),D13/100*40,AND(K13="No Target", L13="No Result"),D13/100*100,(D13/100*40)+(L13/K13*60)&gt;100,100,AND(D13=0,K13&gt;0,L13&gt;=0),L13/K13*60,(D13/100*40)+(L13/K13*60)&lt;=100,(D13/100*40)+(L13/K13*60)),0)</f>
        <v>100</v>
      </c>
      <c r="N13" s="3" t="str" cm="1">
        <f t="array" ref="N13">IFERROR(_xlfn.IFS(AND(K13="No Target", L13="No Result", M13=0),"NIL",L13="","NIL",AND(L13=0,M13=100),"A+",M13&lt;50,"E",M13&lt;60,"D",M13&lt;70,"C",M13&lt;80,"B",M13&lt;90,"A",M13&gt;=90,"A+"),0)</f>
        <v>A+</v>
      </c>
      <c r="O13" s="99"/>
      <c r="P13" s="75">
        <f>DOCUMENTATION!G5</f>
        <v>3</v>
      </c>
      <c r="Q13" s="75">
        <f>DOCUMENTATION!Z5</f>
        <v>4</v>
      </c>
      <c r="R13" s="124" cm="1">
        <f t="array" ref="R13">IFERROR(_xlfn.IFS(AND(P13&gt;0,Q13=0),D13/100*40,AND(P13="No Target", Q13="No Result"),D13/100*100,(D13/100*40)+(Q13/P13*60)&gt;100,100,AND(D13=0,P13&gt;0,Q13&gt;=0),Q13/P13*60,(D13/100*40)+(Q13/P13*60)&lt;=100,(D13/100*40)+(Q13/P13*60)),0)</f>
        <v>100</v>
      </c>
      <c r="S13" s="3" t="str" cm="1">
        <f t="array" ref="S13">IFERROR(_xlfn.IFS(AND(P13="No Target", Q13="No Result", R13=0),"NIL",Q13="","NIL",AND(Q13=0,R13=100),"A+",R13&lt;50,"E",R13&lt;60,"D",R13&lt;70,"C",R13&lt;80,"B",R13&lt;90,"A",R13&gt;=90,"A+"),0)</f>
        <v>A+</v>
      </c>
      <c r="T13" s="99"/>
      <c r="U13" s="75">
        <f>DOCUMENTATION!H5</f>
        <v>2</v>
      </c>
      <c r="V13" s="75">
        <f>DOCUMENTATION!AE5</f>
        <v>0</v>
      </c>
      <c r="W13" s="124" cm="1">
        <f t="array" ref="W13">IFERROR(_xlfn.IFS(AND(U13&gt;0,V13=0),D13/100*40,AND(U13="No Target", V13="No Result"),D13/100*100,(D13/100*40)+(V13/U13*60)&gt;100,100,AND(D13=0,U13&gt;0,V13&gt;=0),V13/U13*60,(D13/100*40)+(V13/U13*60)&lt;=100,(D13/100*40)+(V13/U13*60)),0)</f>
        <v>40</v>
      </c>
      <c r="X13" s="3" t="str" cm="1">
        <f t="array" ref="X13">IFERROR(_xlfn.IFS(AND(U13="No Target", V13="No Result", W13=0),"NIL",V13="","NIL",AND(V13=0,W13=100),"A+",W13&lt;50,"E",W13&lt;60,"D",W13&lt;70,"C",W13&lt;80,"B",W13&lt;90,"A",W13&gt;=90,"A+"),0)</f>
        <v>E</v>
      </c>
      <c r="Y13" s="96"/>
      <c r="Z13" s="75">
        <f>DOCUMENTATION!I5</f>
        <v>10</v>
      </c>
      <c r="AA13" s="98" t="str">
        <f>DOCUMENTATION!J5</f>
        <v>materials</v>
      </c>
      <c r="AB13" s="129">
        <f>IF(COUNT(G13,L13,Q13,V13)=0,"",SUM(G13,L13,Q13,V13))</f>
        <v>11</v>
      </c>
      <c r="AC13" s="91">
        <f>IFERROR(IF(AB13/Z13*60 + D13/100*40 &gt;100,100,AB13/Z13*60 + D13/100*40),0)</f>
        <v>100</v>
      </c>
      <c r="AD13" s="3" t="str" cm="1">
        <f t="array" ref="AD13">IFERROR(_xlfn.IFS(AB13="","NIL",AND(AB13=0,AC13=100),"A+",AC13&lt;50,"E",AC13&lt;60,"D",AC13&lt;70,"C",AC13&lt;80,"B",AC13&lt;90,"A",AC13&gt;=90,"A+"),0)</f>
        <v>A+</v>
      </c>
      <c r="AE13" s="404"/>
      <c r="AF13" s="26"/>
      <c r="AG13" s="28"/>
      <c r="AH13" s="28"/>
      <c r="AI13" s="28"/>
      <c r="AJ13" s="28"/>
    </row>
    <row r="14" spans="1:2865" ht="20.25">
      <c r="A14" s="28">
        <v>2</v>
      </c>
      <c r="B14" s="126" t="str">
        <f>DOCUMENTATION!D6</f>
        <v>% Staff average pass score in sensitization quiz</v>
      </c>
      <c r="C14" s="90" t="str">
        <f>DOCUMENTATION!L6</f>
        <v>Bi-annual</v>
      </c>
      <c r="D14" s="76">
        <f>IFERROR(AVERAGE(DOCUMENTATION!Q6,DOCUMENTATION!V6,DOCUMENTATION!AA6,DOCUMENTATION!AF6),0)</f>
        <v>100</v>
      </c>
      <c r="E14" s="51"/>
      <c r="F14" s="75" t="str">
        <f>DOCUMENTATION!E6</f>
        <v>No target</v>
      </c>
      <c r="G14" s="75" t="str">
        <f>DOCUMENTATION!P6</f>
        <v>No Result</v>
      </c>
      <c r="H14" s="124" cm="1">
        <f t="array" ref="H14">IFERROR(_xlfn.IFS(AND(F14&gt;0,G14=0),D14/100*40,AND(F14="No Target", G14="No Result"),D14/100*100,(D14/100*40)+(G14/F14*60)&gt;100,100,AND(D14=0,F14&gt;0,G14&gt;=0),G14/F14*60,(D14/100*40)+(G14/F14*60)&lt;=100,(D14/100*40)+(G14/F14*60)),0)</f>
        <v>100</v>
      </c>
      <c r="I14" s="3" t="str" cm="1">
        <f t="array" ref="I14">IFERROR(_xlfn.IFS(AND(F14="No Target", G14="No Result", H14=0),"NIL",G14="","NIL",AND(G14=0,H14=100),"A+",H14&lt;50,"E",H14&lt;60,"D",H14&lt;70,"C",H14&lt;80,"B",H14&lt;90,"A",H14&gt;=90,"A+"),0)</f>
        <v>A+</v>
      </c>
      <c r="J14" s="96"/>
      <c r="K14" s="75">
        <f>DOCUMENTATION!F6</f>
        <v>70</v>
      </c>
      <c r="L14" s="75">
        <f>DOCUMENTATION!U6</f>
        <v>94</v>
      </c>
      <c r="M14" s="124" cm="1">
        <f t="array" ref="M14">IFERROR(_xlfn.IFS(AND(K14&gt;0,L14=0),D14/100*40,AND(K14="No Target", L14="No Result"),D14/100*100,(D14/100*40)+(L14/K14*60)&gt;100,100,AND(D14=0,K14&gt;0,L14&gt;=0),L14/K14*60,(D14/100*40)+(L14/K14*60)&lt;=100,(D14/100*40)+(L14/K14*60)),0)</f>
        <v>100</v>
      </c>
      <c r="N14" s="3" t="str" cm="1">
        <f t="array" ref="N14">IFERROR(_xlfn.IFS(AND(K14="No Target", L14="No Result", M14=0),"NIL",L14="","NIL",AND(L14=0,M14=100),"A+",M14&lt;50,"E",M14&lt;60,"D",M14&lt;70,"C",M14&lt;80,"B",M14&lt;90,"A",M14&gt;=90,"A+"),0)</f>
        <v>A+</v>
      </c>
      <c r="O14" s="99"/>
      <c r="P14" s="75" t="str">
        <f>DOCUMENTATION!G6</f>
        <v>No Target</v>
      </c>
      <c r="Q14" s="75" t="str">
        <f>DOCUMENTATION!Z6</f>
        <v>No Result</v>
      </c>
      <c r="R14" s="124" cm="1">
        <f t="array" ref="R14">IFERROR(_xlfn.IFS(AND(P14&gt;0,Q14=0),D14/100*40,AND(P14="No Target", Q14="No Result"),D14/100*100,(D14/100*40)+(Q14/P14*60)&gt;100,100,AND(D14=0,P14&gt;0,Q14&gt;=0),Q14/P14*60,(D14/100*40)+(Q14/P14*60)&lt;=100,(D14/100*40)+(Q14/P14*60)),0)</f>
        <v>100</v>
      </c>
      <c r="S14" s="3" t="str" cm="1">
        <f t="array" ref="S14">IFERROR(_xlfn.IFS(AND(P14="No Target", Q14="No Result", R14=0),"NIL",Q14="","NIL",AND(Q14=0,R14=100),"A+",R14&lt;50,"E",R14&lt;60,"D",R14&lt;70,"C",R14&lt;80,"B",R14&lt;90,"A",R14&gt;=90,"A+"),0)</f>
        <v>A+</v>
      </c>
      <c r="T14" s="99"/>
      <c r="U14" s="75">
        <f>DOCUMENTATION!H6</f>
        <v>70</v>
      </c>
      <c r="V14" s="75" t="str">
        <f>DOCUMENTATION!AE6</f>
        <v/>
      </c>
      <c r="W14" s="124" cm="1">
        <f t="array" ref="W14">IFERROR(_xlfn.IFS(AND(U14&gt;0,V14=0),D14/100*40,AND(U14="No Target", V14="No Result"),D14/100*100,(D14/100*40)+(V14/U14*60)&gt;100,100,AND(D14=0,U14&gt;0,V14&gt;=0),V14/U14*60,(D14/100*40)+(V14/U14*60)&lt;=100,(D14/100*40)+(V14/U14*60)),0)</f>
        <v>0</v>
      </c>
      <c r="X14" s="3" t="str" cm="1">
        <f t="array" ref="X14">IFERROR(_xlfn.IFS(AND(U14="No Target", V14="No Result", W14=0),"NIL",V14="","NIL",AND(V14=0,W14=100),"A+",W14&lt;50,"E",W14&lt;60,"D",W14&lt;70,"C",W14&lt;80,"B",W14&lt;90,"A",W14&gt;=90,"A+"),0)</f>
        <v>NIL</v>
      </c>
      <c r="Y14" s="96"/>
      <c r="Z14" s="75">
        <f>DOCUMENTATION!I6</f>
        <v>70</v>
      </c>
      <c r="AA14" s="98" t="str">
        <f>DOCUMENTATION!J6</f>
        <v>Quiz</v>
      </c>
      <c r="AB14" s="129">
        <f>IF(COUNT(G14,L14,Q14,V14)=0,"",AVERAGE(G14,L14,Q14,V14))</f>
        <v>94</v>
      </c>
      <c r="AC14" s="91">
        <f>IFERROR(IF(AB14/Z14*60 + D14/100*40 &gt;100,100,AB14/Z14*60 + D14/100*40),0)</f>
        <v>100</v>
      </c>
      <c r="AD14" s="3" t="str" cm="1">
        <f t="array" ref="AD14">IFERROR(_xlfn.IFS(AB14="","NIL",AND(AB14=0,AC14=100),"A+",AC14&lt;50,"E",AC14&lt;60,"D",AC14&lt;70,"C",AC14&lt;80,"B",AC14&lt;90,"A",AC14&gt;=90,"A+"),0)</f>
        <v>A+</v>
      </c>
      <c r="AE14" s="404"/>
      <c r="AF14" s="180"/>
      <c r="AG14" s="28"/>
      <c r="AH14" s="28"/>
      <c r="AI14" s="28"/>
      <c r="AJ14" s="28"/>
    </row>
    <row r="15" spans="1:2865" ht="15.75" customHeight="1">
      <c r="B15" s="89"/>
      <c r="C15" s="88"/>
      <c r="D15" s="87"/>
      <c r="E15" s="51"/>
      <c r="F15" s="86"/>
      <c r="G15" s="86"/>
      <c r="H15" s="86"/>
      <c r="I15" s="86"/>
      <c r="J15" s="96"/>
      <c r="K15" s="86"/>
      <c r="L15" s="86"/>
      <c r="M15" s="86"/>
      <c r="N15" s="86"/>
      <c r="O15" s="74"/>
      <c r="P15" s="86"/>
      <c r="Q15" s="86"/>
      <c r="R15" s="86"/>
      <c r="S15" s="86"/>
      <c r="T15" s="73"/>
      <c r="U15" s="86"/>
      <c r="V15" s="86"/>
      <c r="W15" s="86"/>
      <c r="X15" s="86"/>
      <c r="Y15" s="73"/>
      <c r="Z15" s="86"/>
      <c r="AA15" s="86"/>
      <c r="AB15" s="85"/>
      <c r="AC15" s="71"/>
      <c r="AD15" s="70"/>
      <c r="AE15" s="404"/>
      <c r="AF15" s="180"/>
      <c r="AG15" s="28"/>
      <c r="AH15" s="28"/>
      <c r="AI15" s="28"/>
      <c r="AJ15" s="28"/>
    </row>
    <row r="16" spans="1:2865" s="92" customFormat="1" ht="36">
      <c r="A16" s="28"/>
      <c r="B16" s="125" t="str">
        <f>DOCUMENTATION!C7</f>
        <v>Conduct customer satisfaction surveys on  service delivery &amp; psychological safety</v>
      </c>
      <c r="C16" s="93"/>
      <c r="D16" s="100"/>
      <c r="E16" s="51"/>
      <c r="F16" s="78"/>
      <c r="G16" s="78"/>
      <c r="H16" s="78"/>
      <c r="I16" s="78"/>
      <c r="J16" s="96"/>
      <c r="K16" s="78"/>
      <c r="L16" s="78"/>
      <c r="M16" s="78"/>
      <c r="N16" s="78"/>
      <c r="O16" s="96"/>
      <c r="P16" s="123"/>
      <c r="Q16" s="123"/>
      <c r="R16" s="123"/>
      <c r="S16" s="123"/>
      <c r="T16" s="96"/>
      <c r="U16" s="123"/>
      <c r="V16" s="123"/>
      <c r="W16" s="123"/>
      <c r="X16" s="123"/>
      <c r="Y16" s="96"/>
      <c r="Z16" s="78"/>
      <c r="AA16" s="78"/>
      <c r="AB16" s="78"/>
      <c r="AC16" s="78"/>
      <c r="AD16" s="78"/>
      <c r="AE16" s="404"/>
      <c r="AF16" s="77"/>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c r="IT16" s="28"/>
      <c r="IU16" s="28"/>
      <c r="IV16" s="28"/>
      <c r="IW16" s="28"/>
      <c r="IX16" s="28"/>
      <c r="IY16" s="28"/>
      <c r="IZ16" s="28"/>
      <c r="JA16" s="28"/>
      <c r="JB16" s="28"/>
      <c r="JC16" s="28"/>
      <c r="JD16" s="28"/>
      <c r="JE16" s="28"/>
      <c r="JF16" s="28"/>
      <c r="JG16" s="28"/>
      <c r="JH16" s="28"/>
      <c r="JI16" s="28"/>
      <c r="JJ16" s="28"/>
      <c r="JK16" s="28"/>
      <c r="JL16" s="28"/>
      <c r="JM16" s="28"/>
      <c r="JN16" s="28"/>
      <c r="JO16" s="28"/>
      <c r="JP16" s="28"/>
      <c r="JQ16" s="28"/>
      <c r="JR16" s="28"/>
      <c r="JS16" s="28"/>
      <c r="JT16" s="28"/>
      <c r="JU16" s="28"/>
      <c r="JV16" s="28"/>
      <c r="JW16" s="28"/>
      <c r="JX16" s="28"/>
      <c r="JY16" s="28"/>
      <c r="JZ16" s="28"/>
      <c r="KA16" s="28"/>
      <c r="KB16" s="28"/>
      <c r="KC16" s="28"/>
      <c r="KD16" s="28"/>
      <c r="KE16" s="28"/>
      <c r="KF16" s="28"/>
      <c r="KG16" s="28"/>
      <c r="KH16" s="28"/>
      <c r="KI16" s="28"/>
      <c r="KJ16" s="28"/>
      <c r="KK16" s="28"/>
      <c r="KL16" s="28"/>
      <c r="KM16" s="28"/>
      <c r="KN16" s="28"/>
      <c r="KO16" s="28"/>
      <c r="KP16" s="28"/>
      <c r="KQ16" s="28"/>
      <c r="KR16" s="28"/>
      <c r="KS16" s="28"/>
      <c r="KT16" s="28"/>
      <c r="KU16" s="28"/>
      <c r="KV16" s="28"/>
      <c r="KW16" s="28"/>
      <c r="KX16" s="28"/>
      <c r="KY16" s="28"/>
      <c r="KZ16" s="28"/>
      <c r="LA16" s="28"/>
      <c r="LB16" s="28"/>
      <c r="LC16" s="28"/>
      <c r="LD16" s="28"/>
      <c r="LE16" s="28"/>
      <c r="LF16" s="28"/>
      <c r="LG16" s="28"/>
      <c r="LH16" s="28"/>
      <c r="LI16" s="28"/>
      <c r="LJ16" s="28"/>
      <c r="LK16" s="28"/>
      <c r="LL16" s="28"/>
      <c r="LM16" s="28"/>
      <c r="LN16" s="28"/>
      <c r="LO16" s="28"/>
      <c r="LP16" s="28"/>
      <c r="LQ16" s="28"/>
      <c r="LR16" s="28"/>
      <c r="LS16" s="28"/>
      <c r="LT16" s="28"/>
      <c r="LU16" s="28"/>
      <c r="LV16" s="28"/>
      <c r="LW16" s="28"/>
      <c r="LX16" s="28"/>
      <c r="LY16" s="28"/>
      <c r="LZ16" s="28"/>
      <c r="MA16" s="28"/>
      <c r="MB16" s="28"/>
      <c r="MC16" s="28"/>
      <c r="MD16" s="28"/>
      <c r="ME16" s="28"/>
      <c r="MF16" s="28"/>
      <c r="MG16" s="28"/>
      <c r="MH16" s="28"/>
      <c r="MI16" s="28"/>
      <c r="MJ16" s="28"/>
      <c r="MK16" s="28"/>
      <c r="ML16" s="28"/>
      <c r="MM16" s="28"/>
      <c r="MN16" s="28"/>
      <c r="MO16" s="28"/>
      <c r="MP16" s="28"/>
      <c r="MQ16" s="28"/>
      <c r="MR16" s="28"/>
      <c r="MS16" s="28"/>
      <c r="MT16" s="28"/>
      <c r="MU16" s="28"/>
      <c r="MV16" s="28"/>
      <c r="MW16" s="28"/>
      <c r="MX16" s="28"/>
      <c r="MY16" s="28"/>
      <c r="MZ16" s="28"/>
      <c r="NA16" s="28"/>
      <c r="NB16" s="28"/>
      <c r="NC16" s="28"/>
      <c r="ND16" s="28"/>
      <c r="NE16" s="28"/>
      <c r="NF16" s="28"/>
      <c r="NG16" s="28"/>
      <c r="NH16" s="28"/>
      <c r="NI16" s="28"/>
      <c r="NJ16" s="28"/>
      <c r="NK16" s="28"/>
      <c r="NL16" s="28"/>
      <c r="NM16" s="28"/>
      <c r="NN16" s="28"/>
      <c r="NO16" s="28"/>
      <c r="NP16" s="28"/>
      <c r="NQ16" s="28"/>
      <c r="NR16" s="28"/>
      <c r="NS16" s="28"/>
      <c r="NT16" s="28"/>
      <c r="NU16" s="28"/>
      <c r="NV16" s="28"/>
      <c r="NW16" s="28"/>
      <c r="NX16" s="28"/>
      <c r="NY16" s="28"/>
      <c r="NZ16" s="28"/>
      <c r="OA16" s="28"/>
      <c r="OB16" s="28"/>
      <c r="OC16" s="28"/>
      <c r="OD16" s="28"/>
      <c r="OE16" s="28"/>
      <c r="OF16" s="28"/>
      <c r="OG16" s="28"/>
      <c r="OH16" s="28"/>
      <c r="OI16" s="28"/>
      <c r="OJ16" s="28"/>
      <c r="OK16" s="28"/>
      <c r="OL16" s="28"/>
      <c r="OM16" s="28"/>
      <c r="ON16" s="28"/>
      <c r="OO16" s="28"/>
      <c r="OP16" s="28"/>
      <c r="OQ16" s="28"/>
      <c r="OR16" s="28"/>
      <c r="OS16" s="28"/>
      <c r="OT16" s="28"/>
      <c r="OU16" s="28"/>
      <c r="OV16" s="28"/>
      <c r="OW16" s="28"/>
      <c r="OX16" s="28"/>
      <c r="OY16" s="28"/>
      <c r="OZ16" s="28"/>
      <c r="PA16" s="28"/>
      <c r="PB16" s="28"/>
      <c r="PC16" s="28"/>
      <c r="PD16" s="28"/>
      <c r="PE16" s="28"/>
      <c r="PF16" s="28"/>
      <c r="PG16" s="28"/>
      <c r="PH16" s="28"/>
      <c r="PI16" s="28"/>
      <c r="PJ16" s="28"/>
      <c r="PK16" s="28"/>
      <c r="PL16" s="28"/>
      <c r="PM16" s="28"/>
      <c r="PN16" s="28"/>
      <c r="PO16" s="28"/>
      <c r="PP16" s="28"/>
      <c r="PQ16" s="28"/>
      <c r="PR16" s="28"/>
      <c r="PS16" s="28"/>
      <c r="PT16" s="28"/>
      <c r="PU16" s="28"/>
      <c r="PV16" s="28"/>
      <c r="PW16" s="28"/>
      <c r="PX16" s="28"/>
      <c r="PY16" s="28"/>
      <c r="PZ16" s="28"/>
      <c r="QA16" s="28"/>
      <c r="QB16" s="28"/>
      <c r="QC16" s="28"/>
      <c r="QD16" s="28"/>
      <c r="QE16" s="28"/>
      <c r="QF16" s="28"/>
      <c r="QG16" s="28"/>
      <c r="QH16" s="28"/>
      <c r="QI16" s="28"/>
      <c r="QJ16" s="28"/>
      <c r="QK16" s="28"/>
      <c r="QL16" s="28"/>
      <c r="QM16" s="28"/>
      <c r="QN16" s="28"/>
      <c r="QO16" s="28"/>
      <c r="QP16" s="28"/>
      <c r="QQ16" s="28"/>
      <c r="QR16" s="28"/>
      <c r="QS16" s="28"/>
      <c r="QT16" s="28"/>
      <c r="QU16" s="28"/>
      <c r="QV16" s="28"/>
      <c r="QW16" s="28"/>
      <c r="QX16" s="28"/>
      <c r="QY16" s="28"/>
      <c r="QZ16" s="28"/>
      <c r="RA16" s="28"/>
      <c r="RB16" s="28"/>
      <c r="RC16" s="28"/>
      <c r="RD16" s="28"/>
      <c r="RE16" s="28"/>
      <c r="RF16" s="28"/>
      <c r="RG16" s="28"/>
      <c r="RH16" s="28"/>
      <c r="RI16" s="28"/>
      <c r="RJ16" s="28"/>
      <c r="RK16" s="28"/>
      <c r="RL16" s="28"/>
      <c r="RM16" s="28"/>
      <c r="RN16" s="28"/>
      <c r="RO16" s="28"/>
      <c r="RP16" s="28"/>
      <c r="RQ16" s="28"/>
      <c r="RR16" s="28"/>
      <c r="RS16" s="28"/>
      <c r="RT16" s="28"/>
      <c r="RU16" s="28"/>
      <c r="RV16" s="28"/>
      <c r="RW16" s="28"/>
      <c r="RX16" s="28"/>
      <c r="RY16" s="28"/>
      <c r="RZ16" s="28"/>
      <c r="SA16" s="28"/>
      <c r="SB16" s="28"/>
      <c r="SC16" s="28"/>
      <c r="SD16" s="28"/>
      <c r="SE16" s="28"/>
      <c r="SF16" s="28"/>
      <c r="SG16" s="28"/>
      <c r="SH16" s="28"/>
      <c r="SI16" s="28"/>
      <c r="SJ16" s="28"/>
      <c r="SK16" s="28"/>
      <c r="SL16" s="28"/>
      <c r="SM16" s="28"/>
      <c r="SN16" s="28"/>
      <c r="SO16" s="28"/>
      <c r="SP16" s="28"/>
      <c r="SQ16" s="28"/>
      <c r="SR16" s="28"/>
      <c r="SS16" s="28"/>
      <c r="ST16" s="28"/>
      <c r="SU16" s="28"/>
      <c r="SV16" s="28"/>
      <c r="SW16" s="28"/>
      <c r="SX16" s="28"/>
      <c r="SY16" s="28"/>
      <c r="SZ16" s="28"/>
      <c r="TA16" s="28"/>
      <c r="TB16" s="28"/>
      <c r="TC16" s="28"/>
      <c r="TD16" s="28"/>
      <c r="TE16" s="28"/>
      <c r="TF16" s="28"/>
      <c r="TG16" s="28"/>
      <c r="TH16" s="28"/>
      <c r="TI16" s="28"/>
      <c r="TJ16" s="28"/>
      <c r="TK16" s="28"/>
      <c r="TL16" s="28"/>
      <c r="TM16" s="28"/>
      <c r="TN16" s="28"/>
      <c r="TO16" s="28"/>
      <c r="TP16" s="28"/>
      <c r="TQ16" s="28"/>
      <c r="TR16" s="28"/>
      <c r="TS16" s="28"/>
      <c r="TT16" s="28"/>
      <c r="TU16" s="28"/>
      <c r="TV16" s="28"/>
      <c r="TW16" s="28"/>
      <c r="TX16" s="28"/>
      <c r="TY16" s="28"/>
      <c r="TZ16" s="28"/>
      <c r="UA16" s="28"/>
      <c r="UB16" s="28"/>
      <c r="UC16" s="28"/>
      <c r="UD16" s="28"/>
      <c r="UE16" s="28"/>
      <c r="UF16" s="28"/>
      <c r="UG16" s="28"/>
      <c r="UH16" s="28"/>
      <c r="UI16" s="28"/>
      <c r="UJ16" s="28"/>
      <c r="UK16" s="28"/>
      <c r="UL16" s="28"/>
      <c r="UM16" s="28"/>
      <c r="UN16" s="28"/>
      <c r="UO16" s="28"/>
      <c r="UP16" s="28"/>
      <c r="UQ16" s="28"/>
      <c r="UR16" s="28"/>
      <c r="US16" s="28"/>
      <c r="UT16" s="28"/>
      <c r="UU16" s="28"/>
      <c r="UV16" s="28"/>
      <c r="UW16" s="28"/>
      <c r="UX16" s="28"/>
      <c r="UY16" s="28"/>
      <c r="UZ16" s="28"/>
      <c r="VA16" s="28"/>
      <c r="VB16" s="28"/>
      <c r="VC16" s="28"/>
      <c r="VD16" s="28"/>
      <c r="VE16" s="28"/>
      <c r="VF16" s="28"/>
      <c r="VG16" s="28"/>
      <c r="VH16" s="28"/>
      <c r="VI16" s="28"/>
      <c r="VJ16" s="28"/>
      <c r="VK16" s="28"/>
      <c r="VL16" s="28"/>
      <c r="VM16" s="28"/>
      <c r="VN16" s="28"/>
      <c r="VO16" s="28"/>
      <c r="VP16" s="28"/>
      <c r="VQ16" s="28"/>
      <c r="VR16" s="28"/>
      <c r="VS16" s="28"/>
      <c r="VT16" s="28"/>
      <c r="VU16" s="28"/>
      <c r="VV16" s="28"/>
      <c r="VW16" s="28"/>
      <c r="VX16" s="28"/>
      <c r="VY16" s="28"/>
      <c r="VZ16" s="28"/>
      <c r="WA16" s="28"/>
      <c r="WB16" s="28"/>
      <c r="WC16" s="28"/>
      <c r="WD16" s="28"/>
      <c r="WE16" s="28"/>
      <c r="WF16" s="28"/>
      <c r="WG16" s="28"/>
      <c r="WH16" s="28"/>
      <c r="WI16" s="28"/>
      <c r="WJ16" s="28"/>
      <c r="WK16" s="28"/>
      <c r="WL16" s="28"/>
      <c r="WM16" s="28"/>
      <c r="WN16" s="28"/>
      <c r="WO16" s="28"/>
      <c r="WP16" s="28"/>
      <c r="WQ16" s="28"/>
      <c r="WR16" s="28"/>
      <c r="WS16" s="28"/>
      <c r="WT16" s="28"/>
      <c r="WU16" s="28"/>
      <c r="WV16" s="28"/>
      <c r="WW16" s="28"/>
      <c r="WX16" s="28"/>
      <c r="WY16" s="28"/>
      <c r="WZ16" s="28"/>
      <c r="XA16" s="28"/>
      <c r="XB16" s="28"/>
      <c r="XC16" s="28"/>
      <c r="XD16" s="28"/>
      <c r="XE16" s="28"/>
      <c r="XF16" s="28"/>
      <c r="XG16" s="28"/>
      <c r="XH16" s="28"/>
      <c r="XI16" s="28"/>
      <c r="XJ16" s="28"/>
      <c r="XK16" s="28"/>
      <c r="XL16" s="28"/>
      <c r="XM16" s="28"/>
      <c r="XN16" s="28"/>
      <c r="XO16" s="28"/>
      <c r="XP16" s="28"/>
      <c r="XQ16" s="28"/>
      <c r="XR16" s="28"/>
      <c r="XS16" s="28"/>
      <c r="XT16" s="28"/>
      <c r="XU16" s="28"/>
      <c r="XV16" s="28"/>
      <c r="XW16" s="28"/>
      <c r="XX16" s="28"/>
      <c r="XY16" s="28"/>
      <c r="XZ16" s="28"/>
      <c r="YA16" s="28"/>
      <c r="YB16" s="28"/>
      <c r="YC16" s="28"/>
      <c r="YD16" s="28"/>
      <c r="YE16" s="28"/>
      <c r="YF16" s="28"/>
      <c r="YG16" s="28"/>
      <c r="YH16" s="28"/>
      <c r="YI16" s="28"/>
      <c r="YJ16" s="28"/>
      <c r="YK16" s="28"/>
      <c r="YL16" s="28"/>
      <c r="YM16" s="28"/>
      <c r="YN16" s="28"/>
      <c r="YO16" s="28"/>
      <c r="YP16" s="28"/>
      <c r="YQ16" s="28"/>
      <c r="YR16" s="28"/>
      <c r="YS16" s="28"/>
      <c r="YT16" s="28"/>
      <c r="YU16" s="28"/>
      <c r="YV16" s="28"/>
      <c r="YW16" s="28"/>
      <c r="YX16" s="28"/>
      <c r="YY16" s="28"/>
      <c r="YZ16" s="28"/>
      <c r="ZA16" s="28"/>
      <c r="ZB16" s="28"/>
      <c r="ZC16" s="28"/>
      <c r="ZD16" s="28"/>
      <c r="ZE16" s="28"/>
      <c r="ZF16" s="28"/>
      <c r="ZG16" s="28"/>
      <c r="ZH16" s="28"/>
      <c r="ZI16" s="28"/>
      <c r="ZJ16" s="28"/>
      <c r="ZK16" s="28"/>
      <c r="ZL16" s="28"/>
      <c r="ZM16" s="28"/>
      <c r="ZN16" s="28"/>
      <c r="ZO16" s="28"/>
      <c r="ZP16" s="28"/>
      <c r="ZQ16" s="28"/>
      <c r="ZR16" s="28"/>
      <c r="ZS16" s="28"/>
      <c r="ZT16" s="28"/>
      <c r="ZU16" s="28"/>
      <c r="ZV16" s="28"/>
      <c r="ZW16" s="28"/>
      <c r="ZX16" s="28"/>
      <c r="ZY16" s="28"/>
      <c r="ZZ16" s="28"/>
      <c r="AAA16" s="28"/>
      <c r="AAB16" s="28"/>
      <c r="AAC16" s="28"/>
      <c r="AAD16" s="28"/>
      <c r="AAE16" s="28"/>
      <c r="AAF16" s="28"/>
      <c r="AAG16" s="28"/>
      <c r="AAH16" s="28"/>
      <c r="AAI16" s="28"/>
      <c r="AAJ16" s="28"/>
      <c r="AAK16" s="28"/>
      <c r="AAL16" s="28"/>
      <c r="AAM16" s="28"/>
      <c r="AAN16" s="28"/>
      <c r="AAO16" s="28"/>
      <c r="AAP16" s="28"/>
      <c r="AAQ16" s="28"/>
      <c r="AAR16" s="28"/>
      <c r="AAS16" s="28"/>
      <c r="AAT16" s="28"/>
      <c r="AAU16" s="28"/>
      <c r="AAV16" s="28"/>
      <c r="AAW16" s="28"/>
      <c r="AAX16" s="28"/>
      <c r="AAY16" s="28"/>
      <c r="AAZ16" s="28"/>
      <c r="ABA16" s="28"/>
      <c r="ABB16" s="28"/>
      <c r="ABC16" s="28"/>
      <c r="ABD16" s="28"/>
      <c r="ABE16" s="28"/>
      <c r="ABF16" s="28"/>
      <c r="ABG16" s="28"/>
      <c r="ABH16" s="28"/>
      <c r="ABI16" s="28"/>
      <c r="ABJ16" s="28"/>
      <c r="ABK16" s="28"/>
      <c r="ABL16" s="28"/>
      <c r="ABM16" s="28"/>
      <c r="ABN16" s="28"/>
      <c r="ABO16" s="28"/>
      <c r="ABP16" s="28"/>
      <c r="ABQ16" s="28"/>
      <c r="ABR16" s="28"/>
      <c r="ABS16" s="28"/>
      <c r="ABT16" s="28"/>
      <c r="ABU16" s="28"/>
      <c r="ABV16" s="28"/>
      <c r="ABW16" s="28"/>
      <c r="ABX16" s="28"/>
      <c r="ABY16" s="28"/>
      <c r="ABZ16" s="28"/>
      <c r="ACA16" s="28"/>
      <c r="ACB16" s="28"/>
      <c r="ACC16" s="28"/>
      <c r="ACD16" s="28"/>
      <c r="ACE16" s="28"/>
      <c r="ACF16" s="28"/>
      <c r="ACG16" s="28"/>
      <c r="ACH16" s="28"/>
      <c r="ACI16" s="28"/>
      <c r="ACJ16" s="28"/>
      <c r="ACK16" s="28"/>
      <c r="ACL16" s="28"/>
      <c r="ACM16" s="28"/>
      <c r="ACN16" s="28"/>
      <c r="ACO16" s="28"/>
      <c r="ACP16" s="28"/>
      <c r="ACQ16" s="28"/>
      <c r="ACR16" s="28"/>
      <c r="ACS16" s="28"/>
      <c r="ACT16" s="28"/>
      <c r="ACU16" s="28"/>
      <c r="ACV16" s="28"/>
      <c r="ACW16" s="28"/>
      <c r="ACX16" s="28"/>
      <c r="ACY16" s="28"/>
      <c r="ACZ16" s="28"/>
      <c r="ADA16" s="28"/>
      <c r="ADB16" s="28"/>
      <c r="ADC16" s="28"/>
      <c r="ADD16" s="28"/>
      <c r="ADE16" s="28"/>
      <c r="ADF16" s="28"/>
      <c r="ADG16" s="28"/>
      <c r="ADH16" s="28"/>
      <c r="ADI16" s="28"/>
      <c r="ADJ16" s="28"/>
      <c r="ADK16" s="28"/>
      <c r="ADL16" s="28"/>
      <c r="ADM16" s="28"/>
      <c r="ADN16" s="28"/>
      <c r="ADO16" s="28"/>
      <c r="ADP16" s="28"/>
      <c r="ADQ16" s="28"/>
      <c r="ADR16" s="28"/>
      <c r="ADS16" s="28"/>
      <c r="ADT16" s="28"/>
      <c r="ADU16" s="28"/>
      <c r="ADV16" s="28"/>
      <c r="ADW16" s="28"/>
      <c r="ADX16" s="28"/>
      <c r="ADY16" s="28"/>
      <c r="ADZ16" s="28"/>
      <c r="AEA16" s="28"/>
      <c r="AEB16" s="28"/>
      <c r="AEC16" s="28"/>
      <c r="AED16" s="28"/>
      <c r="AEE16" s="28"/>
      <c r="AEF16" s="28"/>
      <c r="AEG16" s="28"/>
      <c r="AEH16" s="28"/>
      <c r="AEI16" s="28"/>
      <c r="AEJ16" s="28"/>
      <c r="AEK16" s="28"/>
      <c r="AEL16" s="28"/>
      <c r="AEM16" s="28"/>
      <c r="AEN16" s="28"/>
      <c r="AEO16" s="28"/>
      <c r="AEP16" s="28"/>
      <c r="AEQ16" s="28"/>
      <c r="AER16" s="28"/>
      <c r="AES16" s="28"/>
      <c r="AET16" s="28"/>
      <c r="AEU16" s="28"/>
      <c r="AEV16" s="28"/>
      <c r="AEW16" s="28"/>
      <c r="AEX16" s="28"/>
      <c r="AEY16" s="28"/>
      <c r="AEZ16" s="28"/>
      <c r="AFA16" s="28"/>
      <c r="AFB16" s="28"/>
      <c r="AFC16" s="28"/>
      <c r="AFD16" s="28"/>
      <c r="AFE16" s="28"/>
      <c r="AFF16" s="28"/>
      <c r="AFG16" s="28"/>
      <c r="AFH16" s="28"/>
      <c r="AFI16" s="28"/>
      <c r="AFJ16" s="28"/>
      <c r="AFK16" s="28"/>
      <c r="AFL16" s="28"/>
      <c r="AFM16" s="28"/>
      <c r="AFN16" s="28"/>
      <c r="AFO16" s="28"/>
      <c r="AFP16" s="28"/>
      <c r="AFQ16" s="28"/>
      <c r="AFR16" s="28"/>
      <c r="AFS16" s="28"/>
      <c r="AFT16" s="28"/>
      <c r="AFU16" s="28"/>
      <c r="AFV16" s="28"/>
      <c r="AFW16" s="28"/>
      <c r="AFX16" s="28"/>
      <c r="AFY16" s="28"/>
      <c r="AFZ16" s="28"/>
      <c r="AGA16" s="28"/>
      <c r="AGB16" s="28"/>
      <c r="AGC16" s="28"/>
      <c r="AGD16" s="28"/>
      <c r="AGE16" s="28"/>
      <c r="AGF16" s="28"/>
      <c r="AGG16" s="28"/>
      <c r="AGH16" s="28"/>
      <c r="AGI16" s="28"/>
      <c r="AGJ16" s="28"/>
      <c r="AGK16" s="28"/>
      <c r="AGL16" s="28"/>
      <c r="AGM16" s="28"/>
      <c r="AGN16" s="28"/>
      <c r="AGO16" s="28"/>
      <c r="AGP16" s="28"/>
      <c r="AGQ16" s="28"/>
      <c r="AGR16" s="28"/>
      <c r="AGS16" s="28"/>
      <c r="AGT16" s="28"/>
      <c r="AGU16" s="28"/>
      <c r="AGV16" s="28"/>
      <c r="AGW16" s="28"/>
      <c r="AGX16" s="28"/>
      <c r="AGY16" s="28"/>
      <c r="AGZ16" s="28"/>
      <c r="AHA16" s="28"/>
      <c r="AHB16" s="28"/>
      <c r="AHC16" s="28"/>
      <c r="AHD16" s="28"/>
      <c r="AHE16" s="28"/>
      <c r="AHF16" s="28"/>
      <c r="AHG16" s="28"/>
      <c r="AHH16" s="28"/>
      <c r="AHI16" s="28"/>
      <c r="AHJ16" s="28"/>
      <c r="AHK16" s="28"/>
      <c r="AHL16" s="28"/>
      <c r="AHM16" s="28"/>
      <c r="AHN16" s="28"/>
      <c r="AHO16" s="28"/>
      <c r="AHP16" s="28"/>
      <c r="AHQ16" s="28"/>
      <c r="AHR16" s="28"/>
      <c r="AHS16" s="28"/>
      <c r="AHT16" s="28"/>
      <c r="AHU16" s="28"/>
      <c r="AHV16" s="28"/>
      <c r="AHW16" s="28"/>
      <c r="AHX16" s="28"/>
      <c r="AHY16" s="28"/>
      <c r="AHZ16" s="28"/>
      <c r="AIA16" s="28"/>
      <c r="AIB16" s="28"/>
      <c r="AIC16" s="28"/>
      <c r="AID16" s="28"/>
      <c r="AIE16" s="28"/>
      <c r="AIF16" s="28"/>
      <c r="AIG16" s="28"/>
      <c r="AIH16" s="28"/>
      <c r="AII16" s="28"/>
      <c r="AIJ16" s="28"/>
      <c r="AIK16" s="28"/>
      <c r="AIL16" s="28"/>
      <c r="AIM16" s="28"/>
      <c r="AIN16" s="28"/>
      <c r="AIO16" s="28"/>
      <c r="AIP16" s="28"/>
      <c r="AIQ16" s="28"/>
      <c r="AIR16" s="28"/>
      <c r="AIS16" s="28"/>
      <c r="AIT16" s="28"/>
      <c r="AIU16" s="28"/>
      <c r="AIV16" s="28"/>
      <c r="AIW16" s="28"/>
      <c r="AIX16" s="28"/>
      <c r="AIY16" s="28"/>
      <c r="AIZ16" s="28"/>
      <c r="AJA16" s="28"/>
      <c r="AJB16" s="28"/>
      <c r="AJC16" s="28"/>
      <c r="AJD16" s="28"/>
      <c r="AJE16" s="28"/>
      <c r="AJF16" s="28"/>
      <c r="AJG16" s="28"/>
      <c r="AJH16" s="28"/>
      <c r="AJI16" s="28"/>
      <c r="AJJ16" s="28"/>
      <c r="AJK16" s="28"/>
      <c r="AJL16" s="28"/>
      <c r="AJM16" s="28"/>
      <c r="AJN16" s="28"/>
      <c r="AJO16" s="28"/>
      <c r="AJP16" s="28"/>
      <c r="AJQ16" s="28"/>
      <c r="AJR16" s="28"/>
      <c r="AJS16" s="28"/>
      <c r="AJT16" s="28"/>
      <c r="AJU16" s="28"/>
      <c r="AJV16" s="28"/>
      <c r="AJW16" s="28"/>
      <c r="AJX16" s="28"/>
      <c r="AJY16" s="28"/>
      <c r="AJZ16" s="28"/>
      <c r="AKA16" s="28"/>
      <c r="AKB16" s="28"/>
      <c r="AKC16" s="28"/>
      <c r="AKD16" s="28"/>
      <c r="AKE16" s="28"/>
      <c r="AKF16" s="28"/>
      <c r="AKG16" s="28"/>
      <c r="AKH16" s="28"/>
      <c r="AKI16" s="28"/>
      <c r="AKJ16" s="28"/>
      <c r="AKK16" s="28"/>
      <c r="AKL16" s="28"/>
      <c r="AKM16" s="28"/>
      <c r="AKN16" s="28"/>
      <c r="AKO16" s="28"/>
      <c r="AKP16" s="28"/>
      <c r="AKQ16" s="28"/>
      <c r="AKR16" s="28"/>
      <c r="AKS16" s="28"/>
      <c r="AKT16" s="28"/>
      <c r="AKU16" s="28"/>
      <c r="AKV16" s="28"/>
      <c r="AKW16" s="28"/>
      <c r="AKX16" s="28"/>
      <c r="AKY16" s="28"/>
      <c r="AKZ16" s="28"/>
      <c r="ALA16" s="28"/>
      <c r="ALB16" s="28"/>
      <c r="ALC16" s="28"/>
      <c r="ALD16" s="28"/>
      <c r="ALE16" s="28"/>
      <c r="ALF16" s="28"/>
      <c r="ALG16" s="28"/>
      <c r="ALH16" s="28"/>
      <c r="ALI16" s="28"/>
      <c r="ALJ16" s="28"/>
      <c r="ALK16" s="28"/>
      <c r="ALL16" s="28"/>
      <c r="ALM16" s="28"/>
      <c r="ALN16" s="28"/>
      <c r="ALO16" s="28"/>
      <c r="ALP16" s="28"/>
      <c r="ALQ16" s="28"/>
      <c r="ALR16" s="28"/>
      <c r="ALS16" s="28"/>
      <c r="ALT16" s="28"/>
      <c r="ALU16" s="28"/>
      <c r="ALV16" s="28"/>
      <c r="ALW16" s="28"/>
      <c r="ALX16" s="28"/>
      <c r="ALY16" s="28"/>
      <c r="ALZ16" s="28"/>
      <c r="AMA16" s="28"/>
      <c r="AMB16" s="28"/>
      <c r="AMC16" s="28"/>
      <c r="AMD16" s="28"/>
      <c r="AME16" s="28"/>
      <c r="AMF16" s="28"/>
      <c r="AMG16" s="28"/>
      <c r="AMH16" s="28"/>
      <c r="AMI16" s="28"/>
      <c r="AMJ16" s="28"/>
      <c r="AMK16" s="28"/>
      <c r="AML16" s="28"/>
      <c r="AMM16" s="28"/>
      <c r="AMN16" s="28"/>
      <c r="AMO16" s="28"/>
      <c r="AMP16" s="28"/>
      <c r="AMQ16" s="28"/>
      <c r="AMR16" s="28"/>
      <c r="AMS16" s="28"/>
      <c r="AMT16" s="28"/>
      <c r="AMU16" s="28"/>
      <c r="AMV16" s="28"/>
      <c r="AMW16" s="28"/>
      <c r="AMX16" s="28"/>
      <c r="AMY16" s="28"/>
      <c r="AMZ16" s="28"/>
      <c r="ANA16" s="28"/>
      <c r="ANB16" s="28"/>
      <c r="ANC16" s="28"/>
      <c r="AND16" s="28"/>
      <c r="ANE16" s="28"/>
      <c r="ANF16" s="28"/>
      <c r="ANG16" s="28"/>
      <c r="ANH16" s="28"/>
      <c r="ANI16" s="28"/>
      <c r="ANJ16" s="28"/>
      <c r="ANK16" s="28"/>
      <c r="ANL16" s="28"/>
      <c r="ANM16" s="28"/>
      <c r="ANN16" s="28"/>
      <c r="ANO16" s="28"/>
      <c r="ANP16" s="28"/>
      <c r="ANQ16" s="28"/>
      <c r="ANR16" s="28"/>
      <c r="ANS16" s="28"/>
      <c r="ANT16" s="28"/>
      <c r="ANU16" s="28"/>
      <c r="ANV16" s="28"/>
      <c r="ANW16" s="28"/>
      <c r="ANX16" s="28"/>
      <c r="ANY16" s="28"/>
      <c r="ANZ16" s="28"/>
      <c r="AOA16" s="28"/>
      <c r="AOB16" s="28"/>
      <c r="AOC16" s="28"/>
      <c r="AOD16" s="28"/>
      <c r="AOE16" s="28"/>
      <c r="AOF16" s="28"/>
      <c r="AOG16" s="28"/>
      <c r="AOH16" s="28"/>
      <c r="AOI16" s="28"/>
      <c r="AOJ16" s="28"/>
      <c r="AOK16" s="28"/>
      <c r="AOL16" s="28"/>
      <c r="AOM16" s="28"/>
      <c r="AON16" s="28"/>
      <c r="AOO16" s="28"/>
      <c r="AOP16" s="28"/>
      <c r="AOQ16" s="28"/>
      <c r="AOR16" s="28"/>
      <c r="AOS16" s="28"/>
      <c r="AOT16" s="28"/>
      <c r="AOU16" s="28"/>
      <c r="AOV16" s="28"/>
      <c r="AOW16" s="28"/>
      <c r="AOX16" s="28"/>
      <c r="AOY16" s="28"/>
      <c r="AOZ16" s="28"/>
      <c r="APA16" s="28"/>
      <c r="APB16" s="28"/>
      <c r="APC16" s="28"/>
      <c r="APD16" s="28"/>
      <c r="APE16" s="28"/>
      <c r="APF16" s="28"/>
      <c r="APG16" s="28"/>
      <c r="APH16" s="28"/>
      <c r="API16" s="28"/>
      <c r="APJ16" s="28"/>
      <c r="APK16" s="28"/>
      <c r="APL16" s="28"/>
      <c r="APM16" s="28"/>
      <c r="APN16" s="28"/>
      <c r="APO16" s="28"/>
      <c r="APP16" s="28"/>
      <c r="APQ16" s="28"/>
      <c r="APR16" s="28"/>
      <c r="APS16" s="28"/>
      <c r="APT16" s="28"/>
      <c r="APU16" s="28"/>
      <c r="APV16" s="28"/>
      <c r="APW16" s="28"/>
      <c r="APX16" s="28"/>
      <c r="APY16" s="28"/>
      <c r="APZ16" s="28"/>
      <c r="AQA16" s="28"/>
      <c r="AQB16" s="28"/>
      <c r="AQC16" s="28"/>
      <c r="AQD16" s="28"/>
      <c r="AQE16" s="28"/>
      <c r="AQF16" s="28"/>
      <c r="AQG16" s="28"/>
      <c r="AQH16" s="28"/>
      <c r="AQI16" s="28"/>
      <c r="AQJ16" s="28"/>
      <c r="AQK16" s="28"/>
      <c r="AQL16" s="28"/>
      <c r="AQM16" s="28"/>
      <c r="AQN16" s="28"/>
      <c r="AQO16" s="28"/>
      <c r="AQP16" s="28"/>
      <c r="AQQ16" s="28"/>
      <c r="AQR16" s="28"/>
      <c r="AQS16" s="28"/>
      <c r="AQT16" s="28"/>
      <c r="AQU16" s="28"/>
      <c r="AQV16" s="28"/>
      <c r="AQW16" s="28"/>
      <c r="AQX16" s="28"/>
      <c r="AQY16" s="28"/>
      <c r="AQZ16" s="28"/>
      <c r="ARA16" s="28"/>
      <c r="ARB16" s="28"/>
      <c r="ARC16" s="28"/>
      <c r="ARD16" s="28"/>
      <c r="ARE16" s="28"/>
      <c r="ARF16" s="28"/>
      <c r="ARG16" s="28"/>
      <c r="ARH16" s="28"/>
      <c r="ARI16" s="28"/>
      <c r="ARJ16" s="28"/>
      <c r="ARK16" s="28"/>
      <c r="ARL16" s="28"/>
      <c r="ARM16" s="28"/>
      <c r="ARN16" s="28"/>
      <c r="ARO16" s="28"/>
      <c r="ARP16" s="28"/>
      <c r="ARQ16" s="28"/>
      <c r="ARR16" s="28"/>
      <c r="ARS16" s="28"/>
      <c r="ART16" s="28"/>
      <c r="ARU16" s="28"/>
      <c r="ARV16" s="28"/>
      <c r="ARW16" s="28"/>
      <c r="ARX16" s="28"/>
      <c r="ARY16" s="28"/>
      <c r="ARZ16" s="28"/>
      <c r="ASA16" s="28"/>
      <c r="ASB16" s="28"/>
      <c r="ASC16" s="28"/>
      <c r="ASD16" s="28"/>
      <c r="ASE16" s="28"/>
      <c r="ASF16" s="28"/>
      <c r="ASG16" s="28"/>
      <c r="ASH16" s="28"/>
      <c r="ASI16" s="28"/>
      <c r="ASJ16" s="28"/>
      <c r="ASK16" s="28"/>
      <c r="ASL16" s="28"/>
      <c r="ASM16" s="28"/>
      <c r="ASN16" s="28"/>
      <c r="ASO16" s="28"/>
      <c r="ASP16" s="28"/>
      <c r="ASQ16" s="28"/>
      <c r="ASR16" s="28"/>
      <c r="ASS16" s="28"/>
      <c r="AST16" s="28"/>
      <c r="ASU16" s="28"/>
      <c r="ASV16" s="28"/>
      <c r="ASW16" s="28"/>
      <c r="ASX16" s="28"/>
      <c r="ASY16" s="28"/>
      <c r="ASZ16" s="28"/>
      <c r="ATA16" s="28"/>
      <c r="ATB16" s="28"/>
      <c r="ATC16" s="28"/>
      <c r="ATD16" s="28"/>
      <c r="ATE16" s="28"/>
      <c r="ATF16" s="28"/>
      <c r="ATG16" s="28"/>
      <c r="ATH16" s="28"/>
      <c r="ATI16" s="28"/>
      <c r="ATJ16" s="28"/>
      <c r="ATK16" s="28"/>
      <c r="ATL16" s="28"/>
      <c r="ATM16" s="28"/>
      <c r="ATN16" s="28"/>
      <c r="ATO16" s="28"/>
      <c r="ATP16" s="28"/>
      <c r="ATQ16" s="28"/>
      <c r="ATR16" s="28"/>
      <c r="ATS16" s="28"/>
      <c r="ATT16" s="28"/>
      <c r="ATU16" s="28"/>
      <c r="ATV16" s="28"/>
      <c r="ATW16" s="28"/>
      <c r="ATX16" s="28"/>
      <c r="ATY16" s="28"/>
      <c r="ATZ16" s="28"/>
      <c r="AUA16" s="28"/>
      <c r="AUB16" s="28"/>
      <c r="AUC16" s="28"/>
      <c r="AUD16" s="28"/>
      <c r="AUE16" s="28"/>
      <c r="AUF16" s="28"/>
      <c r="AUG16" s="28"/>
      <c r="AUH16" s="28"/>
      <c r="AUI16" s="28"/>
      <c r="AUJ16" s="28"/>
      <c r="AUK16" s="28"/>
      <c r="AUL16" s="28"/>
      <c r="AUM16" s="28"/>
      <c r="AUN16" s="28"/>
      <c r="AUO16" s="28"/>
      <c r="AUP16" s="28"/>
      <c r="AUQ16" s="28"/>
      <c r="AUR16" s="28"/>
      <c r="AUS16" s="28"/>
      <c r="AUT16" s="28"/>
      <c r="AUU16" s="28"/>
      <c r="AUV16" s="28"/>
      <c r="AUW16" s="28"/>
      <c r="AUX16" s="28"/>
      <c r="AUY16" s="28"/>
      <c r="AUZ16" s="28"/>
      <c r="AVA16" s="28"/>
      <c r="AVB16" s="28"/>
      <c r="AVC16" s="28"/>
      <c r="AVD16" s="28"/>
      <c r="AVE16" s="28"/>
      <c r="AVF16" s="28"/>
      <c r="AVG16" s="28"/>
      <c r="AVH16" s="28"/>
      <c r="AVI16" s="28"/>
      <c r="AVJ16" s="28"/>
      <c r="AVK16" s="28"/>
      <c r="AVL16" s="28"/>
      <c r="AVM16" s="28"/>
      <c r="AVN16" s="28"/>
      <c r="AVO16" s="28"/>
      <c r="AVP16" s="28"/>
      <c r="AVQ16" s="28"/>
      <c r="AVR16" s="28"/>
      <c r="AVS16" s="28"/>
      <c r="AVT16" s="28"/>
      <c r="AVU16" s="28"/>
      <c r="AVV16" s="28"/>
      <c r="AVW16" s="28"/>
      <c r="AVX16" s="28"/>
      <c r="AVY16" s="28"/>
      <c r="AVZ16" s="28"/>
      <c r="AWA16" s="28"/>
      <c r="AWB16" s="28"/>
      <c r="AWC16" s="28"/>
      <c r="AWD16" s="28"/>
      <c r="AWE16" s="28"/>
      <c r="AWF16" s="28"/>
      <c r="AWG16" s="28"/>
      <c r="AWH16" s="28"/>
      <c r="AWI16" s="28"/>
      <c r="AWJ16" s="28"/>
      <c r="AWK16" s="28"/>
      <c r="AWL16" s="28"/>
      <c r="AWM16" s="28"/>
      <c r="AWN16" s="28"/>
      <c r="AWO16" s="28"/>
      <c r="AWP16" s="28"/>
      <c r="AWQ16" s="28"/>
      <c r="AWR16" s="28"/>
      <c r="AWS16" s="28"/>
      <c r="AWT16" s="28"/>
      <c r="AWU16" s="28"/>
      <c r="AWV16" s="28"/>
      <c r="AWW16" s="28"/>
      <c r="AWX16" s="28"/>
      <c r="AWY16" s="28"/>
      <c r="AWZ16" s="28"/>
      <c r="AXA16" s="28"/>
      <c r="AXB16" s="28"/>
      <c r="AXC16" s="28"/>
      <c r="AXD16" s="28"/>
      <c r="AXE16" s="28"/>
      <c r="AXF16" s="28"/>
      <c r="AXG16" s="28"/>
      <c r="AXH16" s="28"/>
      <c r="AXI16" s="28"/>
      <c r="AXJ16" s="28"/>
      <c r="AXK16" s="28"/>
      <c r="AXL16" s="28"/>
      <c r="AXM16" s="28"/>
      <c r="AXN16" s="28"/>
      <c r="AXO16" s="28"/>
      <c r="AXP16" s="28"/>
      <c r="AXQ16" s="28"/>
      <c r="AXR16" s="28"/>
      <c r="AXS16" s="28"/>
      <c r="AXT16" s="28"/>
      <c r="AXU16" s="28"/>
      <c r="AXV16" s="28"/>
      <c r="AXW16" s="28"/>
      <c r="AXX16" s="28"/>
      <c r="AXY16" s="28"/>
      <c r="AXZ16" s="28"/>
      <c r="AYA16" s="28"/>
      <c r="AYB16" s="28"/>
      <c r="AYC16" s="28"/>
      <c r="AYD16" s="28"/>
      <c r="AYE16" s="28"/>
      <c r="AYF16" s="28"/>
      <c r="AYG16" s="28"/>
      <c r="AYH16" s="28"/>
      <c r="AYI16" s="28"/>
      <c r="AYJ16" s="28"/>
      <c r="AYK16" s="28"/>
      <c r="AYL16" s="28"/>
      <c r="AYM16" s="28"/>
      <c r="AYN16" s="28"/>
      <c r="AYO16" s="28"/>
      <c r="AYP16" s="28"/>
      <c r="AYQ16" s="28"/>
      <c r="AYR16" s="28"/>
      <c r="AYS16" s="28"/>
      <c r="AYT16" s="28"/>
      <c r="AYU16" s="28"/>
      <c r="AYV16" s="28"/>
      <c r="AYW16" s="28"/>
      <c r="AYX16" s="28"/>
      <c r="AYY16" s="28"/>
      <c r="AYZ16" s="28"/>
      <c r="AZA16" s="28"/>
      <c r="AZB16" s="28"/>
      <c r="AZC16" s="28"/>
      <c r="AZD16" s="28"/>
      <c r="AZE16" s="28"/>
      <c r="AZF16" s="28"/>
      <c r="AZG16" s="28"/>
      <c r="AZH16" s="28"/>
      <c r="AZI16" s="28"/>
      <c r="AZJ16" s="28"/>
      <c r="AZK16" s="28"/>
      <c r="AZL16" s="28"/>
      <c r="AZM16" s="28"/>
      <c r="AZN16" s="28"/>
      <c r="AZO16" s="28"/>
      <c r="AZP16" s="28"/>
      <c r="AZQ16" s="28"/>
      <c r="AZR16" s="28"/>
      <c r="AZS16" s="28"/>
      <c r="AZT16" s="28"/>
      <c r="AZU16" s="28"/>
      <c r="AZV16" s="28"/>
      <c r="AZW16" s="28"/>
      <c r="AZX16" s="28"/>
      <c r="AZY16" s="28"/>
      <c r="AZZ16" s="28"/>
      <c r="BAA16" s="28"/>
      <c r="BAB16" s="28"/>
      <c r="BAC16" s="28"/>
      <c r="BAD16" s="28"/>
      <c r="BAE16" s="28"/>
      <c r="BAF16" s="28"/>
      <c r="BAG16" s="28"/>
      <c r="BAH16" s="28"/>
      <c r="BAI16" s="28"/>
      <c r="BAJ16" s="28"/>
      <c r="BAK16" s="28"/>
      <c r="BAL16" s="28"/>
      <c r="BAM16" s="28"/>
      <c r="BAN16" s="28"/>
      <c r="BAO16" s="28"/>
      <c r="BAP16" s="28"/>
      <c r="BAQ16" s="28"/>
      <c r="BAR16" s="28"/>
      <c r="BAS16" s="28"/>
      <c r="BAT16" s="28"/>
      <c r="BAU16" s="28"/>
      <c r="BAV16" s="28"/>
      <c r="BAW16" s="28"/>
      <c r="BAX16" s="28"/>
      <c r="BAY16" s="28"/>
      <c r="BAZ16" s="28"/>
      <c r="BBA16" s="28"/>
      <c r="BBB16" s="28"/>
      <c r="BBC16" s="28"/>
      <c r="BBD16" s="28"/>
      <c r="BBE16" s="28"/>
      <c r="BBF16" s="28"/>
      <c r="BBG16" s="28"/>
      <c r="BBH16" s="28"/>
      <c r="BBI16" s="28"/>
      <c r="BBJ16" s="28"/>
      <c r="BBK16" s="28"/>
      <c r="BBL16" s="28"/>
      <c r="BBM16" s="28"/>
      <c r="BBN16" s="28"/>
      <c r="BBO16" s="28"/>
      <c r="BBP16" s="28"/>
      <c r="BBQ16" s="28"/>
      <c r="BBR16" s="28"/>
      <c r="BBS16" s="28"/>
      <c r="BBT16" s="28"/>
      <c r="BBU16" s="28"/>
      <c r="BBV16" s="28"/>
      <c r="BBW16" s="28"/>
      <c r="BBX16" s="28"/>
      <c r="BBY16" s="28"/>
      <c r="BBZ16" s="28"/>
      <c r="BCA16" s="28"/>
      <c r="BCB16" s="28"/>
      <c r="BCC16" s="28"/>
      <c r="BCD16" s="28"/>
      <c r="BCE16" s="28"/>
      <c r="BCF16" s="28"/>
      <c r="BCG16" s="28"/>
      <c r="BCH16" s="28"/>
      <c r="BCI16" s="28"/>
      <c r="BCJ16" s="28"/>
      <c r="BCK16" s="28"/>
      <c r="BCL16" s="28"/>
      <c r="BCM16" s="28"/>
      <c r="BCN16" s="28"/>
      <c r="BCO16" s="28"/>
      <c r="BCP16" s="28"/>
      <c r="BCQ16" s="28"/>
      <c r="BCR16" s="28"/>
      <c r="BCS16" s="28"/>
      <c r="BCT16" s="28"/>
      <c r="BCU16" s="28"/>
      <c r="BCV16" s="28"/>
      <c r="BCW16" s="28"/>
      <c r="BCX16" s="28"/>
      <c r="BCY16" s="28"/>
      <c r="BCZ16" s="28"/>
      <c r="BDA16" s="28"/>
      <c r="BDB16" s="28"/>
      <c r="BDC16" s="28"/>
      <c r="BDD16" s="28"/>
      <c r="BDE16" s="28"/>
      <c r="BDF16" s="28"/>
      <c r="BDG16" s="28"/>
      <c r="BDH16" s="28"/>
      <c r="BDI16" s="28"/>
      <c r="BDJ16" s="28"/>
      <c r="BDK16" s="28"/>
      <c r="BDL16" s="28"/>
      <c r="BDM16" s="28"/>
      <c r="BDN16" s="28"/>
      <c r="BDO16" s="28"/>
      <c r="BDP16" s="28"/>
      <c r="BDQ16" s="28"/>
      <c r="BDR16" s="28"/>
      <c r="BDS16" s="28"/>
      <c r="BDT16" s="28"/>
      <c r="BDU16" s="28"/>
      <c r="BDV16" s="28"/>
      <c r="BDW16" s="28"/>
      <c r="BDX16" s="28"/>
      <c r="BDY16" s="28"/>
      <c r="BDZ16" s="28"/>
      <c r="BEA16" s="28"/>
      <c r="BEB16" s="28"/>
      <c r="BEC16" s="28"/>
      <c r="BED16" s="28"/>
      <c r="BEE16" s="28"/>
      <c r="BEF16" s="28"/>
      <c r="BEG16" s="28"/>
      <c r="BEH16" s="28"/>
      <c r="BEI16" s="28"/>
      <c r="BEJ16" s="28"/>
      <c r="BEK16" s="28"/>
      <c r="BEL16" s="28"/>
      <c r="BEM16" s="28"/>
      <c r="BEN16" s="28"/>
      <c r="BEO16" s="28"/>
      <c r="BEP16" s="28"/>
      <c r="BEQ16" s="28"/>
      <c r="BER16" s="28"/>
      <c r="BES16" s="28"/>
      <c r="BET16" s="28"/>
      <c r="BEU16" s="28"/>
      <c r="BEV16" s="28"/>
      <c r="BEW16" s="28"/>
      <c r="BEX16" s="28"/>
      <c r="BEY16" s="28"/>
      <c r="BEZ16" s="28"/>
      <c r="BFA16" s="28"/>
      <c r="BFB16" s="28"/>
      <c r="BFC16" s="28"/>
      <c r="BFD16" s="28"/>
      <c r="BFE16" s="28"/>
      <c r="BFF16" s="28"/>
      <c r="BFG16" s="28"/>
      <c r="BFH16" s="28"/>
      <c r="BFI16" s="28"/>
      <c r="BFJ16" s="28"/>
      <c r="BFK16" s="28"/>
      <c r="BFL16" s="28"/>
      <c r="BFM16" s="28"/>
      <c r="BFN16" s="28"/>
      <c r="BFO16" s="28"/>
      <c r="BFP16" s="28"/>
      <c r="BFQ16" s="28"/>
      <c r="BFR16" s="28"/>
      <c r="BFS16" s="28"/>
      <c r="BFT16" s="28"/>
      <c r="BFU16" s="28"/>
      <c r="BFV16" s="28"/>
      <c r="BFW16" s="28"/>
      <c r="BFX16" s="28"/>
      <c r="BFY16" s="28"/>
      <c r="BFZ16" s="28"/>
      <c r="BGA16" s="28"/>
      <c r="BGB16" s="28"/>
      <c r="BGC16" s="28"/>
      <c r="BGD16" s="28"/>
      <c r="BGE16" s="28"/>
      <c r="BGF16" s="28"/>
      <c r="BGG16" s="28"/>
      <c r="BGH16" s="28"/>
      <c r="BGI16" s="28"/>
      <c r="BGJ16" s="28"/>
      <c r="BGK16" s="28"/>
      <c r="BGL16" s="28"/>
      <c r="BGM16" s="28"/>
      <c r="BGN16" s="28"/>
      <c r="BGO16" s="28"/>
      <c r="BGP16" s="28"/>
      <c r="BGQ16" s="28"/>
      <c r="BGR16" s="28"/>
      <c r="BGS16" s="28"/>
      <c r="BGT16" s="28"/>
      <c r="BGU16" s="28"/>
      <c r="BGV16" s="28"/>
      <c r="BGW16" s="28"/>
      <c r="BGX16" s="28"/>
      <c r="BGY16" s="28"/>
      <c r="BGZ16" s="28"/>
      <c r="BHA16" s="28"/>
      <c r="BHB16" s="28"/>
      <c r="BHC16" s="28"/>
      <c r="BHD16" s="28"/>
      <c r="BHE16" s="28"/>
      <c r="BHF16" s="28"/>
      <c r="BHG16" s="28"/>
      <c r="BHH16" s="28"/>
      <c r="BHI16" s="28"/>
      <c r="BHJ16" s="28"/>
      <c r="BHK16" s="28"/>
      <c r="BHL16" s="28"/>
      <c r="BHM16" s="28"/>
      <c r="BHN16" s="28"/>
      <c r="BHO16" s="28"/>
      <c r="BHP16" s="28"/>
      <c r="BHQ16" s="28"/>
      <c r="BHR16" s="28"/>
      <c r="BHS16" s="28"/>
      <c r="BHT16" s="28"/>
      <c r="BHU16" s="28"/>
      <c r="BHV16" s="28"/>
      <c r="BHW16" s="28"/>
      <c r="BHX16" s="28"/>
      <c r="BHY16" s="28"/>
      <c r="BHZ16" s="28"/>
      <c r="BIA16" s="28"/>
      <c r="BIB16" s="28"/>
      <c r="BIC16" s="28"/>
      <c r="BID16" s="28"/>
      <c r="BIE16" s="28"/>
      <c r="BIF16" s="28"/>
      <c r="BIG16" s="28"/>
      <c r="BIH16" s="28"/>
      <c r="BII16" s="28"/>
      <c r="BIJ16" s="28"/>
      <c r="BIK16" s="28"/>
      <c r="BIL16" s="28"/>
      <c r="BIM16" s="28"/>
      <c r="BIN16" s="28"/>
      <c r="BIO16" s="28"/>
      <c r="BIP16" s="28"/>
      <c r="BIQ16" s="28"/>
      <c r="BIR16" s="28"/>
      <c r="BIS16" s="28"/>
      <c r="BIT16" s="28"/>
      <c r="BIU16" s="28"/>
      <c r="BIV16" s="28"/>
      <c r="BIW16" s="28"/>
      <c r="BIX16" s="28"/>
      <c r="BIY16" s="28"/>
      <c r="BIZ16" s="28"/>
      <c r="BJA16" s="28"/>
      <c r="BJB16" s="28"/>
      <c r="BJC16" s="28"/>
      <c r="BJD16" s="28"/>
      <c r="BJE16" s="28"/>
      <c r="BJF16" s="28"/>
      <c r="BJG16" s="28"/>
      <c r="BJH16" s="28"/>
      <c r="BJI16" s="28"/>
      <c r="BJJ16" s="28"/>
      <c r="BJK16" s="28"/>
      <c r="BJL16" s="28"/>
      <c r="BJM16" s="28"/>
      <c r="BJN16" s="28"/>
      <c r="BJO16" s="28"/>
      <c r="BJP16" s="28"/>
      <c r="BJQ16" s="28"/>
      <c r="BJR16" s="28"/>
      <c r="BJS16" s="28"/>
      <c r="BJT16" s="28"/>
      <c r="BJU16" s="28"/>
      <c r="BJV16" s="28"/>
      <c r="BJW16" s="28"/>
      <c r="BJX16" s="28"/>
      <c r="BJY16" s="28"/>
      <c r="BJZ16" s="28"/>
      <c r="BKA16" s="28"/>
      <c r="BKB16" s="28"/>
      <c r="BKC16" s="28"/>
      <c r="BKD16" s="28"/>
      <c r="BKE16" s="28"/>
      <c r="BKF16" s="28"/>
      <c r="BKG16" s="28"/>
      <c r="BKH16" s="28"/>
      <c r="BKI16" s="28"/>
      <c r="BKJ16" s="28"/>
      <c r="BKK16" s="28"/>
      <c r="BKL16" s="28"/>
      <c r="BKM16" s="28"/>
      <c r="BKN16" s="28"/>
      <c r="BKO16" s="28"/>
      <c r="BKP16" s="28"/>
      <c r="BKQ16" s="28"/>
      <c r="BKR16" s="28"/>
      <c r="BKS16" s="28"/>
      <c r="BKT16" s="28"/>
      <c r="BKU16" s="28"/>
      <c r="BKV16" s="28"/>
      <c r="BKW16" s="28"/>
      <c r="BKX16" s="28"/>
      <c r="BKY16" s="28"/>
      <c r="BKZ16" s="28"/>
      <c r="BLA16" s="28"/>
      <c r="BLB16" s="28"/>
      <c r="BLC16" s="28"/>
      <c r="BLD16" s="28"/>
      <c r="BLE16" s="28"/>
      <c r="BLF16" s="28"/>
      <c r="BLG16" s="28"/>
      <c r="BLH16" s="28"/>
      <c r="BLI16" s="28"/>
      <c r="BLJ16" s="28"/>
      <c r="BLK16" s="28"/>
      <c r="BLL16" s="28"/>
      <c r="BLM16" s="28"/>
      <c r="BLN16" s="28"/>
      <c r="BLO16" s="28"/>
      <c r="BLP16" s="28"/>
      <c r="BLQ16" s="28"/>
      <c r="BLR16" s="28"/>
      <c r="BLS16" s="28"/>
      <c r="BLT16" s="28"/>
      <c r="BLU16" s="28"/>
      <c r="BLV16" s="28"/>
      <c r="BLW16" s="28"/>
      <c r="BLX16" s="28"/>
      <c r="BLY16" s="28"/>
      <c r="BLZ16" s="28"/>
      <c r="BMA16" s="28"/>
      <c r="BMB16" s="28"/>
      <c r="BMC16" s="28"/>
      <c r="BMD16" s="28"/>
      <c r="BME16" s="28"/>
      <c r="BMF16" s="28"/>
      <c r="BMG16" s="28"/>
      <c r="BMH16" s="28"/>
      <c r="BMI16" s="28"/>
      <c r="BMJ16" s="28"/>
      <c r="BMK16" s="28"/>
      <c r="BML16" s="28"/>
      <c r="BMM16" s="28"/>
      <c r="BMN16" s="28"/>
      <c r="BMO16" s="28"/>
      <c r="BMP16" s="28"/>
      <c r="BMQ16" s="28"/>
      <c r="BMR16" s="28"/>
      <c r="BMS16" s="28"/>
      <c r="BMT16" s="28"/>
      <c r="BMU16" s="28"/>
      <c r="BMV16" s="28"/>
      <c r="BMW16" s="28"/>
      <c r="BMX16" s="28"/>
      <c r="BMY16" s="28"/>
      <c r="BMZ16" s="28"/>
      <c r="BNA16" s="28"/>
      <c r="BNB16" s="28"/>
      <c r="BNC16" s="28"/>
      <c r="BND16" s="28"/>
      <c r="BNE16" s="28"/>
      <c r="BNF16" s="28"/>
      <c r="BNG16" s="28"/>
      <c r="BNH16" s="28"/>
      <c r="BNI16" s="28"/>
      <c r="BNJ16" s="28"/>
      <c r="BNK16" s="28"/>
      <c r="BNL16" s="28"/>
      <c r="BNM16" s="28"/>
      <c r="BNN16" s="28"/>
      <c r="BNO16" s="28"/>
      <c r="BNP16" s="28"/>
      <c r="BNQ16" s="28"/>
      <c r="BNR16" s="28"/>
      <c r="BNS16" s="28"/>
      <c r="BNT16" s="28"/>
      <c r="BNU16" s="28"/>
      <c r="BNV16" s="28"/>
      <c r="BNW16" s="28"/>
      <c r="BNX16" s="28"/>
      <c r="BNY16" s="28"/>
      <c r="BNZ16" s="28"/>
      <c r="BOA16" s="28"/>
      <c r="BOB16" s="28"/>
      <c r="BOC16" s="28"/>
      <c r="BOD16" s="28"/>
      <c r="BOE16" s="28"/>
      <c r="BOF16" s="28"/>
      <c r="BOG16" s="28"/>
      <c r="BOH16" s="28"/>
      <c r="BOI16" s="28"/>
      <c r="BOJ16" s="28"/>
      <c r="BOK16" s="28"/>
      <c r="BOL16" s="28"/>
      <c r="BOM16" s="28"/>
      <c r="BON16" s="28"/>
      <c r="BOO16" s="28"/>
      <c r="BOP16" s="28"/>
      <c r="BOQ16" s="28"/>
      <c r="BOR16" s="28"/>
      <c r="BOS16" s="28"/>
      <c r="BOT16" s="28"/>
      <c r="BOU16" s="28"/>
      <c r="BOV16" s="28"/>
      <c r="BOW16" s="28"/>
      <c r="BOX16" s="28"/>
      <c r="BOY16" s="28"/>
      <c r="BOZ16" s="28"/>
      <c r="BPA16" s="28"/>
      <c r="BPB16" s="28"/>
      <c r="BPC16" s="28"/>
      <c r="BPD16" s="28"/>
      <c r="BPE16" s="28"/>
      <c r="BPF16" s="28"/>
      <c r="BPG16" s="28"/>
      <c r="BPH16" s="28"/>
      <c r="BPI16" s="28"/>
      <c r="BPJ16" s="28"/>
      <c r="BPK16" s="28"/>
      <c r="BPL16" s="28"/>
      <c r="BPM16" s="28"/>
      <c r="BPN16" s="28"/>
      <c r="BPO16" s="28"/>
      <c r="BPP16" s="28"/>
      <c r="BPQ16" s="28"/>
      <c r="BPR16" s="28"/>
      <c r="BPS16" s="28"/>
      <c r="BPT16" s="28"/>
      <c r="BPU16" s="28"/>
      <c r="BPV16" s="28"/>
      <c r="BPW16" s="28"/>
      <c r="BPX16" s="28"/>
      <c r="BPY16" s="28"/>
      <c r="BPZ16" s="28"/>
      <c r="BQA16" s="28"/>
      <c r="BQB16" s="28"/>
      <c r="BQC16" s="28"/>
      <c r="BQD16" s="28"/>
      <c r="BQE16" s="28"/>
      <c r="BQF16" s="28"/>
      <c r="BQG16" s="28"/>
      <c r="BQH16" s="28"/>
      <c r="BQI16" s="28"/>
      <c r="BQJ16" s="28"/>
      <c r="BQK16" s="28"/>
      <c r="BQL16" s="28"/>
      <c r="BQM16" s="28"/>
      <c r="BQN16" s="28"/>
      <c r="BQO16" s="28"/>
      <c r="BQP16" s="28"/>
      <c r="BQQ16" s="28"/>
      <c r="BQR16" s="28"/>
      <c r="BQS16" s="28"/>
      <c r="BQT16" s="28"/>
      <c r="BQU16" s="28"/>
      <c r="BQV16" s="28"/>
      <c r="BQW16" s="28"/>
      <c r="BQX16" s="28"/>
      <c r="BQY16" s="28"/>
      <c r="BQZ16" s="28"/>
      <c r="BRA16" s="28"/>
      <c r="BRB16" s="28"/>
      <c r="BRC16" s="28"/>
      <c r="BRD16" s="28"/>
      <c r="BRE16" s="28"/>
      <c r="BRF16" s="28"/>
      <c r="BRG16" s="28"/>
      <c r="BRH16" s="28"/>
      <c r="BRI16" s="28"/>
      <c r="BRJ16" s="28"/>
      <c r="BRK16" s="28"/>
      <c r="BRL16" s="28"/>
      <c r="BRM16" s="28"/>
      <c r="BRN16" s="28"/>
      <c r="BRO16" s="28"/>
      <c r="BRP16" s="28"/>
      <c r="BRQ16" s="28"/>
      <c r="BRR16" s="28"/>
      <c r="BRS16" s="28"/>
      <c r="BRT16" s="28"/>
      <c r="BRU16" s="28"/>
      <c r="BRV16" s="28"/>
      <c r="BRW16" s="28"/>
      <c r="BRX16" s="28"/>
      <c r="BRY16" s="28"/>
      <c r="BRZ16" s="28"/>
      <c r="BSA16" s="28"/>
      <c r="BSB16" s="28"/>
      <c r="BSC16" s="28"/>
      <c r="BSD16" s="28"/>
      <c r="BSE16" s="28"/>
      <c r="BSF16" s="28"/>
      <c r="BSG16" s="28"/>
      <c r="BSH16" s="28"/>
      <c r="BSI16" s="28"/>
      <c r="BSJ16" s="28"/>
      <c r="BSK16" s="28"/>
      <c r="BSL16" s="28"/>
      <c r="BSM16" s="28"/>
      <c r="BSN16" s="28"/>
      <c r="BSO16" s="28"/>
      <c r="BSP16" s="28"/>
      <c r="BSQ16" s="28"/>
      <c r="BSR16" s="28"/>
      <c r="BSS16" s="28"/>
      <c r="BST16" s="28"/>
      <c r="BSU16" s="28"/>
      <c r="BSV16" s="28"/>
      <c r="BSW16" s="28"/>
      <c r="BSX16" s="28"/>
      <c r="BSY16" s="28"/>
      <c r="BSZ16" s="28"/>
      <c r="BTA16" s="28"/>
      <c r="BTB16" s="28"/>
      <c r="BTC16" s="28"/>
      <c r="BTD16" s="28"/>
      <c r="BTE16" s="28"/>
      <c r="BTF16" s="28"/>
      <c r="BTG16" s="28"/>
      <c r="BTH16" s="28"/>
      <c r="BTI16" s="28"/>
      <c r="BTJ16" s="28"/>
      <c r="BTK16" s="28"/>
      <c r="BTL16" s="28"/>
      <c r="BTM16" s="28"/>
      <c r="BTN16" s="28"/>
      <c r="BTO16" s="28"/>
      <c r="BTP16" s="28"/>
      <c r="BTQ16" s="28"/>
      <c r="BTR16" s="28"/>
      <c r="BTS16" s="28"/>
      <c r="BTT16" s="28"/>
      <c r="BTU16" s="28"/>
      <c r="BTV16" s="28"/>
      <c r="BTW16" s="28"/>
      <c r="BTX16" s="28"/>
      <c r="BTY16" s="28"/>
      <c r="BTZ16" s="28"/>
      <c r="BUA16" s="28"/>
      <c r="BUB16" s="28"/>
      <c r="BUC16" s="28"/>
      <c r="BUD16" s="28"/>
      <c r="BUE16" s="28"/>
      <c r="BUF16" s="28"/>
      <c r="BUG16" s="28"/>
      <c r="BUH16" s="28"/>
      <c r="BUI16" s="28"/>
      <c r="BUJ16" s="28"/>
      <c r="BUK16" s="28"/>
      <c r="BUL16" s="28"/>
      <c r="BUM16" s="28"/>
      <c r="BUN16" s="28"/>
      <c r="BUO16" s="28"/>
      <c r="BUP16" s="28"/>
      <c r="BUQ16" s="28"/>
      <c r="BUR16" s="28"/>
      <c r="BUS16" s="28"/>
      <c r="BUT16" s="28"/>
      <c r="BUU16" s="28"/>
      <c r="BUV16" s="28"/>
      <c r="BUW16" s="28"/>
      <c r="BUX16" s="28"/>
      <c r="BUY16" s="28"/>
      <c r="BUZ16" s="28"/>
      <c r="BVA16" s="28"/>
      <c r="BVB16" s="28"/>
      <c r="BVC16" s="28"/>
      <c r="BVD16" s="28"/>
      <c r="BVE16" s="28"/>
      <c r="BVF16" s="28"/>
      <c r="BVG16" s="28"/>
      <c r="BVH16" s="28"/>
      <c r="BVI16" s="28"/>
      <c r="BVJ16" s="28"/>
      <c r="BVK16" s="28"/>
      <c r="BVL16" s="28"/>
      <c r="BVM16" s="28"/>
      <c r="BVN16" s="28"/>
      <c r="BVO16" s="28"/>
      <c r="BVP16" s="28"/>
      <c r="BVQ16" s="28"/>
      <c r="BVR16" s="28"/>
      <c r="BVS16" s="28"/>
      <c r="BVT16" s="28"/>
      <c r="BVU16" s="28"/>
      <c r="BVV16" s="28"/>
      <c r="BVW16" s="28"/>
      <c r="BVX16" s="28"/>
      <c r="BVY16" s="28"/>
      <c r="BVZ16" s="28"/>
      <c r="BWA16" s="28"/>
      <c r="BWB16" s="28"/>
      <c r="BWC16" s="28"/>
      <c r="BWD16" s="28"/>
      <c r="BWE16" s="28"/>
      <c r="BWF16" s="28"/>
      <c r="BWG16" s="28"/>
      <c r="BWH16" s="28"/>
      <c r="BWI16" s="28"/>
      <c r="BWJ16" s="28"/>
      <c r="BWK16" s="28"/>
      <c r="BWL16" s="28"/>
      <c r="BWM16" s="28"/>
      <c r="BWN16" s="28"/>
      <c r="BWO16" s="28"/>
      <c r="BWP16" s="28"/>
      <c r="BWQ16" s="28"/>
      <c r="BWR16" s="28"/>
      <c r="BWS16" s="28"/>
      <c r="BWT16" s="28"/>
      <c r="BWU16" s="28"/>
      <c r="BWV16" s="28"/>
      <c r="BWW16" s="28"/>
      <c r="BWX16" s="28"/>
      <c r="BWY16" s="28"/>
      <c r="BWZ16" s="28"/>
      <c r="BXA16" s="28"/>
      <c r="BXB16" s="28"/>
      <c r="BXC16" s="28"/>
      <c r="BXD16" s="28"/>
      <c r="BXE16" s="28"/>
      <c r="BXF16" s="28"/>
      <c r="BXG16" s="28"/>
      <c r="BXH16" s="28"/>
      <c r="BXI16" s="28"/>
      <c r="BXJ16" s="28"/>
      <c r="BXK16" s="28"/>
      <c r="BXL16" s="28"/>
      <c r="BXM16" s="28"/>
      <c r="BXN16" s="28"/>
      <c r="BXO16" s="28"/>
      <c r="BXP16" s="28"/>
      <c r="BXQ16" s="28"/>
      <c r="BXR16" s="28"/>
      <c r="BXS16" s="28"/>
      <c r="BXT16" s="28"/>
      <c r="BXU16" s="28"/>
      <c r="BXV16" s="28"/>
      <c r="BXW16" s="28"/>
      <c r="BXX16" s="28"/>
      <c r="BXY16" s="28"/>
      <c r="BXZ16" s="28"/>
      <c r="BYA16" s="28"/>
      <c r="BYB16" s="28"/>
      <c r="BYC16" s="28"/>
      <c r="BYD16" s="28"/>
      <c r="BYE16" s="28"/>
      <c r="BYF16" s="28"/>
      <c r="BYG16" s="28"/>
      <c r="BYH16" s="28"/>
      <c r="BYI16" s="28"/>
      <c r="BYJ16" s="28"/>
      <c r="BYK16" s="28"/>
      <c r="BYL16" s="28"/>
      <c r="BYM16" s="28"/>
      <c r="BYN16" s="28"/>
      <c r="BYO16" s="28"/>
      <c r="BYP16" s="28"/>
      <c r="BYQ16" s="28"/>
      <c r="BYR16" s="28"/>
      <c r="BYS16" s="28"/>
      <c r="BYT16" s="28"/>
      <c r="BYU16" s="28"/>
      <c r="BYV16" s="28"/>
      <c r="BYW16" s="28"/>
      <c r="BYX16" s="28"/>
      <c r="BYY16" s="28"/>
      <c r="BYZ16" s="28"/>
      <c r="BZA16" s="28"/>
      <c r="BZB16" s="28"/>
      <c r="BZC16" s="28"/>
      <c r="BZD16" s="28"/>
      <c r="BZE16" s="28"/>
      <c r="BZF16" s="28"/>
      <c r="BZG16" s="28"/>
      <c r="BZH16" s="28"/>
      <c r="BZI16" s="28"/>
      <c r="BZJ16" s="28"/>
      <c r="BZK16" s="28"/>
      <c r="BZL16" s="28"/>
      <c r="BZM16" s="28"/>
      <c r="BZN16" s="28"/>
      <c r="BZO16" s="28"/>
      <c r="BZP16" s="28"/>
      <c r="BZQ16" s="28"/>
      <c r="BZR16" s="28"/>
      <c r="BZS16" s="28"/>
      <c r="BZT16" s="28"/>
      <c r="BZU16" s="28"/>
      <c r="BZV16" s="28"/>
      <c r="BZW16" s="28"/>
      <c r="BZX16" s="28"/>
      <c r="BZY16" s="28"/>
      <c r="BZZ16" s="28"/>
      <c r="CAA16" s="28"/>
      <c r="CAB16" s="28"/>
      <c r="CAC16" s="28"/>
      <c r="CAD16" s="28"/>
      <c r="CAE16" s="28"/>
      <c r="CAF16" s="28"/>
      <c r="CAG16" s="28"/>
      <c r="CAH16" s="28"/>
      <c r="CAI16" s="28"/>
      <c r="CAJ16" s="28"/>
      <c r="CAK16" s="28"/>
      <c r="CAL16" s="28"/>
      <c r="CAM16" s="28"/>
      <c r="CAN16" s="28"/>
      <c r="CAO16" s="28"/>
      <c r="CAP16" s="28"/>
      <c r="CAQ16" s="28"/>
      <c r="CAR16" s="28"/>
      <c r="CAS16" s="28"/>
      <c r="CAT16" s="28"/>
      <c r="CAU16" s="28"/>
      <c r="CAV16" s="28"/>
      <c r="CAW16" s="28"/>
      <c r="CAX16" s="28"/>
      <c r="CAY16" s="28"/>
      <c r="CAZ16" s="28"/>
      <c r="CBA16" s="28"/>
      <c r="CBB16" s="28"/>
      <c r="CBC16" s="28"/>
      <c r="CBD16" s="28"/>
      <c r="CBE16" s="28"/>
      <c r="CBF16" s="28"/>
      <c r="CBG16" s="28"/>
      <c r="CBH16" s="28"/>
      <c r="CBI16" s="28"/>
      <c r="CBJ16" s="28"/>
      <c r="CBK16" s="28"/>
      <c r="CBL16" s="28"/>
      <c r="CBM16" s="28"/>
      <c r="CBN16" s="28"/>
      <c r="CBO16" s="28"/>
      <c r="CBP16" s="28"/>
      <c r="CBQ16" s="28"/>
      <c r="CBR16" s="28"/>
      <c r="CBS16" s="28"/>
      <c r="CBT16" s="28"/>
      <c r="CBU16" s="28"/>
      <c r="CBV16" s="28"/>
      <c r="CBW16" s="28"/>
      <c r="CBX16" s="28"/>
      <c r="CBY16" s="28"/>
      <c r="CBZ16" s="28"/>
      <c r="CCA16" s="28"/>
      <c r="CCB16" s="28"/>
      <c r="CCC16" s="28"/>
      <c r="CCD16" s="28"/>
      <c r="CCE16" s="28"/>
      <c r="CCF16" s="28"/>
      <c r="CCG16" s="28"/>
      <c r="CCH16" s="28"/>
      <c r="CCI16" s="28"/>
      <c r="CCJ16" s="28"/>
      <c r="CCK16" s="28"/>
      <c r="CCL16" s="28"/>
      <c r="CCM16" s="28"/>
      <c r="CCN16" s="28"/>
      <c r="CCO16" s="28"/>
      <c r="CCP16" s="28"/>
      <c r="CCQ16" s="28"/>
      <c r="CCR16" s="28"/>
      <c r="CCS16" s="28"/>
      <c r="CCT16" s="28"/>
      <c r="CCU16" s="28"/>
      <c r="CCV16" s="28"/>
      <c r="CCW16" s="28"/>
      <c r="CCX16" s="28"/>
      <c r="CCY16" s="28"/>
      <c r="CCZ16" s="28"/>
      <c r="CDA16" s="28"/>
      <c r="CDB16" s="28"/>
      <c r="CDC16" s="28"/>
      <c r="CDD16" s="28"/>
      <c r="CDE16" s="28"/>
      <c r="CDF16" s="28"/>
      <c r="CDG16" s="28"/>
      <c r="CDH16" s="28"/>
      <c r="CDI16" s="28"/>
      <c r="CDJ16" s="28"/>
      <c r="CDK16" s="28"/>
      <c r="CDL16" s="28"/>
      <c r="CDM16" s="28"/>
      <c r="CDN16" s="28"/>
      <c r="CDO16" s="28"/>
      <c r="CDP16" s="28"/>
      <c r="CDQ16" s="28"/>
      <c r="CDR16" s="28"/>
      <c r="CDS16" s="28"/>
      <c r="CDT16" s="28"/>
      <c r="CDU16" s="28"/>
      <c r="CDV16" s="28"/>
      <c r="CDW16" s="28"/>
      <c r="CDX16" s="28"/>
      <c r="CDY16" s="28"/>
      <c r="CDZ16" s="28"/>
      <c r="CEA16" s="28"/>
      <c r="CEB16" s="28"/>
      <c r="CEC16" s="28"/>
      <c r="CED16" s="28"/>
      <c r="CEE16" s="28"/>
      <c r="CEF16" s="28"/>
      <c r="CEG16" s="28"/>
      <c r="CEH16" s="28"/>
      <c r="CEI16" s="28"/>
      <c r="CEJ16" s="28"/>
      <c r="CEK16" s="28"/>
      <c r="CEL16" s="28"/>
      <c r="CEM16" s="28"/>
      <c r="CEN16" s="28"/>
      <c r="CEO16" s="28"/>
      <c r="CEP16" s="28"/>
      <c r="CEQ16" s="28"/>
      <c r="CER16" s="28"/>
      <c r="CES16" s="28"/>
      <c r="CET16" s="28"/>
      <c r="CEU16" s="28"/>
      <c r="CEV16" s="28"/>
      <c r="CEW16" s="28"/>
      <c r="CEX16" s="28"/>
      <c r="CEY16" s="28"/>
      <c r="CEZ16" s="28"/>
      <c r="CFA16" s="28"/>
      <c r="CFB16" s="28"/>
      <c r="CFC16" s="28"/>
      <c r="CFD16" s="28"/>
      <c r="CFE16" s="28"/>
      <c r="CFF16" s="28"/>
      <c r="CFG16" s="28"/>
      <c r="CFH16" s="28"/>
      <c r="CFI16" s="28"/>
      <c r="CFJ16" s="28"/>
      <c r="CFK16" s="28"/>
      <c r="CFL16" s="28"/>
      <c r="CFM16" s="28"/>
      <c r="CFN16" s="28"/>
      <c r="CFO16" s="28"/>
      <c r="CFP16" s="28"/>
      <c r="CFQ16" s="28"/>
      <c r="CFR16" s="28"/>
      <c r="CFS16" s="28"/>
      <c r="CFT16" s="28"/>
      <c r="CFU16" s="28"/>
      <c r="CFV16" s="28"/>
      <c r="CFW16" s="28"/>
      <c r="CFX16" s="28"/>
      <c r="CFY16" s="28"/>
      <c r="CFZ16" s="28"/>
      <c r="CGA16" s="28"/>
      <c r="CGB16" s="28"/>
      <c r="CGC16" s="28"/>
      <c r="CGD16" s="28"/>
      <c r="CGE16" s="28"/>
      <c r="CGF16" s="28"/>
      <c r="CGG16" s="28"/>
      <c r="CGH16" s="28"/>
      <c r="CGI16" s="28"/>
      <c r="CGJ16" s="28"/>
      <c r="CGK16" s="28"/>
      <c r="CGL16" s="28"/>
      <c r="CGM16" s="28"/>
      <c r="CGN16" s="28"/>
      <c r="CGO16" s="28"/>
      <c r="CGP16" s="28"/>
      <c r="CGQ16" s="28"/>
      <c r="CGR16" s="28"/>
      <c r="CGS16" s="28"/>
      <c r="CGT16" s="28"/>
      <c r="CGU16" s="28"/>
      <c r="CGV16" s="28"/>
      <c r="CGW16" s="28"/>
      <c r="CGX16" s="28"/>
      <c r="CGY16" s="28"/>
      <c r="CGZ16" s="28"/>
      <c r="CHA16" s="28"/>
      <c r="CHB16" s="28"/>
      <c r="CHC16" s="28"/>
      <c r="CHD16" s="28"/>
      <c r="CHE16" s="28"/>
      <c r="CHF16" s="28"/>
      <c r="CHG16" s="28"/>
      <c r="CHH16" s="28"/>
      <c r="CHI16" s="28"/>
      <c r="CHJ16" s="28"/>
      <c r="CHK16" s="28"/>
      <c r="CHL16" s="28"/>
      <c r="CHM16" s="28"/>
      <c r="CHN16" s="28"/>
      <c r="CHO16" s="28"/>
      <c r="CHP16" s="28"/>
      <c r="CHQ16" s="28"/>
      <c r="CHR16" s="28"/>
      <c r="CHS16" s="28"/>
      <c r="CHT16" s="28"/>
      <c r="CHU16" s="28"/>
      <c r="CHV16" s="28"/>
      <c r="CHW16" s="28"/>
      <c r="CHX16" s="28"/>
      <c r="CHY16" s="28"/>
      <c r="CHZ16" s="28"/>
      <c r="CIA16" s="28"/>
      <c r="CIB16" s="28"/>
      <c r="CIC16" s="28"/>
      <c r="CID16" s="28"/>
      <c r="CIE16" s="28"/>
      <c r="CIF16" s="28"/>
      <c r="CIG16" s="28"/>
      <c r="CIH16" s="28"/>
      <c r="CII16" s="28"/>
      <c r="CIJ16" s="28"/>
      <c r="CIK16" s="28"/>
      <c r="CIL16" s="28"/>
      <c r="CIM16" s="28"/>
      <c r="CIN16" s="28"/>
      <c r="CIO16" s="28"/>
      <c r="CIP16" s="28"/>
      <c r="CIQ16" s="28"/>
      <c r="CIR16" s="28"/>
      <c r="CIS16" s="28"/>
      <c r="CIT16" s="28"/>
      <c r="CIU16" s="28"/>
      <c r="CIV16" s="28"/>
      <c r="CIW16" s="28"/>
      <c r="CIX16" s="28"/>
      <c r="CIY16" s="28"/>
      <c r="CIZ16" s="28"/>
      <c r="CJA16" s="28"/>
      <c r="CJB16" s="28"/>
      <c r="CJC16" s="28"/>
      <c r="CJD16" s="28"/>
      <c r="CJE16" s="28"/>
      <c r="CJF16" s="28"/>
      <c r="CJG16" s="28"/>
      <c r="CJH16" s="28"/>
      <c r="CJI16" s="28"/>
      <c r="CJJ16" s="28"/>
      <c r="CJK16" s="28"/>
      <c r="CJL16" s="28"/>
      <c r="CJM16" s="28"/>
      <c r="CJN16" s="28"/>
      <c r="CJO16" s="28"/>
      <c r="CJP16" s="28"/>
      <c r="CJQ16" s="28"/>
      <c r="CJR16" s="28"/>
      <c r="CJS16" s="28"/>
      <c r="CJT16" s="28"/>
      <c r="CJU16" s="28"/>
      <c r="CJV16" s="28"/>
      <c r="CJW16" s="28"/>
      <c r="CJX16" s="28"/>
      <c r="CJY16" s="28"/>
      <c r="CJZ16" s="28"/>
      <c r="CKA16" s="28"/>
      <c r="CKB16" s="28"/>
      <c r="CKC16" s="28"/>
      <c r="CKD16" s="28"/>
      <c r="CKE16" s="28"/>
      <c r="CKF16" s="28"/>
      <c r="CKG16" s="28"/>
      <c r="CKH16" s="28"/>
      <c r="CKI16" s="28"/>
      <c r="CKJ16" s="28"/>
      <c r="CKK16" s="28"/>
      <c r="CKL16" s="28"/>
      <c r="CKM16" s="28"/>
      <c r="CKN16" s="28"/>
      <c r="CKO16" s="28"/>
      <c r="CKP16" s="28"/>
      <c r="CKQ16" s="28"/>
      <c r="CKR16" s="28"/>
      <c r="CKS16" s="28"/>
      <c r="CKT16" s="28"/>
      <c r="CKU16" s="28"/>
      <c r="CKV16" s="28"/>
      <c r="CKW16" s="28"/>
      <c r="CKX16" s="28"/>
      <c r="CKY16" s="28"/>
      <c r="CKZ16" s="28"/>
      <c r="CLA16" s="28"/>
      <c r="CLB16" s="28"/>
      <c r="CLC16" s="28"/>
      <c r="CLD16" s="28"/>
      <c r="CLE16" s="28"/>
      <c r="CLF16" s="28"/>
      <c r="CLG16" s="28"/>
      <c r="CLH16" s="28"/>
      <c r="CLI16" s="28"/>
      <c r="CLJ16" s="28"/>
      <c r="CLK16" s="28"/>
      <c r="CLL16" s="28"/>
      <c r="CLM16" s="28"/>
      <c r="CLN16" s="28"/>
      <c r="CLO16" s="28"/>
      <c r="CLP16" s="28"/>
      <c r="CLQ16" s="28"/>
      <c r="CLR16" s="28"/>
      <c r="CLS16" s="28"/>
      <c r="CLT16" s="28"/>
      <c r="CLU16" s="28"/>
      <c r="CLV16" s="28"/>
      <c r="CLW16" s="28"/>
      <c r="CLX16" s="28"/>
      <c r="CLY16" s="28"/>
      <c r="CLZ16" s="28"/>
      <c r="CMA16" s="28"/>
      <c r="CMB16" s="28"/>
      <c r="CMC16" s="28"/>
      <c r="CMD16" s="28"/>
      <c r="CME16" s="28"/>
      <c r="CMF16" s="28"/>
      <c r="CMG16" s="28"/>
      <c r="CMH16" s="28"/>
      <c r="CMI16" s="28"/>
      <c r="CMJ16" s="28"/>
      <c r="CMK16" s="28"/>
      <c r="CML16" s="28"/>
      <c r="CMM16" s="28"/>
      <c r="CMN16" s="28"/>
      <c r="CMO16" s="28"/>
      <c r="CMP16" s="28"/>
      <c r="CMQ16" s="28"/>
      <c r="CMR16" s="28"/>
      <c r="CMS16" s="28"/>
      <c r="CMT16" s="28"/>
      <c r="CMU16" s="28"/>
      <c r="CMV16" s="28"/>
      <c r="CMW16" s="28"/>
      <c r="CMX16" s="28"/>
      <c r="CMY16" s="28"/>
      <c r="CMZ16" s="28"/>
      <c r="CNA16" s="28"/>
      <c r="CNB16" s="28"/>
      <c r="CNC16" s="28"/>
      <c r="CND16" s="28"/>
      <c r="CNE16" s="28"/>
      <c r="CNF16" s="28"/>
      <c r="CNG16" s="28"/>
      <c r="CNH16" s="28"/>
      <c r="CNI16" s="28"/>
      <c r="CNJ16" s="28"/>
      <c r="CNK16" s="28"/>
      <c r="CNL16" s="28"/>
      <c r="CNM16" s="28"/>
      <c r="CNN16" s="28"/>
      <c r="CNO16" s="28"/>
      <c r="CNP16" s="28"/>
      <c r="CNQ16" s="28"/>
      <c r="CNR16" s="28"/>
      <c r="CNS16" s="28"/>
      <c r="CNT16" s="28"/>
      <c r="CNU16" s="28"/>
      <c r="CNV16" s="28"/>
      <c r="CNW16" s="28"/>
      <c r="CNX16" s="28"/>
      <c r="CNY16" s="28"/>
      <c r="CNZ16" s="28"/>
      <c r="COA16" s="28"/>
      <c r="COB16" s="28"/>
      <c r="COC16" s="28"/>
      <c r="COD16" s="28"/>
      <c r="COE16" s="28"/>
      <c r="COF16" s="28"/>
      <c r="COG16" s="28"/>
      <c r="COH16" s="28"/>
      <c r="COI16" s="28"/>
      <c r="COJ16" s="28"/>
      <c r="COK16" s="28"/>
      <c r="COL16" s="28"/>
      <c r="COM16" s="28"/>
      <c r="CON16" s="28"/>
      <c r="COO16" s="28"/>
      <c r="COP16" s="28"/>
      <c r="COQ16" s="28"/>
      <c r="COR16" s="28"/>
      <c r="COS16" s="28"/>
      <c r="COT16" s="28"/>
      <c r="COU16" s="28"/>
      <c r="COV16" s="28"/>
      <c r="COW16" s="28"/>
      <c r="COX16" s="28"/>
      <c r="COY16" s="28"/>
      <c r="COZ16" s="28"/>
      <c r="CPA16" s="28"/>
      <c r="CPB16" s="28"/>
      <c r="CPC16" s="28"/>
      <c r="CPD16" s="28"/>
      <c r="CPE16" s="28"/>
      <c r="CPF16" s="28"/>
      <c r="CPG16" s="28"/>
      <c r="CPH16" s="28"/>
      <c r="CPI16" s="28"/>
      <c r="CPJ16" s="28"/>
      <c r="CPK16" s="28"/>
      <c r="CPL16" s="28"/>
      <c r="CPM16" s="28"/>
      <c r="CPN16" s="28"/>
      <c r="CPO16" s="28"/>
      <c r="CPP16" s="28"/>
      <c r="CPQ16" s="28"/>
      <c r="CPR16" s="28"/>
      <c r="CPS16" s="28"/>
      <c r="CPT16" s="28"/>
      <c r="CPU16" s="28"/>
      <c r="CPV16" s="28"/>
      <c r="CPW16" s="28"/>
      <c r="CPX16" s="28"/>
      <c r="CPY16" s="28"/>
      <c r="CPZ16" s="28"/>
      <c r="CQA16" s="28"/>
      <c r="CQB16" s="28"/>
      <c r="CQC16" s="28"/>
      <c r="CQD16" s="28"/>
      <c r="CQE16" s="28"/>
      <c r="CQF16" s="28"/>
      <c r="CQG16" s="28"/>
      <c r="CQH16" s="28"/>
      <c r="CQI16" s="28"/>
      <c r="CQJ16" s="28"/>
      <c r="CQK16" s="28"/>
      <c r="CQL16" s="28"/>
      <c r="CQM16" s="28"/>
      <c r="CQN16" s="28"/>
      <c r="CQO16" s="28"/>
      <c r="CQP16" s="28"/>
      <c r="CQQ16" s="28"/>
      <c r="CQR16" s="28"/>
      <c r="CQS16" s="28"/>
      <c r="CQT16" s="28"/>
      <c r="CQU16" s="28"/>
      <c r="CQV16" s="28"/>
      <c r="CQW16" s="28"/>
      <c r="CQX16" s="28"/>
      <c r="CQY16" s="28"/>
      <c r="CQZ16" s="28"/>
      <c r="CRA16" s="28"/>
      <c r="CRB16" s="28"/>
      <c r="CRC16" s="28"/>
      <c r="CRD16" s="28"/>
      <c r="CRE16" s="28"/>
      <c r="CRF16" s="28"/>
      <c r="CRG16" s="28"/>
      <c r="CRH16" s="28"/>
      <c r="CRI16" s="28"/>
      <c r="CRJ16" s="28"/>
      <c r="CRK16" s="28"/>
      <c r="CRL16" s="28"/>
      <c r="CRM16" s="28"/>
      <c r="CRN16" s="28"/>
      <c r="CRO16" s="28"/>
      <c r="CRP16" s="28"/>
      <c r="CRQ16" s="28"/>
      <c r="CRR16" s="28"/>
      <c r="CRS16" s="28"/>
      <c r="CRT16" s="28"/>
      <c r="CRU16" s="28"/>
      <c r="CRV16" s="28"/>
      <c r="CRW16" s="28"/>
      <c r="CRX16" s="28"/>
      <c r="CRY16" s="28"/>
      <c r="CRZ16" s="28"/>
      <c r="CSA16" s="28"/>
      <c r="CSB16" s="28"/>
      <c r="CSC16" s="28"/>
      <c r="CSD16" s="28"/>
      <c r="CSE16" s="28"/>
      <c r="CSF16" s="28"/>
      <c r="CSG16" s="28"/>
      <c r="CSH16" s="28"/>
      <c r="CSI16" s="28"/>
      <c r="CSJ16" s="28"/>
      <c r="CSK16" s="28"/>
      <c r="CSL16" s="28"/>
      <c r="CSM16" s="28"/>
      <c r="CSN16" s="28"/>
      <c r="CSO16" s="28"/>
      <c r="CSP16" s="28"/>
      <c r="CSQ16" s="28"/>
      <c r="CSR16" s="28"/>
      <c r="CSS16" s="28"/>
      <c r="CST16" s="28"/>
      <c r="CSU16" s="28"/>
      <c r="CSV16" s="28"/>
      <c r="CSW16" s="28"/>
      <c r="CSX16" s="28"/>
      <c r="CSY16" s="28"/>
      <c r="CSZ16" s="28"/>
      <c r="CTA16" s="28"/>
      <c r="CTB16" s="28"/>
      <c r="CTC16" s="28"/>
      <c r="CTD16" s="28"/>
      <c r="CTE16" s="28"/>
      <c r="CTF16" s="28"/>
      <c r="CTG16" s="28"/>
      <c r="CTH16" s="28"/>
      <c r="CTI16" s="28"/>
      <c r="CTJ16" s="28"/>
      <c r="CTK16" s="28"/>
      <c r="CTL16" s="28"/>
      <c r="CTM16" s="28"/>
      <c r="CTN16" s="28"/>
      <c r="CTO16" s="28"/>
      <c r="CTP16" s="28"/>
      <c r="CTQ16" s="28"/>
      <c r="CTR16" s="28"/>
      <c r="CTS16" s="28"/>
      <c r="CTT16" s="28"/>
      <c r="CTU16" s="28"/>
      <c r="CTV16" s="28"/>
      <c r="CTW16" s="28"/>
      <c r="CTX16" s="28"/>
      <c r="CTY16" s="28"/>
      <c r="CTZ16" s="28"/>
      <c r="CUA16" s="28"/>
      <c r="CUB16" s="28"/>
      <c r="CUC16" s="28"/>
      <c r="CUD16" s="28"/>
      <c r="CUE16" s="28"/>
      <c r="CUF16" s="28"/>
      <c r="CUG16" s="28"/>
      <c r="CUH16" s="28"/>
      <c r="CUI16" s="28"/>
      <c r="CUJ16" s="28"/>
      <c r="CUK16" s="28"/>
      <c r="CUL16" s="28"/>
      <c r="CUM16" s="28"/>
      <c r="CUN16" s="28"/>
      <c r="CUO16" s="28"/>
      <c r="CUP16" s="28"/>
      <c r="CUQ16" s="28"/>
      <c r="CUR16" s="28"/>
      <c r="CUS16" s="28"/>
      <c r="CUT16" s="28"/>
      <c r="CUU16" s="28"/>
      <c r="CUV16" s="28"/>
      <c r="CUW16" s="28"/>
      <c r="CUX16" s="28"/>
      <c r="CUY16" s="28"/>
      <c r="CUZ16" s="28"/>
      <c r="CVA16" s="28"/>
      <c r="CVB16" s="28"/>
      <c r="CVC16" s="28"/>
      <c r="CVD16" s="28"/>
      <c r="CVE16" s="28"/>
      <c r="CVF16" s="28"/>
      <c r="CVG16" s="28"/>
      <c r="CVH16" s="28"/>
      <c r="CVI16" s="28"/>
      <c r="CVJ16" s="28"/>
      <c r="CVK16" s="28"/>
      <c r="CVL16" s="28"/>
      <c r="CVM16" s="28"/>
      <c r="CVN16" s="28"/>
      <c r="CVO16" s="28"/>
      <c r="CVP16" s="28"/>
      <c r="CVQ16" s="28"/>
      <c r="CVR16" s="28"/>
      <c r="CVS16" s="28"/>
      <c r="CVT16" s="28"/>
      <c r="CVU16" s="28"/>
      <c r="CVV16" s="28"/>
      <c r="CVW16" s="28"/>
      <c r="CVX16" s="28"/>
      <c r="CVY16" s="28"/>
      <c r="CVZ16" s="28"/>
      <c r="CWA16" s="28"/>
      <c r="CWB16" s="28"/>
      <c r="CWC16" s="28"/>
      <c r="CWD16" s="28"/>
      <c r="CWE16" s="28"/>
      <c r="CWF16" s="28"/>
      <c r="CWG16" s="28"/>
      <c r="CWH16" s="28"/>
      <c r="CWI16" s="28"/>
      <c r="CWJ16" s="28"/>
      <c r="CWK16" s="28"/>
      <c r="CWL16" s="28"/>
      <c r="CWM16" s="28"/>
      <c r="CWN16" s="28"/>
      <c r="CWO16" s="28"/>
      <c r="CWP16" s="28"/>
      <c r="CWQ16" s="28"/>
      <c r="CWR16" s="28"/>
      <c r="CWS16" s="28"/>
      <c r="CWT16" s="28"/>
      <c r="CWU16" s="28"/>
      <c r="CWV16" s="28"/>
      <c r="CWW16" s="28"/>
      <c r="CWX16" s="28"/>
      <c r="CWY16" s="28"/>
      <c r="CWZ16" s="28"/>
      <c r="CXA16" s="28"/>
      <c r="CXB16" s="28"/>
      <c r="CXC16" s="28"/>
      <c r="CXD16" s="28"/>
      <c r="CXE16" s="28"/>
      <c r="CXF16" s="28"/>
      <c r="CXG16" s="28"/>
      <c r="CXH16" s="28"/>
      <c r="CXI16" s="28"/>
      <c r="CXJ16" s="28"/>
      <c r="CXK16" s="28"/>
      <c r="CXL16" s="28"/>
      <c r="CXM16" s="28"/>
      <c r="CXN16" s="28"/>
      <c r="CXO16" s="28"/>
      <c r="CXP16" s="28"/>
      <c r="CXQ16" s="28"/>
      <c r="CXR16" s="28"/>
      <c r="CXS16" s="28"/>
      <c r="CXT16" s="28"/>
      <c r="CXU16" s="28"/>
      <c r="CXV16" s="28"/>
      <c r="CXW16" s="28"/>
      <c r="CXX16" s="28"/>
      <c r="CXY16" s="28"/>
      <c r="CXZ16" s="28"/>
      <c r="CYA16" s="28"/>
      <c r="CYB16" s="28"/>
      <c r="CYC16" s="28"/>
      <c r="CYD16" s="28"/>
      <c r="CYE16" s="28"/>
      <c r="CYF16" s="28"/>
      <c r="CYG16" s="28"/>
      <c r="CYH16" s="28"/>
      <c r="CYI16" s="28"/>
      <c r="CYJ16" s="28"/>
      <c r="CYK16" s="28"/>
      <c r="CYL16" s="28"/>
      <c r="CYM16" s="28"/>
      <c r="CYN16" s="28"/>
      <c r="CYO16" s="28"/>
      <c r="CYP16" s="28"/>
      <c r="CYQ16" s="28"/>
      <c r="CYR16" s="28"/>
      <c r="CYS16" s="28"/>
      <c r="CYT16" s="28"/>
      <c r="CYU16" s="28"/>
      <c r="CYV16" s="28"/>
      <c r="CYW16" s="28"/>
      <c r="CYX16" s="28"/>
      <c r="CYY16" s="28"/>
      <c r="CYZ16" s="28"/>
      <c r="CZA16" s="28"/>
      <c r="CZB16" s="28"/>
      <c r="CZC16" s="28"/>
      <c r="CZD16" s="28"/>
      <c r="CZE16" s="28"/>
      <c r="CZF16" s="28"/>
      <c r="CZG16" s="28"/>
      <c r="CZH16" s="28"/>
      <c r="CZI16" s="28"/>
      <c r="CZJ16" s="28"/>
      <c r="CZK16" s="28"/>
      <c r="CZL16" s="28"/>
      <c r="CZM16" s="28"/>
      <c r="CZN16" s="28"/>
      <c r="CZO16" s="28"/>
      <c r="CZP16" s="28"/>
      <c r="CZQ16" s="28"/>
      <c r="CZR16" s="28"/>
      <c r="CZS16" s="28"/>
      <c r="CZT16" s="28"/>
      <c r="CZU16" s="28"/>
      <c r="CZV16" s="28"/>
      <c r="CZW16" s="28"/>
      <c r="CZX16" s="28"/>
      <c r="CZY16" s="28"/>
      <c r="CZZ16" s="28"/>
      <c r="DAA16" s="28"/>
      <c r="DAB16" s="28"/>
      <c r="DAC16" s="28"/>
      <c r="DAD16" s="28"/>
      <c r="DAE16" s="28"/>
      <c r="DAF16" s="28"/>
      <c r="DAG16" s="28"/>
      <c r="DAH16" s="28"/>
      <c r="DAI16" s="28"/>
      <c r="DAJ16" s="28"/>
      <c r="DAK16" s="28"/>
      <c r="DAL16" s="28"/>
      <c r="DAM16" s="28"/>
      <c r="DAN16" s="28"/>
      <c r="DAO16" s="28"/>
      <c r="DAP16" s="28"/>
      <c r="DAQ16" s="28"/>
      <c r="DAR16" s="28"/>
      <c r="DAS16" s="28"/>
      <c r="DAT16" s="28"/>
      <c r="DAU16" s="28"/>
      <c r="DAV16" s="28"/>
      <c r="DAW16" s="28"/>
      <c r="DAX16" s="28"/>
      <c r="DAY16" s="28"/>
      <c r="DAZ16" s="28"/>
      <c r="DBA16" s="28"/>
      <c r="DBB16" s="28"/>
      <c r="DBC16" s="28"/>
      <c r="DBD16" s="28"/>
      <c r="DBE16" s="28"/>
      <c r="DBF16" s="28"/>
      <c r="DBG16" s="28"/>
      <c r="DBH16" s="28"/>
      <c r="DBI16" s="28"/>
      <c r="DBJ16" s="28"/>
      <c r="DBK16" s="28"/>
      <c r="DBL16" s="28"/>
      <c r="DBM16" s="28"/>
      <c r="DBN16" s="28"/>
      <c r="DBO16" s="28"/>
      <c r="DBP16" s="28"/>
      <c r="DBQ16" s="28"/>
      <c r="DBR16" s="28"/>
      <c r="DBS16" s="28"/>
      <c r="DBT16" s="28"/>
      <c r="DBU16" s="28"/>
      <c r="DBV16" s="28"/>
      <c r="DBW16" s="28"/>
      <c r="DBX16" s="28"/>
      <c r="DBY16" s="28"/>
      <c r="DBZ16" s="28"/>
      <c r="DCA16" s="28"/>
      <c r="DCB16" s="28"/>
      <c r="DCC16" s="28"/>
      <c r="DCD16" s="28"/>
      <c r="DCE16" s="28"/>
      <c r="DCF16" s="28"/>
      <c r="DCG16" s="28"/>
      <c r="DCH16" s="28"/>
      <c r="DCI16" s="28"/>
      <c r="DCJ16" s="28"/>
      <c r="DCK16" s="28"/>
      <c r="DCL16" s="28"/>
      <c r="DCM16" s="28"/>
      <c r="DCN16" s="28"/>
      <c r="DCO16" s="28"/>
      <c r="DCP16" s="28"/>
      <c r="DCQ16" s="28"/>
      <c r="DCR16" s="28"/>
      <c r="DCS16" s="28"/>
      <c r="DCT16" s="28"/>
      <c r="DCU16" s="28"/>
      <c r="DCV16" s="28"/>
      <c r="DCW16" s="28"/>
      <c r="DCX16" s="28"/>
      <c r="DCY16" s="28"/>
      <c r="DCZ16" s="28"/>
      <c r="DDA16" s="28"/>
      <c r="DDB16" s="28"/>
      <c r="DDC16" s="28"/>
      <c r="DDD16" s="28"/>
      <c r="DDE16" s="28"/>
      <c r="DDF16" s="28"/>
      <c r="DDG16" s="28"/>
      <c r="DDH16" s="28"/>
      <c r="DDI16" s="28"/>
      <c r="DDJ16" s="28"/>
      <c r="DDK16" s="28"/>
      <c r="DDL16" s="28"/>
      <c r="DDM16" s="28"/>
      <c r="DDN16" s="28"/>
      <c r="DDO16" s="28"/>
      <c r="DDP16" s="28"/>
      <c r="DDQ16" s="28"/>
      <c r="DDR16" s="28"/>
      <c r="DDS16" s="28"/>
      <c r="DDT16" s="28"/>
      <c r="DDU16" s="28"/>
      <c r="DDV16" s="28"/>
      <c r="DDW16" s="28"/>
      <c r="DDX16" s="28"/>
      <c r="DDY16" s="28"/>
      <c r="DDZ16" s="28"/>
      <c r="DEA16" s="28"/>
      <c r="DEB16" s="28"/>
      <c r="DEC16" s="28"/>
      <c r="DED16" s="28"/>
      <c r="DEE16" s="28"/>
      <c r="DEF16" s="28"/>
      <c r="DEG16" s="28"/>
      <c r="DEH16" s="28"/>
      <c r="DEI16" s="28"/>
      <c r="DEJ16" s="28"/>
      <c r="DEK16" s="28"/>
      <c r="DEL16" s="28"/>
      <c r="DEM16" s="28"/>
      <c r="DEN16" s="28"/>
      <c r="DEO16" s="28"/>
      <c r="DEP16" s="28"/>
      <c r="DEQ16" s="28"/>
      <c r="DER16" s="28"/>
      <c r="DES16" s="28"/>
      <c r="DET16" s="28"/>
      <c r="DEU16" s="28"/>
      <c r="DEV16" s="28"/>
      <c r="DEW16" s="28"/>
      <c r="DEX16" s="28"/>
      <c r="DEY16" s="28"/>
      <c r="DEZ16" s="28"/>
      <c r="DFA16" s="28"/>
      <c r="DFB16" s="28"/>
      <c r="DFC16" s="28"/>
      <c r="DFD16" s="28"/>
      <c r="DFE16" s="27"/>
    </row>
    <row r="17" spans="1:2865" ht="20.25">
      <c r="A17" s="28">
        <v>3</v>
      </c>
      <c r="B17" s="126" t="str">
        <f>DOCUMENTATION!D7</f>
        <v>% Average customer satisfaction rate</v>
      </c>
      <c r="C17" s="90" t="str">
        <f>DOCUMENTATION!L7</f>
        <v>Quarterly</v>
      </c>
      <c r="D17" s="76">
        <f>IFERROR(AVERAGE(DOCUMENTATION!Q7,DOCUMENTATION!V7,DOCUMENTATION!AA7,DOCUMENTATION!AF7),0)</f>
        <v>100</v>
      </c>
      <c r="E17" s="51"/>
      <c r="F17" s="75">
        <f>DOCUMENTATION!E7</f>
        <v>90</v>
      </c>
      <c r="G17" s="75">
        <f>DOCUMENTATION!P7</f>
        <v>90</v>
      </c>
      <c r="H17" s="124" cm="1">
        <f t="array" ref="H17">IFERROR(_xlfn.IFS(AND(F17&gt;0,G17=0),D17/100*40,AND(F17="No Target", G17="No Result"),D17/100*100,(D17/100*40)+(G17/F17*60)&gt;100,100,AND(D17=0,F17&gt;0,G17&gt;=0),G17/F17*60,(D17/100*40)+(G17/F17*60)&lt;=100,(D17/100*40)+(G17/F17*60)),0)</f>
        <v>100</v>
      </c>
      <c r="I17" s="3" t="str" cm="1">
        <f t="array" ref="I17">IFERROR(_xlfn.IFS(AND(F17="No Target", G17="No Result", H17=0),"NIL",G17="","NIL",AND(G17=0,H17=100),"A+",H17&lt;50,"E",H17&lt;60,"D",H17&lt;70,"C",H17&lt;80,"B",H17&lt;90,"A",H17&gt;=90,"A+"),0)</f>
        <v>A+</v>
      </c>
      <c r="J17" s="96"/>
      <c r="K17" s="75">
        <f>DOCUMENTATION!F7</f>
        <v>90</v>
      </c>
      <c r="L17" s="75">
        <f>DOCUMENTATION!U7</f>
        <v>92</v>
      </c>
      <c r="M17" s="124" cm="1">
        <f t="array" ref="M17">IFERROR(_xlfn.IFS(AND(K17&gt;0,L17=0),D17/100*40,AND(K17="No Target", L17="No Result"),D17/100*100,(D17/100*40)+(L17/K17*60)&gt;100,100,AND(D17=0,K17&gt;0,L17&gt;=0),L17/K17*60,(D17/100*40)+(L17/K17*60)&lt;=100,(D17/100*40)+(L17/K17*60)),0)</f>
        <v>100</v>
      </c>
      <c r="N17" s="3" t="str" cm="1">
        <f t="array" ref="N17">IFERROR(_xlfn.IFS(AND(K17="No Target", L17="No Result", M17=0),"NIL",L17="","NIL",AND(L17=0,M17=100),"A+",M17&lt;50,"E",M17&lt;60,"D",M17&lt;70,"C",M17&lt;80,"B",M17&lt;90,"A",M17&gt;=90,"A+"),0)</f>
        <v>A+</v>
      </c>
      <c r="O17" s="99"/>
      <c r="P17" s="75">
        <f>DOCUMENTATION!G7</f>
        <v>90</v>
      </c>
      <c r="Q17" s="75" t="str">
        <f>DOCUMENTATION!Z7</f>
        <v/>
      </c>
      <c r="R17" s="124" cm="1">
        <f t="array" ref="R17">IFERROR(_xlfn.IFS(AND(P17&gt;0,Q17=0),D17/100*40,AND(P17="No Target", Q17="No Result"),D17/100*100,(D17/100*40)+(Q17/P17*60)&gt;100,100,AND(D17=0,P17&gt;0,Q17&gt;=0),Q17/P17*60,(D17/100*40)+(Q17/P17*60)&lt;=100,(D17/100*40)+(Q17/P17*60)),0)</f>
        <v>0</v>
      </c>
      <c r="S17" s="3" t="str" cm="1">
        <f t="array" ref="S17">IFERROR(_xlfn.IFS(AND(P17="No Target", Q17="No Result", R17=0),"NIL",Q17="","NIL",AND(Q17=0,R17=100),"A+",R17&lt;50,"E",R17&lt;60,"D",R17&lt;70,"C",R17&lt;80,"B",R17&lt;90,"A",R17&gt;=90,"A+"),0)</f>
        <v>NIL</v>
      </c>
      <c r="T17" s="99"/>
      <c r="U17" s="75">
        <f>DOCUMENTATION!H7</f>
        <v>90</v>
      </c>
      <c r="V17" s="75" t="str">
        <f>DOCUMENTATION!AE7</f>
        <v/>
      </c>
      <c r="W17" s="124" cm="1">
        <f t="array" ref="W17">IFERROR(_xlfn.IFS(AND(U17&gt;0,V17=0),D17/100*40,AND(U17="No Target", V17="No Result"),D17/100*100,(D17/100*40)+(V17/U17*60)&gt;100,100,AND(D17=0,U17&gt;0,V17&gt;=0),V17/U17*60,(D17/100*40)+(V17/U17*60)&lt;=100,(D17/100*40)+(V17/U17*60)),0)</f>
        <v>0</v>
      </c>
      <c r="X17" s="3" t="str" cm="1">
        <f t="array" ref="X17">IFERROR(_xlfn.IFS(AND(U17="No Target", V17="No Result", W17=0),"NIL",V17="","NIL",AND(V17=0,W17=100),"A+",W17&lt;50,"E",W17&lt;60,"D",W17&lt;70,"C",W17&lt;80,"B",W17&lt;90,"A",W17&gt;=90,"A+"),0)</f>
        <v>NIL</v>
      </c>
      <c r="Y17" s="96"/>
      <c r="Z17" s="75">
        <f>DOCUMENTATION!I7</f>
        <v>90</v>
      </c>
      <c r="AA17" s="98" t="str">
        <f>DOCUMENTATION!J7</f>
        <v>percent</v>
      </c>
      <c r="AB17" s="129">
        <f>IF(COUNT(G17,L17,Q17,V17)=0,"",AVERAGE(G17,L17,Q17,V17))</f>
        <v>91</v>
      </c>
      <c r="AC17" s="91">
        <f>IFERROR(IF(AB17/Z17*60 + D17/100*40 &gt;100,100,AB17/Z17*60 + D17/100*40),0)</f>
        <v>100</v>
      </c>
      <c r="AD17" s="3" t="str" cm="1">
        <f t="array" ref="AD17">IFERROR(_xlfn.IFS(AB17="","NIL",AND(AB17=0,AC17=100),"A+",AC17&lt;50,"E",AC17&lt;60,"D",AC17&lt;70,"C",AC17&lt;80,"B",AC17&lt;90,"A",AC17&gt;=90,"A+"),0)</f>
        <v>A+</v>
      </c>
      <c r="AE17" s="404"/>
      <c r="AF17" s="26"/>
      <c r="AG17" s="28"/>
      <c r="AH17" s="28"/>
      <c r="AI17" s="28"/>
      <c r="AJ17" s="28"/>
    </row>
    <row r="18" spans="1:2865" ht="18.75" customHeight="1">
      <c r="A18" s="28">
        <v>4</v>
      </c>
      <c r="B18" s="126" t="str">
        <f>DOCUMENTATION!D8</f>
        <v># Customer satisfaction survey conducted</v>
      </c>
      <c r="C18" s="90" t="str">
        <f>DOCUMENTATION!L8</f>
        <v>Quarterly</v>
      </c>
      <c r="D18" s="76">
        <f>IFERROR(AVERAGE(DOCUMENTATION!Q8,DOCUMENTATION!V8,DOCUMENTATION!AA8,DOCUMENTATION!AF8),0)</f>
        <v>100</v>
      </c>
      <c r="E18" s="51"/>
      <c r="F18" s="75">
        <f>DOCUMENTATION!E8</f>
        <v>1</v>
      </c>
      <c r="G18" s="75">
        <f>DOCUMENTATION!P8</f>
        <v>1</v>
      </c>
      <c r="H18" s="124" cm="1">
        <f t="array" ref="H18">IFERROR(_xlfn.IFS(AND(F18&gt;0,G18=0),D18/100*40,AND(F18="No Target", G18="No Result"),D18/100*100,(D18/100*40)+(G18/F18*60)&gt;100,100,AND(D18=0,F18&gt;0,G18&gt;=0),G18/F18*60,(D18/100*40)+(G18/F18*60)&lt;=100,(D18/100*40)+(G18/F18*60)),0)</f>
        <v>100</v>
      </c>
      <c r="I18" s="3" t="str" cm="1">
        <f t="array" ref="I18">IFERROR(_xlfn.IFS(AND(F18="No Target", G18="No Result", H18=0),"NIL",G18="","NIL",AND(G18=0,H18=100),"A+",H18&lt;50,"E",H18&lt;60,"D",H18&lt;70,"C",H18&lt;80,"B",H18&lt;90,"A",H18&gt;=90,"A+"),0)</f>
        <v>A+</v>
      </c>
      <c r="J18" s="96"/>
      <c r="K18" s="75">
        <f>DOCUMENTATION!F8</f>
        <v>1</v>
      </c>
      <c r="L18" s="75">
        <f>DOCUMENTATION!U8</f>
        <v>1</v>
      </c>
      <c r="M18" s="124" cm="1">
        <f t="array" ref="M18">IFERROR(_xlfn.IFS(AND(K18&gt;0,L18=0),D18/100*40,AND(K18="No Target", L18="No Result"),D18/100*100,(D18/100*40)+(L18/K18*60)&gt;100,100,AND(D18=0,K18&gt;0,L18&gt;=0),L18/K18*60,(D18/100*40)+(L18/K18*60)&lt;=100,(D18/100*40)+(L18/K18*60)),0)</f>
        <v>100</v>
      </c>
      <c r="N18" s="3" t="str" cm="1">
        <f t="array" ref="N18">IFERROR(_xlfn.IFS(AND(K18="No Target", L18="No Result", M18=0),"NIL",L18="","NIL",AND(L18=0,M18=100),"A+",M18&lt;50,"E",M18&lt;60,"D",M18&lt;70,"C",M18&lt;80,"B",M18&lt;90,"A",M18&gt;=90,"A+"),0)</f>
        <v>A+</v>
      </c>
      <c r="O18" s="99"/>
      <c r="P18" s="75">
        <f>DOCUMENTATION!G8</f>
        <v>1</v>
      </c>
      <c r="Q18" s="75">
        <f>DOCUMENTATION!Z8</f>
        <v>1</v>
      </c>
      <c r="R18" s="124" cm="1">
        <f t="array" ref="R18">IFERROR(_xlfn.IFS(AND(P18&gt;0,Q18=0),D18/100*40,AND(P18="No Target", Q18="No Result"),D18/100*100,(D18/100*40)+(Q18/P18*60)&gt;100,100,AND(D18=0,P18&gt;0,Q18&gt;=0),Q18/P18*60,(D18/100*40)+(Q18/P18*60)&lt;=100,(D18/100*40)+(Q18/P18*60)),0)</f>
        <v>100</v>
      </c>
      <c r="S18" s="3" t="str" cm="1">
        <f t="array" ref="S18">IFERROR(_xlfn.IFS(AND(P18="No Target", Q18="No Result", R18=0),"NIL",Q18="","NIL",AND(Q18=0,R18=100),"A+",R18&lt;50,"E",R18&lt;60,"D",R18&lt;70,"C",R18&lt;80,"B",R18&lt;90,"A",R18&gt;=90,"A+"),0)</f>
        <v>A+</v>
      </c>
      <c r="T18" s="99"/>
      <c r="U18" s="75">
        <f>DOCUMENTATION!H8</f>
        <v>1</v>
      </c>
      <c r="V18" s="75" t="str">
        <f>DOCUMENTATION!AE8</f>
        <v/>
      </c>
      <c r="W18" s="124" cm="1">
        <f t="array" ref="W18">IFERROR(_xlfn.IFS(AND(U18&gt;0,V18=0),D18/100*40,AND(U18="No Target", V18="No Result"),D18/100*100,(D18/100*40)+(V18/U18*60)&gt;100,100,AND(D18=0,U18&gt;0,V18&gt;=0),V18/U18*60,(D18/100*40)+(V18/U18*60)&lt;=100,(D18/100*40)+(V18/U18*60)),0)</f>
        <v>0</v>
      </c>
      <c r="X18" s="3" t="str" cm="1">
        <f t="array" ref="X18">IFERROR(_xlfn.IFS(AND(U18="No Target", V18="No Result", W18=0),"NIL",V18="","NIL",AND(V18=0,W18=100),"A+",W18&lt;50,"E",W18&lt;60,"D",W18&lt;70,"C",W18&lt;80,"B",W18&lt;90,"A",W18&gt;=90,"A+"),0)</f>
        <v>NIL</v>
      </c>
      <c r="Y18" s="96"/>
      <c r="Z18" s="75">
        <f>DOCUMENTATION!I8</f>
        <v>4</v>
      </c>
      <c r="AA18" s="98" t="str">
        <f>DOCUMENTATION!J8</f>
        <v>surveys</v>
      </c>
      <c r="AB18" s="129">
        <f>IF(COUNT(G18,L18,Q18,V18)=0,"",SUM(G18,L18,Q18,V18))</f>
        <v>3</v>
      </c>
      <c r="AC18" s="91">
        <f>IFERROR(IF(AB18/Z18*60 + D18/100*40 &gt;100,100,AB18/Z18*60 + D18/100*40),0)</f>
        <v>85</v>
      </c>
      <c r="AD18" s="3" t="str" cm="1">
        <f t="array" ref="AD18">IFERROR(_xlfn.IFS(AB18="","NIL",AND(AB18=0,AC18=100),"A+",AC18&lt;50,"E",AC18&lt;60,"D",AC18&lt;70,"C",AC18&lt;80,"B",AC18&lt;90,"A",AC18&gt;=90,"A+"),0)</f>
        <v>A</v>
      </c>
      <c r="AE18" s="404"/>
      <c r="AF18" s="26"/>
      <c r="AG18" s="28"/>
      <c r="AH18" s="28"/>
      <c r="AI18" s="28"/>
      <c r="AJ18" s="28"/>
    </row>
    <row r="19" spans="1:2865" ht="20.25">
      <c r="B19" s="141"/>
      <c r="C19" s="142"/>
      <c r="D19" s="142"/>
      <c r="E19" s="51"/>
      <c r="F19" s="72"/>
      <c r="G19" s="72"/>
      <c r="H19" s="143"/>
      <c r="I19" s="144"/>
      <c r="J19" s="96"/>
      <c r="K19" s="72"/>
      <c r="L19" s="72"/>
      <c r="M19" s="143"/>
      <c r="N19" s="144"/>
      <c r="O19" s="99"/>
      <c r="P19" s="145"/>
      <c r="Q19" s="145"/>
      <c r="R19" s="146"/>
      <c r="S19" s="147"/>
      <c r="T19" s="99"/>
      <c r="U19" s="145"/>
      <c r="V19" s="145"/>
      <c r="W19" s="146"/>
      <c r="X19" s="147"/>
      <c r="Y19" s="96"/>
      <c r="Z19" s="72"/>
      <c r="AA19" s="148"/>
      <c r="AB19" s="131"/>
      <c r="AC19" s="149"/>
      <c r="AD19" s="144"/>
      <c r="AE19" s="404"/>
      <c r="AF19" s="26"/>
      <c r="AG19" s="28"/>
      <c r="AH19" s="28"/>
      <c r="AI19" s="28"/>
      <c r="AJ19" s="28"/>
    </row>
    <row r="20" spans="1:2865" s="92" customFormat="1" ht="36">
      <c r="A20" s="28"/>
      <c r="B20" s="125" t="str">
        <f>DOCUMENTATION!C12</f>
        <v>Conduct Quality Service Delivery Compliance Exercise at all NITDA locations</v>
      </c>
      <c r="C20" s="93"/>
      <c r="D20" s="100"/>
      <c r="E20" s="51"/>
      <c r="F20" s="78"/>
      <c r="G20" s="78"/>
      <c r="H20" s="78"/>
      <c r="I20" s="78"/>
      <c r="J20" s="96"/>
      <c r="K20" s="78"/>
      <c r="L20" s="78"/>
      <c r="M20" s="78"/>
      <c r="N20" s="78"/>
      <c r="O20" s="96"/>
      <c r="P20" s="123"/>
      <c r="Q20" s="123"/>
      <c r="R20" s="123"/>
      <c r="S20" s="123"/>
      <c r="T20" s="96"/>
      <c r="U20" s="123"/>
      <c r="V20" s="123"/>
      <c r="W20" s="123"/>
      <c r="X20" s="123"/>
      <c r="Y20" s="96"/>
      <c r="Z20" s="78"/>
      <c r="AA20" s="78"/>
      <c r="AB20" s="78"/>
      <c r="AC20" s="78"/>
      <c r="AD20" s="78"/>
      <c r="AE20" s="404"/>
      <c r="AF20" s="77"/>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c r="IT20" s="28"/>
      <c r="IU20" s="28"/>
      <c r="IV20" s="28"/>
      <c r="IW20" s="28"/>
      <c r="IX20" s="28"/>
      <c r="IY20" s="28"/>
      <c r="IZ20" s="28"/>
      <c r="JA20" s="28"/>
      <c r="JB20" s="28"/>
      <c r="JC20" s="28"/>
      <c r="JD20" s="28"/>
      <c r="JE20" s="28"/>
      <c r="JF20" s="28"/>
      <c r="JG20" s="28"/>
      <c r="JH20" s="28"/>
      <c r="JI20" s="28"/>
      <c r="JJ20" s="28"/>
      <c r="JK20" s="28"/>
      <c r="JL20" s="28"/>
      <c r="JM20" s="28"/>
      <c r="JN20" s="28"/>
      <c r="JO20" s="28"/>
      <c r="JP20" s="28"/>
      <c r="JQ20" s="28"/>
      <c r="JR20" s="28"/>
      <c r="JS20" s="28"/>
      <c r="JT20" s="28"/>
      <c r="JU20" s="28"/>
      <c r="JV20" s="28"/>
      <c r="JW20" s="28"/>
      <c r="JX20" s="28"/>
      <c r="JY20" s="28"/>
      <c r="JZ20" s="28"/>
      <c r="KA20" s="28"/>
      <c r="KB20" s="28"/>
      <c r="KC20" s="28"/>
      <c r="KD20" s="28"/>
      <c r="KE20" s="28"/>
      <c r="KF20" s="28"/>
      <c r="KG20" s="28"/>
      <c r="KH20" s="28"/>
      <c r="KI20" s="28"/>
      <c r="KJ20" s="28"/>
      <c r="KK20" s="28"/>
      <c r="KL20" s="28"/>
      <c r="KM20" s="28"/>
      <c r="KN20" s="28"/>
      <c r="KO20" s="28"/>
      <c r="KP20" s="28"/>
      <c r="KQ20" s="28"/>
      <c r="KR20" s="28"/>
      <c r="KS20" s="28"/>
      <c r="KT20" s="28"/>
      <c r="KU20" s="28"/>
      <c r="KV20" s="28"/>
      <c r="KW20" s="28"/>
      <c r="KX20" s="28"/>
      <c r="KY20" s="28"/>
      <c r="KZ20" s="28"/>
      <c r="LA20" s="28"/>
      <c r="LB20" s="28"/>
      <c r="LC20" s="28"/>
      <c r="LD20" s="28"/>
      <c r="LE20" s="28"/>
      <c r="LF20" s="28"/>
      <c r="LG20" s="28"/>
      <c r="LH20" s="28"/>
      <c r="LI20" s="28"/>
      <c r="LJ20" s="28"/>
      <c r="LK20" s="28"/>
      <c r="LL20" s="28"/>
      <c r="LM20" s="28"/>
      <c r="LN20" s="28"/>
      <c r="LO20" s="28"/>
      <c r="LP20" s="28"/>
      <c r="LQ20" s="28"/>
      <c r="LR20" s="28"/>
      <c r="LS20" s="28"/>
      <c r="LT20" s="28"/>
      <c r="LU20" s="28"/>
      <c r="LV20" s="28"/>
      <c r="LW20" s="28"/>
      <c r="LX20" s="28"/>
      <c r="LY20" s="28"/>
      <c r="LZ20" s="28"/>
      <c r="MA20" s="28"/>
      <c r="MB20" s="28"/>
      <c r="MC20" s="28"/>
      <c r="MD20" s="28"/>
      <c r="ME20" s="28"/>
      <c r="MF20" s="28"/>
      <c r="MG20" s="28"/>
      <c r="MH20" s="28"/>
      <c r="MI20" s="28"/>
      <c r="MJ20" s="28"/>
      <c r="MK20" s="28"/>
      <c r="ML20" s="28"/>
      <c r="MM20" s="28"/>
      <c r="MN20" s="28"/>
      <c r="MO20" s="28"/>
      <c r="MP20" s="28"/>
      <c r="MQ20" s="28"/>
      <c r="MR20" s="28"/>
      <c r="MS20" s="28"/>
      <c r="MT20" s="28"/>
      <c r="MU20" s="28"/>
      <c r="MV20" s="28"/>
      <c r="MW20" s="28"/>
      <c r="MX20" s="28"/>
      <c r="MY20" s="28"/>
      <c r="MZ20" s="28"/>
      <c r="NA20" s="28"/>
      <c r="NB20" s="28"/>
      <c r="NC20" s="28"/>
      <c r="ND20" s="28"/>
      <c r="NE20" s="28"/>
      <c r="NF20" s="28"/>
      <c r="NG20" s="28"/>
      <c r="NH20" s="28"/>
      <c r="NI20" s="28"/>
      <c r="NJ20" s="28"/>
      <c r="NK20" s="28"/>
      <c r="NL20" s="28"/>
      <c r="NM20" s="28"/>
      <c r="NN20" s="28"/>
      <c r="NO20" s="28"/>
      <c r="NP20" s="28"/>
      <c r="NQ20" s="28"/>
      <c r="NR20" s="28"/>
      <c r="NS20" s="28"/>
      <c r="NT20" s="28"/>
      <c r="NU20" s="28"/>
      <c r="NV20" s="28"/>
      <c r="NW20" s="28"/>
      <c r="NX20" s="28"/>
      <c r="NY20" s="28"/>
      <c r="NZ20" s="28"/>
      <c r="OA20" s="28"/>
      <c r="OB20" s="28"/>
      <c r="OC20" s="28"/>
      <c r="OD20" s="28"/>
      <c r="OE20" s="28"/>
      <c r="OF20" s="28"/>
      <c r="OG20" s="28"/>
      <c r="OH20" s="28"/>
      <c r="OI20" s="28"/>
      <c r="OJ20" s="28"/>
      <c r="OK20" s="28"/>
      <c r="OL20" s="28"/>
      <c r="OM20" s="28"/>
      <c r="ON20" s="28"/>
      <c r="OO20" s="28"/>
      <c r="OP20" s="28"/>
      <c r="OQ20" s="28"/>
      <c r="OR20" s="28"/>
      <c r="OS20" s="28"/>
      <c r="OT20" s="28"/>
      <c r="OU20" s="28"/>
      <c r="OV20" s="28"/>
      <c r="OW20" s="28"/>
      <c r="OX20" s="28"/>
      <c r="OY20" s="28"/>
      <c r="OZ20" s="28"/>
      <c r="PA20" s="28"/>
      <c r="PB20" s="28"/>
      <c r="PC20" s="28"/>
      <c r="PD20" s="28"/>
      <c r="PE20" s="28"/>
      <c r="PF20" s="28"/>
      <c r="PG20" s="28"/>
      <c r="PH20" s="28"/>
      <c r="PI20" s="28"/>
      <c r="PJ20" s="28"/>
      <c r="PK20" s="28"/>
      <c r="PL20" s="28"/>
      <c r="PM20" s="28"/>
      <c r="PN20" s="28"/>
      <c r="PO20" s="28"/>
      <c r="PP20" s="28"/>
      <c r="PQ20" s="28"/>
      <c r="PR20" s="28"/>
      <c r="PS20" s="28"/>
      <c r="PT20" s="28"/>
      <c r="PU20" s="28"/>
      <c r="PV20" s="28"/>
      <c r="PW20" s="28"/>
      <c r="PX20" s="28"/>
      <c r="PY20" s="28"/>
      <c r="PZ20" s="28"/>
      <c r="QA20" s="28"/>
      <c r="QB20" s="28"/>
      <c r="QC20" s="28"/>
      <c r="QD20" s="28"/>
      <c r="QE20" s="28"/>
      <c r="QF20" s="28"/>
      <c r="QG20" s="28"/>
      <c r="QH20" s="28"/>
      <c r="QI20" s="28"/>
      <c r="QJ20" s="28"/>
      <c r="QK20" s="28"/>
      <c r="QL20" s="28"/>
      <c r="QM20" s="28"/>
      <c r="QN20" s="28"/>
      <c r="QO20" s="28"/>
      <c r="QP20" s="28"/>
      <c r="QQ20" s="28"/>
      <c r="QR20" s="28"/>
      <c r="QS20" s="28"/>
      <c r="QT20" s="28"/>
      <c r="QU20" s="28"/>
      <c r="QV20" s="28"/>
      <c r="QW20" s="28"/>
      <c r="QX20" s="28"/>
      <c r="QY20" s="28"/>
      <c r="QZ20" s="28"/>
      <c r="RA20" s="28"/>
      <c r="RB20" s="28"/>
      <c r="RC20" s="28"/>
      <c r="RD20" s="28"/>
      <c r="RE20" s="28"/>
      <c r="RF20" s="28"/>
      <c r="RG20" s="28"/>
      <c r="RH20" s="28"/>
      <c r="RI20" s="28"/>
      <c r="RJ20" s="28"/>
      <c r="RK20" s="28"/>
      <c r="RL20" s="28"/>
      <c r="RM20" s="28"/>
      <c r="RN20" s="28"/>
      <c r="RO20" s="28"/>
      <c r="RP20" s="28"/>
      <c r="RQ20" s="28"/>
      <c r="RR20" s="28"/>
      <c r="RS20" s="28"/>
      <c r="RT20" s="28"/>
      <c r="RU20" s="28"/>
      <c r="RV20" s="28"/>
      <c r="RW20" s="28"/>
      <c r="RX20" s="28"/>
      <c r="RY20" s="28"/>
      <c r="RZ20" s="28"/>
      <c r="SA20" s="28"/>
      <c r="SB20" s="28"/>
      <c r="SC20" s="28"/>
      <c r="SD20" s="28"/>
      <c r="SE20" s="28"/>
      <c r="SF20" s="28"/>
      <c r="SG20" s="28"/>
      <c r="SH20" s="28"/>
      <c r="SI20" s="28"/>
      <c r="SJ20" s="28"/>
      <c r="SK20" s="28"/>
      <c r="SL20" s="28"/>
      <c r="SM20" s="28"/>
      <c r="SN20" s="28"/>
      <c r="SO20" s="28"/>
      <c r="SP20" s="28"/>
      <c r="SQ20" s="28"/>
      <c r="SR20" s="28"/>
      <c r="SS20" s="28"/>
      <c r="ST20" s="28"/>
      <c r="SU20" s="28"/>
      <c r="SV20" s="28"/>
      <c r="SW20" s="28"/>
      <c r="SX20" s="28"/>
      <c r="SY20" s="28"/>
      <c r="SZ20" s="28"/>
      <c r="TA20" s="28"/>
      <c r="TB20" s="28"/>
      <c r="TC20" s="28"/>
      <c r="TD20" s="28"/>
      <c r="TE20" s="28"/>
      <c r="TF20" s="28"/>
      <c r="TG20" s="28"/>
      <c r="TH20" s="28"/>
      <c r="TI20" s="28"/>
      <c r="TJ20" s="28"/>
      <c r="TK20" s="28"/>
      <c r="TL20" s="28"/>
      <c r="TM20" s="28"/>
      <c r="TN20" s="28"/>
      <c r="TO20" s="28"/>
      <c r="TP20" s="28"/>
      <c r="TQ20" s="28"/>
      <c r="TR20" s="28"/>
      <c r="TS20" s="28"/>
      <c r="TT20" s="28"/>
      <c r="TU20" s="28"/>
      <c r="TV20" s="28"/>
      <c r="TW20" s="28"/>
      <c r="TX20" s="28"/>
      <c r="TY20" s="28"/>
      <c r="TZ20" s="28"/>
      <c r="UA20" s="28"/>
      <c r="UB20" s="28"/>
      <c r="UC20" s="28"/>
      <c r="UD20" s="28"/>
      <c r="UE20" s="28"/>
      <c r="UF20" s="28"/>
      <c r="UG20" s="28"/>
      <c r="UH20" s="28"/>
      <c r="UI20" s="28"/>
      <c r="UJ20" s="28"/>
      <c r="UK20" s="28"/>
      <c r="UL20" s="28"/>
      <c r="UM20" s="28"/>
      <c r="UN20" s="28"/>
      <c r="UO20" s="28"/>
      <c r="UP20" s="28"/>
      <c r="UQ20" s="28"/>
      <c r="UR20" s="28"/>
      <c r="US20" s="28"/>
      <c r="UT20" s="28"/>
      <c r="UU20" s="28"/>
      <c r="UV20" s="28"/>
      <c r="UW20" s="28"/>
      <c r="UX20" s="28"/>
      <c r="UY20" s="28"/>
      <c r="UZ20" s="28"/>
      <c r="VA20" s="28"/>
      <c r="VB20" s="28"/>
      <c r="VC20" s="28"/>
      <c r="VD20" s="28"/>
      <c r="VE20" s="28"/>
      <c r="VF20" s="28"/>
      <c r="VG20" s="28"/>
      <c r="VH20" s="28"/>
      <c r="VI20" s="28"/>
      <c r="VJ20" s="28"/>
      <c r="VK20" s="28"/>
      <c r="VL20" s="28"/>
      <c r="VM20" s="28"/>
      <c r="VN20" s="28"/>
      <c r="VO20" s="28"/>
      <c r="VP20" s="28"/>
      <c r="VQ20" s="28"/>
      <c r="VR20" s="28"/>
      <c r="VS20" s="28"/>
      <c r="VT20" s="28"/>
      <c r="VU20" s="28"/>
      <c r="VV20" s="28"/>
      <c r="VW20" s="28"/>
      <c r="VX20" s="28"/>
      <c r="VY20" s="28"/>
      <c r="VZ20" s="28"/>
      <c r="WA20" s="28"/>
      <c r="WB20" s="28"/>
      <c r="WC20" s="28"/>
      <c r="WD20" s="28"/>
      <c r="WE20" s="28"/>
      <c r="WF20" s="28"/>
      <c r="WG20" s="28"/>
      <c r="WH20" s="28"/>
      <c r="WI20" s="28"/>
      <c r="WJ20" s="28"/>
      <c r="WK20" s="28"/>
      <c r="WL20" s="28"/>
      <c r="WM20" s="28"/>
      <c r="WN20" s="28"/>
      <c r="WO20" s="28"/>
      <c r="WP20" s="28"/>
      <c r="WQ20" s="28"/>
      <c r="WR20" s="28"/>
      <c r="WS20" s="28"/>
      <c r="WT20" s="28"/>
      <c r="WU20" s="28"/>
      <c r="WV20" s="28"/>
      <c r="WW20" s="28"/>
      <c r="WX20" s="28"/>
      <c r="WY20" s="28"/>
      <c r="WZ20" s="28"/>
      <c r="XA20" s="28"/>
      <c r="XB20" s="28"/>
      <c r="XC20" s="28"/>
      <c r="XD20" s="28"/>
      <c r="XE20" s="28"/>
      <c r="XF20" s="28"/>
      <c r="XG20" s="28"/>
      <c r="XH20" s="28"/>
      <c r="XI20" s="28"/>
      <c r="XJ20" s="28"/>
      <c r="XK20" s="28"/>
      <c r="XL20" s="28"/>
      <c r="XM20" s="28"/>
      <c r="XN20" s="28"/>
      <c r="XO20" s="28"/>
      <c r="XP20" s="28"/>
      <c r="XQ20" s="28"/>
      <c r="XR20" s="28"/>
      <c r="XS20" s="28"/>
      <c r="XT20" s="28"/>
      <c r="XU20" s="28"/>
      <c r="XV20" s="28"/>
      <c r="XW20" s="28"/>
      <c r="XX20" s="28"/>
      <c r="XY20" s="28"/>
      <c r="XZ20" s="28"/>
      <c r="YA20" s="28"/>
      <c r="YB20" s="28"/>
      <c r="YC20" s="28"/>
      <c r="YD20" s="28"/>
      <c r="YE20" s="28"/>
      <c r="YF20" s="28"/>
      <c r="YG20" s="28"/>
      <c r="YH20" s="28"/>
      <c r="YI20" s="28"/>
      <c r="YJ20" s="28"/>
      <c r="YK20" s="28"/>
      <c r="YL20" s="28"/>
      <c r="YM20" s="28"/>
      <c r="YN20" s="28"/>
      <c r="YO20" s="28"/>
      <c r="YP20" s="28"/>
      <c r="YQ20" s="28"/>
      <c r="YR20" s="28"/>
      <c r="YS20" s="28"/>
      <c r="YT20" s="28"/>
      <c r="YU20" s="28"/>
      <c r="YV20" s="28"/>
      <c r="YW20" s="28"/>
      <c r="YX20" s="28"/>
      <c r="YY20" s="28"/>
      <c r="YZ20" s="28"/>
      <c r="ZA20" s="28"/>
      <c r="ZB20" s="28"/>
      <c r="ZC20" s="28"/>
      <c r="ZD20" s="28"/>
      <c r="ZE20" s="28"/>
      <c r="ZF20" s="28"/>
      <c r="ZG20" s="28"/>
      <c r="ZH20" s="28"/>
      <c r="ZI20" s="28"/>
      <c r="ZJ20" s="28"/>
      <c r="ZK20" s="28"/>
      <c r="ZL20" s="28"/>
      <c r="ZM20" s="28"/>
      <c r="ZN20" s="28"/>
      <c r="ZO20" s="28"/>
      <c r="ZP20" s="28"/>
      <c r="ZQ20" s="28"/>
      <c r="ZR20" s="28"/>
      <c r="ZS20" s="28"/>
      <c r="ZT20" s="28"/>
      <c r="ZU20" s="28"/>
      <c r="ZV20" s="28"/>
      <c r="ZW20" s="28"/>
      <c r="ZX20" s="28"/>
      <c r="ZY20" s="28"/>
      <c r="ZZ20" s="28"/>
      <c r="AAA20" s="28"/>
      <c r="AAB20" s="28"/>
      <c r="AAC20" s="28"/>
      <c r="AAD20" s="28"/>
      <c r="AAE20" s="28"/>
      <c r="AAF20" s="28"/>
      <c r="AAG20" s="28"/>
      <c r="AAH20" s="28"/>
      <c r="AAI20" s="28"/>
      <c r="AAJ20" s="28"/>
      <c r="AAK20" s="28"/>
      <c r="AAL20" s="28"/>
      <c r="AAM20" s="28"/>
      <c r="AAN20" s="28"/>
      <c r="AAO20" s="28"/>
      <c r="AAP20" s="28"/>
      <c r="AAQ20" s="28"/>
      <c r="AAR20" s="28"/>
      <c r="AAS20" s="28"/>
      <c r="AAT20" s="28"/>
      <c r="AAU20" s="28"/>
      <c r="AAV20" s="28"/>
      <c r="AAW20" s="28"/>
      <c r="AAX20" s="28"/>
      <c r="AAY20" s="28"/>
      <c r="AAZ20" s="28"/>
      <c r="ABA20" s="28"/>
      <c r="ABB20" s="28"/>
      <c r="ABC20" s="28"/>
      <c r="ABD20" s="28"/>
      <c r="ABE20" s="28"/>
      <c r="ABF20" s="28"/>
      <c r="ABG20" s="28"/>
      <c r="ABH20" s="28"/>
      <c r="ABI20" s="28"/>
      <c r="ABJ20" s="28"/>
      <c r="ABK20" s="28"/>
      <c r="ABL20" s="28"/>
      <c r="ABM20" s="28"/>
      <c r="ABN20" s="28"/>
      <c r="ABO20" s="28"/>
      <c r="ABP20" s="28"/>
      <c r="ABQ20" s="28"/>
      <c r="ABR20" s="28"/>
      <c r="ABS20" s="28"/>
      <c r="ABT20" s="28"/>
      <c r="ABU20" s="28"/>
      <c r="ABV20" s="28"/>
      <c r="ABW20" s="28"/>
      <c r="ABX20" s="28"/>
      <c r="ABY20" s="28"/>
      <c r="ABZ20" s="28"/>
      <c r="ACA20" s="28"/>
      <c r="ACB20" s="28"/>
      <c r="ACC20" s="28"/>
      <c r="ACD20" s="28"/>
      <c r="ACE20" s="28"/>
      <c r="ACF20" s="28"/>
      <c r="ACG20" s="28"/>
      <c r="ACH20" s="28"/>
      <c r="ACI20" s="28"/>
      <c r="ACJ20" s="28"/>
      <c r="ACK20" s="28"/>
      <c r="ACL20" s="28"/>
      <c r="ACM20" s="28"/>
      <c r="ACN20" s="28"/>
      <c r="ACO20" s="28"/>
      <c r="ACP20" s="28"/>
      <c r="ACQ20" s="28"/>
      <c r="ACR20" s="28"/>
      <c r="ACS20" s="28"/>
      <c r="ACT20" s="28"/>
      <c r="ACU20" s="28"/>
      <c r="ACV20" s="28"/>
      <c r="ACW20" s="28"/>
      <c r="ACX20" s="28"/>
      <c r="ACY20" s="28"/>
      <c r="ACZ20" s="28"/>
      <c r="ADA20" s="28"/>
      <c r="ADB20" s="28"/>
      <c r="ADC20" s="28"/>
      <c r="ADD20" s="28"/>
      <c r="ADE20" s="28"/>
      <c r="ADF20" s="28"/>
      <c r="ADG20" s="28"/>
      <c r="ADH20" s="28"/>
      <c r="ADI20" s="28"/>
      <c r="ADJ20" s="28"/>
      <c r="ADK20" s="28"/>
      <c r="ADL20" s="28"/>
      <c r="ADM20" s="28"/>
      <c r="ADN20" s="28"/>
      <c r="ADO20" s="28"/>
      <c r="ADP20" s="28"/>
      <c r="ADQ20" s="28"/>
      <c r="ADR20" s="28"/>
      <c r="ADS20" s="28"/>
      <c r="ADT20" s="28"/>
      <c r="ADU20" s="28"/>
      <c r="ADV20" s="28"/>
      <c r="ADW20" s="28"/>
      <c r="ADX20" s="28"/>
      <c r="ADY20" s="28"/>
      <c r="ADZ20" s="28"/>
      <c r="AEA20" s="28"/>
      <c r="AEB20" s="28"/>
      <c r="AEC20" s="28"/>
      <c r="AED20" s="28"/>
      <c r="AEE20" s="28"/>
      <c r="AEF20" s="28"/>
      <c r="AEG20" s="28"/>
      <c r="AEH20" s="28"/>
      <c r="AEI20" s="28"/>
      <c r="AEJ20" s="28"/>
      <c r="AEK20" s="28"/>
      <c r="AEL20" s="28"/>
      <c r="AEM20" s="28"/>
      <c r="AEN20" s="28"/>
      <c r="AEO20" s="28"/>
      <c r="AEP20" s="28"/>
      <c r="AEQ20" s="28"/>
      <c r="AER20" s="28"/>
      <c r="AES20" s="28"/>
      <c r="AET20" s="28"/>
      <c r="AEU20" s="28"/>
      <c r="AEV20" s="28"/>
      <c r="AEW20" s="28"/>
      <c r="AEX20" s="28"/>
      <c r="AEY20" s="28"/>
      <c r="AEZ20" s="28"/>
      <c r="AFA20" s="28"/>
      <c r="AFB20" s="28"/>
      <c r="AFC20" s="28"/>
      <c r="AFD20" s="28"/>
      <c r="AFE20" s="28"/>
      <c r="AFF20" s="28"/>
      <c r="AFG20" s="28"/>
      <c r="AFH20" s="28"/>
      <c r="AFI20" s="28"/>
      <c r="AFJ20" s="28"/>
      <c r="AFK20" s="28"/>
      <c r="AFL20" s="28"/>
      <c r="AFM20" s="28"/>
      <c r="AFN20" s="28"/>
      <c r="AFO20" s="28"/>
      <c r="AFP20" s="28"/>
      <c r="AFQ20" s="28"/>
      <c r="AFR20" s="28"/>
      <c r="AFS20" s="28"/>
      <c r="AFT20" s="28"/>
      <c r="AFU20" s="28"/>
      <c r="AFV20" s="28"/>
      <c r="AFW20" s="28"/>
      <c r="AFX20" s="28"/>
      <c r="AFY20" s="28"/>
      <c r="AFZ20" s="28"/>
      <c r="AGA20" s="28"/>
      <c r="AGB20" s="28"/>
      <c r="AGC20" s="28"/>
      <c r="AGD20" s="28"/>
      <c r="AGE20" s="28"/>
      <c r="AGF20" s="28"/>
      <c r="AGG20" s="28"/>
      <c r="AGH20" s="28"/>
      <c r="AGI20" s="28"/>
      <c r="AGJ20" s="28"/>
      <c r="AGK20" s="28"/>
      <c r="AGL20" s="28"/>
      <c r="AGM20" s="28"/>
      <c r="AGN20" s="28"/>
      <c r="AGO20" s="28"/>
      <c r="AGP20" s="28"/>
      <c r="AGQ20" s="28"/>
      <c r="AGR20" s="28"/>
      <c r="AGS20" s="28"/>
      <c r="AGT20" s="28"/>
      <c r="AGU20" s="28"/>
      <c r="AGV20" s="28"/>
      <c r="AGW20" s="28"/>
      <c r="AGX20" s="28"/>
      <c r="AGY20" s="28"/>
      <c r="AGZ20" s="28"/>
      <c r="AHA20" s="28"/>
      <c r="AHB20" s="28"/>
      <c r="AHC20" s="28"/>
      <c r="AHD20" s="28"/>
      <c r="AHE20" s="28"/>
      <c r="AHF20" s="28"/>
      <c r="AHG20" s="28"/>
      <c r="AHH20" s="28"/>
      <c r="AHI20" s="28"/>
      <c r="AHJ20" s="28"/>
      <c r="AHK20" s="28"/>
      <c r="AHL20" s="28"/>
      <c r="AHM20" s="28"/>
      <c r="AHN20" s="28"/>
      <c r="AHO20" s="28"/>
      <c r="AHP20" s="28"/>
      <c r="AHQ20" s="28"/>
      <c r="AHR20" s="28"/>
      <c r="AHS20" s="28"/>
      <c r="AHT20" s="28"/>
      <c r="AHU20" s="28"/>
      <c r="AHV20" s="28"/>
      <c r="AHW20" s="28"/>
      <c r="AHX20" s="28"/>
      <c r="AHY20" s="28"/>
      <c r="AHZ20" s="28"/>
      <c r="AIA20" s="28"/>
      <c r="AIB20" s="28"/>
      <c r="AIC20" s="28"/>
      <c r="AID20" s="28"/>
      <c r="AIE20" s="28"/>
      <c r="AIF20" s="28"/>
      <c r="AIG20" s="28"/>
      <c r="AIH20" s="28"/>
      <c r="AII20" s="28"/>
      <c r="AIJ20" s="28"/>
      <c r="AIK20" s="28"/>
      <c r="AIL20" s="28"/>
      <c r="AIM20" s="28"/>
      <c r="AIN20" s="28"/>
      <c r="AIO20" s="28"/>
      <c r="AIP20" s="28"/>
      <c r="AIQ20" s="28"/>
      <c r="AIR20" s="28"/>
      <c r="AIS20" s="28"/>
      <c r="AIT20" s="28"/>
      <c r="AIU20" s="28"/>
      <c r="AIV20" s="28"/>
      <c r="AIW20" s="28"/>
      <c r="AIX20" s="28"/>
      <c r="AIY20" s="28"/>
      <c r="AIZ20" s="28"/>
      <c r="AJA20" s="28"/>
      <c r="AJB20" s="28"/>
      <c r="AJC20" s="28"/>
      <c r="AJD20" s="28"/>
      <c r="AJE20" s="28"/>
      <c r="AJF20" s="28"/>
      <c r="AJG20" s="28"/>
      <c r="AJH20" s="28"/>
      <c r="AJI20" s="28"/>
      <c r="AJJ20" s="28"/>
      <c r="AJK20" s="28"/>
      <c r="AJL20" s="28"/>
      <c r="AJM20" s="28"/>
      <c r="AJN20" s="28"/>
      <c r="AJO20" s="28"/>
      <c r="AJP20" s="28"/>
      <c r="AJQ20" s="28"/>
      <c r="AJR20" s="28"/>
      <c r="AJS20" s="28"/>
      <c r="AJT20" s="28"/>
      <c r="AJU20" s="28"/>
      <c r="AJV20" s="28"/>
      <c r="AJW20" s="28"/>
      <c r="AJX20" s="28"/>
      <c r="AJY20" s="28"/>
      <c r="AJZ20" s="28"/>
      <c r="AKA20" s="28"/>
      <c r="AKB20" s="28"/>
      <c r="AKC20" s="28"/>
      <c r="AKD20" s="28"/>
      <c r="AKE20" s="28"/>
      <c r="AKF20" s="28"/>
      <c r="AKG20" s="28"/>
      <c r="AKH20" s="28"/>
      <c r="AKI20" s="28"/>
      <c r="AKJ20" s="28"/>
      <c r="AKK20" s="28"/>
      <c r="AKL20" s="28"/>
      <c r="AKM20" s="28"/>
      <c r="AKN20" s="28"/>
      <c r="AKO20" s="28"/>
      <c r="AKP20" s="28"/>
      <c r="AKQ20" s="28"/>
      <c r="AKR20" s="28"/>
      <c r="AKS20" s="28"/>
      <c r="AKT20" s="28"/>
      <c r="AKU20" s="28"/>
      <c r="AKV20" s="28"/>
      <c r="AKW20" s="28"/>
      <c r="AKX20" s="28"/>
      <c r="AKY20" s="28"/>
      <c r="AKZ20" s="28"/>
      <c r="ALA20" s="28"/>
      <c r="ALB20" s="28"/>
      <c r="ALC20" s="28"/>
      <c r="ALD20" s="28"/>
      <c r="ALE20" s="28"/>
      <c r="ALF20" s="28"/>
      <c r="ALG20" s="28"/>
      <c r="ALH20" s="28"/>
      <c r="ALI20" s="28"/>
      <c r="ALJ20" s="28"/>
      <c r="ALK20" s="28"/>
      <c r="ALL20" s="28"/>
      <c r="ALM20" s="28"/>
      <c r="ALN20" s="28"/>
      <c r="ALO20" s="28"/>
      <c r="ALP20" s="28"/>
      <c r="ALQ20" s="28"/>
      <c r="ALR20" s="28"/>
      <c r="ALS20" s="28"/>
      <c r="ALT20" s="28"/>
      <c r="ALU20" s="28"/>
      <c r="ALV20" s="28"/>
      <c r="ALW20" s="28"/>
      <c r="ALX20" s="28"/>
      <c r="ALY20" s="28"/>
      <c r="ALZ20" s="28"/>
      <c r="AMA20" s="28"/>
      <c r="AMB20" s="28"/>
      <c r="AMC20" s="28"/>
      <c r="AMD20" s="28"/>
      <c r="AME20" s="28"/>
      <c r="AMF20" s="28"/>
      <c r="AMG20" s="28"/>
      <c r="AMH20" s="28"/>
      <c r="AMI20" s="28"/>
      <c r="AMJ20" s="28"/>
      <c r="AMK20" s="28"/>
      <c r="AML20" s="28"/>
      <c r="AMM20" s="28"/>
      <c r="AMN20" s="28"/>
      <c r="AMO20" s="28"/>
      <c r="AMP20" s="28"/>
      <c r="AMQ20" s="28"/>
      <c r="AMR20" s="28"/>
      <c r="AMS20" s="28"/>
      <c r="AMT20" s="28"/>
      <c r="AMU20" s="28"/>
      <c r="AMV20" s="28"/>
      <c r="AMW20" s="28"/>
      <c r="AMX20" s="28"/>
      <c r="AMY20" s="28"/>
      <c r="AMZ20" s="28"/>
      <c r="ANA20" s="28"/>
      <c r="ANB20" s="28"/>
      <c r="ANC20" s="28"/>
      <c r="AND20" s="28"/>
      <c r="ANE20" s="28"/>
      <c r="ANF20" s="28"/>
      <c r="ANG20" s="28"/>
      <c r="ANH20" s="28"/>
      <c r="ANI20" s="28"/>
      <c r="ANJ20" s="28"/>
      <c r="ANK20" s="28"/>
      <c r="ANL20" s="28"/>
      <c r="ANM20" s="28"/>
      <c r="ANN20" s="28"/>
      <c r="ANO20" s="28"/>
      <c r="ANP20" s="28"/>
      <c r="ANQ20" s="28"/>
      <c r="ANR20" s="28"/>
      <c r="ANS20" s="28"/>
      <c r="ANT20" s="28"/>
      <c r="ANU20" s="28"/>
      <c r="ANV20" s="28"/>
      <c r="ANW20" s="28"/>
      <c r="ANX20" s="28"/>
      <c r="ANY20" s="28"/>
      <c r="ANZ20" s="28"/>
      <c r="AOA20" s="28"/>
      <c r="AOB20" s="28"/>
      <c r="AOC20" s="28"/>
      <c r="AOD20" s="28"/>
      <c r="AOE20" s="28"/>
      <c r="AOF20" s="28"/>
      <c r="AOG20" s="28"/>
      <c r="AOH20" s="28"/>
      <c r="AOI20" s="28"/>
      <c r="AOJ20" s="28"/>
      <c r="AOK20" s="28"/>
      <c r="AOL20" s="28"/>
      <c r="AOM20" s="28"/>
      <c r="AON20" s="28"/>
      <c r="AOO20" s="28"/>
      <c r="AOP20" s="28"/>
      <c r="AOQ20" s="28"/>
      <c r="AOR20" s="28"/>
      <c r="AOS20" s="28"/>
      <c r="AOT20" s="28"/>
      <c r="AOU20" s="28"/>
      <c r="AOV20" s="28"/>
      <c r="AOW20" s="28"/>
      <c r="AOX20" s="28"/>
      <c r="AOY20" s="28"/>
      <c r="AOZ20" s="28"/>
      <c r="APA20" s="28"/>
      <c r="APB20" s="28"/>
      <c r="APC20" s="28"/>
      <c r="APD20" s="28"/>
      <c r="APE20" s="28"/>
      <c r="APF20" s="28"/>
      <c r="APG20" s="28"/>
      <c r="APH20" s="28"/>
      <c r="API20" s="28"/>
      <c r="APJ20" s="28"/>
      <c r="APK20" s="28"/>
      <c r="APL20" s="28"/>
      <c r="APM20" s="28"/>
      <c r="APN20" s="28"/>
      <c r="APO20" s="28"/>
      <c r="APP20" s="28"/>
      <c r="APQ20" s="28"/>
      <c r="APR20" s="28"/>
      <c r="APS20" s="28"/>
      <c r="APT20" s="28"/>
      <c r="APU20" s="28"/>
      <c r="APV20" s="28"/>
      <c r="APW20" s="28"/>
      <c r="APX20" s="28"/>
      <c r="APY20" s="28"/>
      <c r="APZ20" s="28"/>
      <c r="AQA20" s="28"/>
      <c r="AQB20" s="28"/>
      <c r="AQC20" s="28"/>
      <c r="AQD20" s="28"/>
      <c r="AQE20" s="28"/>
      <c r="AQF20" s="28"/>
      <c r="AQG20" s="28"/>
      <c r="AQH20" s="28"/>
      <c r="AQI20" s="28"/>
      <c r="AQJ20" s="28"/>
      <c r="AQK20" s="28"/>
      <c r="AQL20" s="28"/>
      <c r="AQM20" s="28"/>
      <c r="AQN20" s="28"/>
      <c r="AQO20" s="28"/>
      <c r="AQP20" s="28"/>
      <c r="AQQ20" s="28"/>
      <c r="AQR20" s="28"/>
      <c r="AQS20" s="28"/>
      <c r="AQT20" s="28"/>
      <c r="AQU20" s="28"/>
      <c r="AQV20" s="28"/>
      <c r="AQW20" s="28"/>
      <c r="AQX20" s="28"/>
      <c r="AQY20" s="28"/>
      <c r="AQZ20" s="28"/>
      <c r="ARA20" s="28"/>
      <c r="ARB20" s="28"/>
      <c r="ARC20" s="28"/>
      <c r="ARD20" s="28"/>
      <c r="ARE20" s="28"/>
      <c r="ARF20" s="28"/>
      <c r="ARG20" s="28"/>
      <c r="ARH20" s="28"/>
      <c r="ARI20" s="28"/>
      <c r="ARJ20" s="28"/>
      <c r="ARK20" s="28"/>
      <c r="ARL20" s="28"/>
      <c r="ARM20" s="28"/>
      <c r="ARN20" s="28"/>
      <c r="ARO20" s="28"/>
      <c r="ARP20" s="28"/>
      <c r="ARQ20" s="28"/>
      <c r="ARR20" s="28"/>
      <c r="ARS20" s="28"/>
      <c r="ART20" s="28"/>
      <c r="ARU20" s="28"/>
      <c r="ARV20" s="28"/>
      <c r="ARW20" s="28"/>
      <c r="ARX20" s="28"/>
      <c r="ARY20" s="28"/>
      <c r="ARZ20" s="28"/>
      <c r="ASA20" s="28"/>
      <c r="ASB20" s="28"/>
      <c r="ASC20" s="28"/>
      <c r="ASD20" s="28"/>
      <c r="ASE20" s="28"/>
      <c r="ASF20" s="28"/>
      <c r="ASG20" s="28"/>
      <c r="ASH20" s="28"/>
      <c r="ASI20" s="28"/>
      <c r="ASJ20" s="28"/>
      <c r="ASK20" s="28"/>
      <c r="ASL20" s="28"/>
      <c r="ASM20" s="28"/>
      <c r="ASN20" s="28"/>
      <c r="ASO20" s="28"/>
      <c r="ASP20" s="28"/>
      <c r="ASQ20" s="28"/>
      <c r="ASR20" s="28"/>
      <c r="ASS20" s="28"/>
      <c r="AST20" s="28"/>
      <c r="ASU20" s="28"/>
      <c r="ASV20" s="28"/>
      <c r="ASW20" s="28"/>
      <c r="ASX20" s="28"/>
      <c r="ASY20" s="28"/>
      <c r="ASZ20" s="28"/>
      <c r="ATA20" s="28"/>
      <c r="ATB20" s="28"/>
      <c r="ATC20" s="28"/>
      <c r="ATD20" s="28"/>
      <c r="ATE20" s="28"/>
      <c r="ATF20" s="28"/>
      <c r="ATG20" s="28"/>
      <c r="ATH20" s="28"/>
      <c r="ATI20" s="28"/>
      <c r="ATJ20" s="28"/>
      <c r="ATK20" s="28"/>
      <c r="ATL20" s="28"/>
      <c r="ATM20" s="28"/>
      <c r="ATN20" s="28"/>
      <c r="ATO20" s="28"/>
      <c r="ATP20" s="28"/>
      <c r="ATQ20" s="28"/>
      <c r="ATR20" s="28"/>
      <c r="ATS20" s="28"/>
      <c r="ATT20" s="28"/>
      <c r="ATU20" s="28"/>
      <c r="ATV20" s="28"/>
      <c r="ATW20" s="28"/>
      <c r="ATX20" s="28"/>
      <c r="ATY20" s="28"/>
      <c r="ATZ20" s="28"/>
      <c r="AUA20" s="28"/>
      <c r="AUB20" s="28"/>
      <c r="AUC20" s="28"/>
      <c r="AUD20" s="28"/>
      <c r="AUE20" s="28"/>
      <c r="AUF20" s="28"/>
      <c r="AUG20" s="28"/>
      <c r="AUH20" s="28"/>
      <c r="AUI20" s="28"/>
      <c r="AUJ20" s="28"/>
      <c r="AUK20" s="28"/>
      <c r="AUL20" s="28"/>
      <c r="AUM20" s="28"/>
      <c r="AUN20" s="28"/>
      <c r="AUO20" s="28"/>
      <c r="AUP20" s="28"/>
      <c r="AUQ20" s="28"/>
      <c r="AUR20" s="28"/>
      <c r="AUS20" s="28"/>
      <c r="AUT20" s="28"/>
      <c r="AUU20" s="28"/>
      <c r="AUV20" s="28"/>
      <c r="AUW20" s="28"/>
      <c r="AUX20" s="28"/>
      <c r="AUY20" s="28"/>
      <c r="AUZ20" s="28"/>
      <c r="AVA20" s="28"/>
      <c r="AVB20" s="28"/>
      <c r="AVC20" s="28"/>
      <c r="AVD20" s="28"/>
      <c r="AVE20" s="28"/>
      <c r="AVF20" s="28"/>
      <c r="AVG20" s="28"/>
      <c r="AVH20" s="28"/>
      <c r="AVI20" s="28"/>
      <c r="AVJ20" s="28"/>
      <c r="AVK20" s="28"/>
      <c r="AVL20" s="28"/>
      <c r="AVM20" s="28"/>
      <c r="AVN20" s="28"/>
      <c r="AVO20" s="28"/>
      <c r="AVP20" s="28"/>
      <c r="AVQ20" s="28"/>
      <c r="AVR20" s="28"/>
      <c r="AVS20" s="28"/>
      <c r="AVT20" s="28"/>
      <c r="AVU20" s="28"/>
      <c r="AVV20" s="28"/>
      <c r="AVW20" s="28"/>
      <c r="AVX20" s="28"/>
      <c r="AVY20" s="28"/>
      <c r="AVZ20" s="28"/>
      <c r="AWA20" s="28"/>
      <c r="AWB20" s="28"/>
      <c r="AWC20" s="28"/>
      <c r="AWD20" s="28"/>
      <c r="AWE20" s="28"/>
      <c r="AWF20" s="28"/>
      <c r="AWG20" s="28"/>
      <c r="AWH20" s="28"/>
      <c r="AWI20" s="28"/>
      <c r="AWJ20" s="28"/>
      <c r="AWK20" s="28"/>
      <c r="AWL20" s="28"/>
      <c r="AWM20" s="28"/>
      <c r="AWN20" s="28"/>
      <c r="AWO20" s="28"/>
      <c r="AWP20" s="28"/>
      <c r="AWQ20" s="28"/>
      <c r="AWR20" s="28"/>
      <c r="AWS20" s="28"/>
      <c r="AWT20" s="28"/>
      <c r="AWU20" s="28"/>
      <c r="AWV20" s="28"/>
      <c r="AWW20" s="28"/>
      <c r="AWX20" s="28"/>
      <c r="AWY20" s="28"/>
      <c r="AWZ20" s="28"/>
      <c r="AXA20" s="28"/>
      <c r="AXB20" s="28"/>
      <c r="AXC20" s="28"/>
      <c r="AXD20" s="28"/>
      <c r="AXE20" s="28"/>
      <c r="AXF20" s="28"/>
      <c r="AXG20" s="28"/>
      <c r="AXH20" s="28"/>
      <c r="AXI20" s="28"/>
      <c r="AXJ20" s="28"/>
      <c r="AXK20" s="28"/>
      <c r="AXL20" s="28"/>
      <c r="AXM20" s="28"/>
      <c r="AXN20" s="28"/>
      <c r="AXO20" s="28"/>
      <c r="AXP20" s="28"/>
      <c r="AXQ20" s="28"/>
      <c r="AXR20" s="28"/>
      <c r="AXS20" s="28"/>
      <c r="AXT20" s="28"/>
      <c r="AXU20" s="28"/>
      <c r="AXV20" s="28"/>
      <c r="AXW20" s="28"/>
      <c r="AXX20" s="28"/>
      <c r="AXY20" s="28"/>
      <c r="AXZ20" s="28"/>
      <c r="AYA20" s="28"/>
      <c r="AYB20" s="28"/>
      <c r="AYC20" s="28"/>
      <c r="AYD20" s="28"/>
      <c r="AYE20" s="28"/>
      <c r="AYF20" s="28"/>
      <c r="AYG20" s="28"/>
      <c r="AYH20" s="28"/>
      <c r="AYI20" s="28"/>
      <c r="AYJ20" s="28"/>
      <c r="AYK20" s="28"/>
      <c r="AYL20" s="28"/>
      <c r="AYM20" s="28"/>
      <c r="AYN20" s="28"/>
      <c r="AYO20" s="28"/>
      <c r="AYP20" s="28"/>
      <c r="AYQ20" s="28"/>
      <c r="AYR20" s="28"/>
      <c r="AYS20" s="28"/>
      <c r="AYT20" s="28"/>
      <c r="AYU20" s="28"/>
      <c r="AYV20" s="28"/>
      <c r="AYW20" s="28"/>
      <c r="AYX20" s="28"/>
      <c r="AYY20" s="28"/>
      <c r="AYZ20" s="28"/>
      <c r="AZA20" s="28"/>
      <c r="AZB20" s="28"/>
      <c r="AZC20" s="28"/>
      <c r="AZD20" s="28"/>
      <c r="AZE20" s="28"/>
      <c r="AZF20" s="28"/>
      <c r="AZG20" s="28"/>
      <c r="AZH20" s="28"/>
      <c r="AZI20" s="28"/>
      <c r="AZJ20" s="28"/>
      <c r="AZK20" s="28"/>
      <c r="AZL20" s="28"/>
      <c r="AZM20" s="28"/>
      <c r="AZN20" s="28"/>
      <c r="AZO20" s="28"/>
      <c r="AZP20" s="28"/>
      <c r="AZQ20" s="28"/>
      <c r="AZR20" s="28"/>
      <c r="AZS20" s="28"/>
      <c r="AZT20" s="28"/>
      <c r="AZU20" s="28"/>
      <c r="AZV20" s="28"/>
      <c r="AZW20" s="28"/>
      <c r="AZX20" s="28"/>
      <c r="AZY20" s="28"/>
      <c r="AZZ20" s="28"/>
      <c r="BAA20" s="28"/>
      <c r="BAB20" s="28"/>
      <c r="BAC20" s="28"/>
      <c r="BAD20" s="28"/>
      <c r="BAE20" s="28"/>
      <c r="BAF20" s="28"/>
      <c r="BAG20" s="28"/>
      <c r="BAH20" s="28"/>
      <c r="BAI20" s="28"/>
      <c r="BAJ20" s="28"/>
      <c r="BAK20" s="28"/>
      <c r="BAL20" s="28"/>
      <c r="BAM20" s="28"/>
      <c r="BAN20" s="28"/>
      <c r="BAO20" s="28"/>
      <c r="BAP20" s="28"/>
      <c r="BAQ20" s="28"/>
      <c r="BAR20" s="28"/>
      <c r="BAS20" s="28"/>
      <c r="BAT20" s="28"/>
      <c r="BAU20" s="28"/>
      <c r="BAV20" s="28"/>
      <c r="BAW20" s="28"/>
      <c r="BAX20" s="28"/>
      <c r="BAY20" s="28"/>
      <c r="BAZ20" s="28"/>
      <c r="BBA20" s="28"/>
      <c r="BBB20" s="28"/>
      <c r="BBC20" s="28"/>
      <c r="BBD20" s="28"/>
      <c r="BBE20" s="28"/>
      <c r="BBF20" s="28"/>
      <c r="BBG20" s="28"/>
      <c r="BBH20" s="28"/>
      <c r="BBI20" s="28"/>
      <c r="BBJ20" s="28"/>
      <c r="BBK20" s="28"/>
      <c r="BBL20" s="28"/>
      <c r="BBM20" s="28"/>
      <c r="BBN20" s="28"/>
      <c r="BBO20" s="28"/>
      <c r="BBP20" s="28"/>
      <c r="BBQ20" s="28"/>
      <c r="BBR20" s="28"/>
      <c r="BBS20" s="28"/>
      <c r="BBT20" s="28"/>
      <c r="BBU20" s="28"/>
      <c r="BBV20" s="28"/>
      <c r="BBW20" s="28"/>
      <c r="BBX20" s="28"/>
      <c r="BBY20" s="28"/>
      <c r="BBZ20" s="28"/>
      <c r="BCA20" s="28"/>
      <c r="BCB20" s="28"/>
      <c r="BCC20" s="28"/>
      <c r="BCD20" s="28"/>
      <c r="BCE20" s="28"/>
      <c r="BCF20" s="28"/>
      <c r="BCG20" s="28"/>
      <c r="BCH20" s="28"/>
      <c r="BCI20" s="28"/>
      <c r="BCJ20" s="28"/>
      <c r="BCK20" s="28"/>
      <c r="BCL20" s="28"/>
      <c r="BCM20" s="28"/>
      <c r="BCN20" s="28"/>
      <c r="BCO20" s="28"/>
      <c r="BCP20" s="28"/>
      <c r="BCQ20" s="28"/>
      <c r="BCR20" s="28"/>
      <c r="BCS20" s="28"/>
      <c r="BCT20" s="28"/>
      <c r="BCU20" s="28"/>
      <c r="BCV20" s="28"/>
      <c r="BCW20" s="28"/>
      <c r="BCX20" s="28"/>
      <c r="BCY20" s="28"/>
      <c r="BCZ20" s="28"/>
      <c r="BDA20" s="28"/>
      <c r="BDB20" s="28"/>
      <c r="BDC20" s="28"/>
      <c r="BDD20" s="28"/>
      <c r="BDE20" s="28"/>
      <c r="BDF20" s="28"/>
      <c r="BDG20" s="28"/>
      <c r="BDH20" s="28"/>
      <c r="BDI20" s="28"/>
      <c r="BDJ20" s="28"/>
      <c r="BDK20" s="28"/>
      <c r="BDL20" s="28"/>
      <c r="BDM20" s="28"/>
      <c r="BDN20" s="28"/>
      <c r="BDO20" s="28"/>
      <c r="BDP20" s="28"/>
      <c r="BDQ20" s="28"/>
      <c r="BDR20" s="28"/>
      <c r="BDS20" s="28"/>
      <c r="BDT20" s="28"/>
      <c r="BDU20" s="28"/>
      <c r="BDV20" s="28"/>
      <c r="BDW20" s="28"/>
      <c r="BDX20" s="28"/>
      <c r="BDY20" s="28"/>
      <c r="BDZ20" s="28"/>
      <c r="BEA20" s="28"/>
      <c r="BEB20" s="28"/>
      <c r="BEC20" s="28"/>
      <c r="BED20" s="28"/>
      <c r="BEE20" s="28"/>
      <c r="BEF20" s="28"/>
      <c r="BEG20" s="28"/>
      <c r="BEH20" s="28"/>
      <c r="BEI20" s="28"/>
      <c r="BEJ20" s="28"/>
      <c r="BEK20" s="28"/>
      <c r="BEL20" s="28"/>
      <c r="BEM20" s="28"/>
      <c r="BEN20" s="28"/>
      <c r="BEO20" s="28"/>
      <c r="BEP20" s="28"/>
      <c r="BEQ20" s="28"/>
      <c r="BER20" s="28"/>
      <c r="BES20" s="28"/>
      <c r="BET20" s="28"/>
      <c r="BEU20" s="28"/>
      <c r="BEV20" s="28"/>
      <c r="BEW20" s="28"/>
      <c r="BEX20" s="28"/>
      <c r="BEY20" s="28"/>
      <c r="BEZ20" s="28"/>
      <c r="BFA20" s="28"/>
      <c r="BFB20" s="28"/>
      <c r="BFC20" s="28"/>
      <c r="BFD20" s="28"/>
      <c r="BFE20" s="28"/>
      <c r="BFF20" s="28"/>
      <c r="BFG20" s="28"/>
      <c r="BFH20" s="28"/>
      <c r="BFI20" s="28"/>
      <c r="BFJ20" s="28"/>
      <c r="BFK20" s="28"/>
      <c r="BFL20" s="28"/>
      <c r="BFM20" s="28"/>
      <c r="BFN20" s="28"/>
      <c r="BFO20" s="28"/>
      <c r="BFP20" s="28"/>
      <c r="BFQ20" s="28"/>
      <c r="BFR20" s="28"/>
      <c r="BFS20" s="28"/>
      <c r="BFT20" s="28"/>
      <c r="BFU20" s="28"/>
      <c r="BFV20" s="28"/>
      <c r="BFW20" s="28"/>
      <c r="BFX20" s="28"/>
      <c r="BFY20" s="28"/>
      <c r="BFZ20" s="28"/>
      <c r="BGA20" s="28"/>
      <c r="BGB20" s="28"/>
      <c r="BGC20" s="28"/>
      <c r="BGD20" s="28"/>
      <c r="BGE20" s="28"/>
      <c r="BGF20" s="28"/>
      <c r="BGG20" s="28"/>
      <c r="BGH20" s="28"/>
      <c r="BGI20" s="28"/>
      <c r="BGJ20" s="28"/>
      <c r="BGK20" s="28"/>
      <c r="BGL20" s="28"/>
      <c r="BGM20" s="28"/>
      <c r="BGN20" s="28"/>
      <c r="BGO20" s="28"/>
      <c r="BGP20" s="28"/>
      <c r="BGQ20" s="28"/>
      <c r="BGR20" s="28"/>
      <c r="BGS20" s="28"/>
      <c r="BGT20" s="28"/>
      <c r="BGU20" s="28"/>
      <c r="BGV20" s="28"/>
      <c r="BGW20" s="28"/>
      <c r="BGX20" s="28"/>
      <c r="BGY20" s="28"/>
      <c r="BGZ20" s="28"/>
      <c r="BHA20" s="28"/>
      <c r="BHB20" s="28"/>
      <c r="BHC20" s="28"/>
      <c r="BHD20" s="28"/>
      <c r="BHE20" s="28"/>
      <c r="BHF20" s="28"/>
      <c r="BHG20" s="28"/>
      <c r="BHH20" s="28"/>
      <c r="BHI20" s="28"/>
      <c r="BHJ20" s="28"/>
      <c r="BHK20" s="28"/>
      <c r="BHL20" s="28"/>
      <c r="BHM20" s="28"/>
      <c r="BHN20" s="28"/>
      <c r="BHO20" s="28"/>
      <c r="BHP20" s="28"/>
      <c r="BHQ20" s="28"/>
      <c r="BHR20" s="28"/>
      <c r="BHS20" s="28"/>
      <c r="BHT20" s="28"/>
      <c r="BHU20" s="28"/>
      <c r="BHV20" s="28"/>
      <c r="BHW20" s="28"/>
      <c r="BHX20" s="28"/>
      <c r="BHY20" s="28"/>
      <c r="BHZ20" s="28"/>
      <c r="BIA20" s="28"/>
      <c r="BIB20" s="28"/>
      <c r="BIC20" s="28"/>
      <c r="BID20" s="28"/>
      <c r="BIE20" s="28"/>
      <c r="BIF20" s="28"/>
      <c r="BIG20" s="28"/>
      <c r="BIH20" s="28"/>
      <c r="BII20" s="28"/>
      <c r="BIJ20" s="28"/>
      <c r="BIK20" s="28"/>
      <c r="BIL20" s="28"/>
      <c r="BIM20" s="28"/>
      <c r="BIN20" s="28"/>
      <c r="BIO20" s="28"/>
      <c r="BIP20" s="28"/>
      <c r="BIQ20" s="28"/>
      <c r="BIR20" s="28"/>
      <c r="BIS20" s="28"/>
      <c r="BIT20" s="28"/>
      <c r="BIU20" s="28"/>
      <c r="BIV20" s="28"/>
      <c r="BIW20" s="28"/>
      <c r="BIX20" s="28"/>
      <c r="BIY20" s="28"/>
      <c r="BIZ20" s="28"/>
      <c r="BJA20" s="28"/>
      <c r="BJB20" s="28"/>
      <c r="BJC20" s="28"/>
      <c r="BJD20" s="28"/>
      <c r="BJE20" s="28"/>
      <c r="BJF20" s="28"/>
      <c r="BJG20" s="28"/>
      <c r="BJH20" s="28"/>
      <c r="BJI20" s="28"/>
      <c r="BJJ20" s="28"/>
      <c r="BJK20" s="28"/>
      <c r="BJL20" s="28"/>
      <c r="BJM20" s="28"/>
      <c r="BJN20" s="28"/>
      <c r="BJO20" s="28"/>
      <c r="BJP20" s="28"/>
      <c r="BJQ20" s="28"/>
      <c r="BJR20" s="28"/>
      <c r="BJS20" s="28"/>
      <c r="BJT20" s="28"/>
      <c r="BJU20" s="28"/>
      <c r="BJV20" s="28"/>
      <c r="BJW20" s="28"/>
      <c r="BJX20" s="28"/>
      <c r="BJY20" s="28"/>
      <c r="BJZ20" s="28"/>
      <c r="BKA20" s="28"/>
      <c r="BKB20" s="28"/>
      <c r="BKC20" s="28"/>
      <c r="BKD20" s="28"/>
      <c r="BKE20" s="28"/>
      <c r="BKF20" s="28"/>
      <c r="BKG20" s="28"/>
      <c r="BKH20" s="28"/>
      <c r="BKI20" s="28"/>
      <c r="BKJ20" s="28"/>
      <c r="BKK20" s="28"/>
      <c r="BKL20" s="28"/>
      <c r="BKM20" s="28"/>
      <c r="BKN20" s="28"/>
      <c r="BKO20" s="28"/>
      <c r="BKP20" s="28"/>
      <c r="BKQ20" s="28"/>
      <c r="BKR20" s="28"/>
      <c r="BKS20" s="28"/>
      <c r="BKT20" s="28"/>
      <c r="BKU20" s="28"/>
      <c r="BKV20" s="28"/>
      <c r="BKW20" s="28"/>
      <c r="BKX20" s="28"/>
      <c r="BKY20" s="28"/>
      <c r="BKZ20" s="28"/>
      <c r="BLA20" s="28"/>
      <c r="BLB20" s="28"/>
      <c r="BLC20" s="28"/>
      <c r="BLD20" s="28"/>
      <c r="BLE20" s="28"/>
      <c r="BLF20" s="28"/>
      <c r="BLG20" s="28"/>
      <c r="BLH20" s="28"/>
      <c r="BLI20" s="28"/>
      <c r="BLJ20" s="28"/>
      <c r="BLK20" s="28"/>
      <c r="BLL20" s="28"/>
      <c r="BLM20" s="28"/>
      <c r="BLN20" s="28"/>
      <c r="BLO20" s="28"/>
      <c r="BLP20" s="28"/>
      <c r="BLQ20" s="28"/>
      <c r="BLR20" s="28"/>
      <c r="BLS20" s="28"/>
      <c r="BLT20" s="28"/>
      <c r="BLU20" s="28"/>
      <c r="BLV20" s="28"/>
      <c r="BLW20" s="28"/>
      <c r="BLX20" s="28"/>
      <c r="BLY20" s="28"/>
      <c r="BLZ20" s="28"/>
      <c r="BMA20" s="28"/>
      <c r="BMB20" s="28"/>
      <c r="BMC20" s="28"/>
      <c r="BMD20" s="28"/>
      <c r="BME20" s="28"/>
      <c r="BMF20" s="28"/>
      <c r="BMG20" s="28"/>
      <c r="BMH20" s="28"/>
      <c r="BMI20" s="28"/>
      <c r="BMJ20" s="28"/>
      <c r="BMK20" s="28"/>
      <c r="BML20" s="28"/>
      <c r="BMM20" s="28"/>
      <c r="BMN20" s="28"/>
      <c r="BMO20" s="28"/>
      <c r="BMP20" s="28"/>
      <c r="BMQ20" s="28"/>
      <c r="BMR20" s="28"/>
      <c r="BMS20" s="28"/>
      <c r="BMT20" s="28"/>
      <c r="BMU20" s="28"/>
      <c r="BMV20" s="28"/>
      <c r="BMW20" s="28"/>
      <c r="BMX20" s="28"/>
      <c r="BMY20" s="28"/>
      <c r="BMZ20" s="28"/>
      <c r="BNA20" s="28"/>
      <c r="BNB20" s="28"/>
      <c r="BNC20" s="28"/>
      <c r="BND20" s="28"/>
      <c r="BNE20" s="28"/>
      <c r="BNF20" s="28"/>
      <c r="BNG20" s="28"/>
      <c r="BNH20" s="28"/>
      <c r="BNI20" s="28"/>
      <c r="BNJ20" s="28"/>
      <c r="BNK20" s="28"/>
      <c r="BNL20" s="28"/>
      <c r="BNM20" s="28"/>
      <c r="BNN20" s="28"/>
      <c r="BNO20" s="28"/>
      <c r="BNP20" s="28"/>
      <c r="BNQ20" s="28"/>
      <c r="BNR20" s="28"/>
      <c r="BNS20" s="28"/>
      <c r="BNT20" s="28"/>
      <c r="BNU20" s="28"/>
      <c r="BNV20" s="28"/>
      <c r="BNW20" s="28"/>
      <c r="BNX20" s="28"/>
      <c r="BNY20" s="28"/>
      <c r="BNZ20" s="28"/>
      <c r="BOA20" s="28"/>
      <c r="BOB20" s="28"/>
      <c r="BOC20" s="28"/>
      <c r="BOD20" s="28"/>
      <c r="BOE20" s="28"/>
      <c r="BOF20" s="28"/>
      <c r="BOG20" s="28"/>
      <c r="BOH20" s="28"/>
      <c r="BOI20" s="28"/>
      <c r="BOJ20" s="28"/>
      <c r="BOK20" s="28"/>
      <c r="BOL20" s="28"/>
      <c r="BOM20" s="28"/>
      <c r="BON20" s="28"/>
      <c r="BOO20" s="28"/>
      <c r="BOP20" s="28"/>
      <c r="BOQ20" s="28"/>
      <c r="BOR20" s="28"/>
      <c r="BOS20" s="28"/>
      <c r="BOT20" s="28"/>
      <c r="BOU20" s="28"/>
      <c r="BOV20" s="28"/>
      <c r="BOW20" s="28"/>
      <c r="BOX20" s="28"/>
      <c r="BOY20" s="28"/>
      <c r="BOZ20" s="28"/>
      <c r="BPA20" s="28"/>
      <c r="BPB20" s="28"/>
      <c r="BPC20" s="28"/>
      <c r="BPD20" s="28"/>
      <c r="BPE20" s="28"/>
      <c r="BPF20" s="28"/>
      <c r="BPG20" s="28"/>
      <c r="BPH20" s="28"/>
      <c r="BPI20" s="28"/>
      <c r="BPJ20" s="28"/>
      <c r="BPK20" s="28"/>
      <c r="BPL20" s="28"/>
      <c r="BPM20" s="28"/>
      <c r="BPN20" s="28"/>
      <c r="BPO20" s="28"/>
      <c r="BPP20" s="28"/>
      <c r="BPQ20" s="28"/>
      <c r="BPR20" s="28"/>
      <c r="BPS20" s="28"/>
      <c r="BPT20" s="28"/>
      <c r="BPU20" s="28"/>
      <c r="BPV20" s="28"/>
      <c r="BPW20" s="28"/>
      <c r="BPX20" s="28"/>
      <c r="BPY20" s="28"/>
      <c r="BPZ20" s="28"/>
      <c r="BQA20" s="28"/>
      <c r="BQB20" s="28"/>
      <c r="BQC20" s="28"/>
      <c r="BQD20" s="28"/>
      <c r="BQE20" s="28"/>
      <c r="BQF20" s="28"/>
      <c r="BQG20" s="28"/>
      <c r="BQH20" s="28"/>
      <c r="BQI20" s="28"/>
      <c r="BQJ20" s="28"/>
      <c r="BQK20" s="28"/>
      <c r="BQL20" s="28"/>
      <c r="BQM20" s="28"/>
      <c r="BQN20" s="28"/>
      <c r="BQO20" s="28"/>
      <c r="BQP20" s="28"/>
      <c r="BQQ20" s="28"/>
      <c r="BQR20" s="28"/>
      <c r="BQS20" s="28"/>
      <c r="BQT20" s="28"/>
      <c r="BQU20" s="28"/>
      <c r="BQV20" s="28"/>
      <c r="BQW20" s="28"/>
      <c r="BQX20" s="28"/>
      <c r="BQY20" s="28"/>
      <c r="BQZ20" s="28"/>
      <c r="BRA20" s="28"/>
      <c r="BRB20" s="28"/>
      <c r="BRC20" s="28"/>
      <c r="BRD20" s="28"/>
      <c r="BRE20" s="28"/>
      <c r="BRF20" s="28"/>
      <c r="BRG20" s="28"/>
      <c r="BRH20" s="28"/>
      <c r="BRI20" s="28"/>
      <c r="BRJ20" s="28"/>
      <c r="BRK20" s="28"/>
      <c r="BRL20" s="28"/>
      <c r="BRM20" s="28"/>
      <c r="BRN20" s="28"/>
      <c r="BRO20" s="28"/>
      <c r="BRP20" s="28"/>
      <c r="BRQ20" s="28"/>
      <c r="BRR20" s="28"/>
      <c r="BRS20" s="28"/>
      <c r="BRT20" s="28"/>
      <c r="BRU20" s="28"/>
      <c r="BRV20" s="28"/>
      <c r="BRW20" s="28"/>
      <c r="BRX20" s="28"/>
      <c r="BRY20" s="28"/>
      <c r="BRZ20" s="28"/>
      <c r="BSA20" s="28"/>
      <c r="BSB20" s="28"/>
      <c r="BSC20" s="28"/>
      <c r="BSD20" s="28"/>
      <c r="BSE20" s="28"/>
      <c r="BSF20" s="28"/>
      <c r="BSG20" s="28"/>
      <c r="BSH20" s="28"/>
      <c r="BSI20" s="28"/>
      <c r="BSJ20" s="28"/>
      <c r="BSK20" s="28"/>
      <c r="BSL20" s="28"/>
      <c r="BSM20" s="28"/>
      <c r="BSN20" s="28"/>
      <c r="BSO20" s="28"/>
      <c r="BSP20" s="28"/>
      <c r="BSQ20" s="28"/>
      <c r="BSR20" s="28"/>
      <c r="BSS20" s="28"/>
      <c r="BST20" s="28"/>
      <c r="BSU20" s="28"/>
      <c r="BSV20" s="28"/>
      <c r="BSW20" s="28"/>
      <c r="BSX20" s="28"/>
      <c r="BSY20" s="28"/>
      <c r="BSZ20" s="28"/>
      <c r="BTA20" s="28"/>
      <c r="BTB20" s="28"/>
      <c r="BTC20" s="28"/>
      <c r="BTD20" s="28"/>
      <c r="BTE20" s="28"/>
      <c r="BTF20" s="28"/>
      <c r="BTG20" s="28"/>
      <c r="BTH20" s="28"/>
      <c r="BTI20" s="28"/>
      <c r="BTJ20" s="28"/>
      <c r="BTK20" s="28"/>
      <c r="BTL20" s="28"/>
      <c r="BTM20" s="28"/>
      <c r="BTN20" s="28"/>
      <c r="BTO20" s="28"/>
      <c r="BTP20" s="28"/>
      <c r="BTQ20" s="28"/>
      <c r="BTR20" s="28"/>
      <c r="BTS20" s="28"/>
      <c r="BTT20" s="28"/>
      <c r="BTU20" s="28"/>
      <c r="BTV20" s="28"/>
      <c r="BTW20" s="28"/>
      <c r="BTX20" s="28"/>
      <c r="BTY20" s="28"/>
      <c r="BTZ20" s="28"/>
      <c r="BUA20" s="28"/>
      <c r="BUB20" s="28"/>
      <c r="BUC20" s="28"/>
      <c r="BUD20" s="28"/>
      <c r="BUE20" s="28"/>
      <c r="BUF20" s="28"/>
      <c r="BUG20" s="28"/>
      <c r="BUH20" s="28"/>
      <c r="BUI20" s="28"/>
      <c r="BUJ20" s="28"/>
      <c r="BUK20" s="28"/>
      <c r="BUL20" s="28"/>
      <c r="BUM20" s="28"/>
      <c r="BUN20" s="28"/>
      <c r="BUO20" s="28"/>
      <c r="BUP20" s="28"/>
      <c r="BUQ20" s="28"/>
      <c r="BUR20" s="28"/>
      <c r="BUS20" s="28"/>
      <c r="BUT20" s="28"/>
      <c r="BUU20" s="28"/>
      <c r="BUV20" s="28"/>
      <c r="BUW20" s="28"/>
      <c r="BUX20" s="28"/>
      <c r="BUY20" s="28"/>
      <c r="BUZ20" s="28"/>
      <c r="BVA20" s="28"/>
      <c r="BVB20" s="28"/>
      <c r="BVC20" s="28"/>
      <c r="BVD20" s="28"/>
      <c r="BVE20" s="28"/>
      <c r="BVF20" s="28"/>
      <c r="BVG20" s="28"/>
      <c r="BVH20" s="28"/>
      <c r="BVI20" s="28"/>
      <c r="BVJ20" s="28"/>
      <c r="BVK20" s="28"/>
      <c r="BVL20" s="28"/>
      <c r="BVM20" s="28"/>
      <c r="BVN20" s="28"/>
      <c r="BVO20" s="28"/>
      <c r="BVP20" s="28"/>
      <c r="BVQ20" s="28"/>
      <c r="BVR20" s="28"/>
      <c r="BVS20" s="28"/>
      <c r="BVT20" s="28"/>
      <c r="BVU20" s="28"/>
      <c r="BVV20" s="28"/>
      <c r="BVW20" s="28"/>
      <c r="BVX20" s="28"/>
      <c r="BVY20" s="28"/>
      <c r="BVZ20" s="28"/>
      <c r="BWA20" s="28"/>
      <c r="BWB20" s="28"/>
      <c r="BWC20" s="28"/>
      <c r="BWD20" s="28"/>
      <c r="BWE20" s="28"/>
      <c r="BWF20" s="28"/>
      <c r="BWG20" s="28"/>
      <c r="BWH20" s="28"/>
      <c r="BWI20" s="28"/>
      <c r="BWJ20" s="28"/>
      <c r="BWK20" s="28"/>
      <c r="BWL20" s="28"/>
      <c r="BWM20" s="28"/>
      <c r="BWN20" s="28"/>
      <c r="BWO20" s="28"/>
      <c r="BWP20" s="28"/>
      <c r="BWQ20" s="28"/>
      <c r="BWR20" s="28"/>
      <c r="BWS20" s="28"/>
      <c r="BWT20" s="28"/>
      <c r="BWU20" s="28"/>
      <c r="BWV20" s="28"/>
      <c r="BWW20" s="28"/>
      <c r="BWX20" s="28"/>
      <c r="BWY20" s="28"/>
      <c r="BWZ20" s="28"/>
      <c r="BXA20" s="28"/>
      <c r="BXB20" s="28"/>
      <c r="BXC20" s="28"/>
      <c r="BXD20" s="28"/>
      <c r="BXE20" s="28"/>
      <c r="BXF20" s="28"/>
      <c r="BXG20" s="28"/>
      <c r="BXH20" s="28"/>
      <c r="BXI20" s="28"/>
      <c r="BXJ20" s="28"/>
      <c r="BXK20" s="28"/>
      <c r="BXL20" s="28"/>
      <c r="BXM20" s="28"/>
      <c r="BXN20" s="28"/>
      <c r="BXO20" s="28"/>
      <c r="BXP20" s="28"/>
      <c r="BXQ20" s="28"/>
      <c r="BXR20" s="28"/>
      <c r="BXS20" s="28"/>
      <c r="BXT20" s="28"/>
      <c r="BXU20" s="28"/>
      <c r="BXV20" s="28"/>
      <c r="BXW20" s="28"/>
      <c r="BXX20" s="28"/>
      <c r="BXY20" s="28"/>
      <c r="BXZ20" s="28"/>
      <c r="BYA20" s="28"/>
      <c r="BYB20" s="28"/>
      <c r="BYC20" s="28"/>
      <c r="BYD20" s="28"/>
      <c r="BYE20" s="28"/>
      <c r="BYF20" s="28"/>
      <c r="BYG20" s="28"/>
      <c r="BYH20" s="28"/>
      <c r="BYI20" s="28"/>
      <c r="BYJ20" s="28"/>
      <c r="BYK20" s="28"/>
      <c r="BYL20" s="28"/>
      <c r="BYM20" s="28"/>
      <c r="BYN20" s="28"/>
      <c r="BYO20" s="28"/>
      <c r="BYP20" s="28"/>
      <c r="BYQ20" s="28"/>
      <c r="BYR20" s="28"/>
      <c r="BYS20" s="28"/>
      <c r="BYT20" s="28"/>
      <c r="BYU20" s="28"/>
      <c r="BYV20" s="28"/>
      <c r="BYW20" s="28"/>
      <c r="BYX20" s="28"/>
      <c r="BYY20" s="28"/>
      <c r="BYZ20" s="28"/>
      <c r="BZA20" s="28"/>
      <c r="BZB20" s="28"/>
      <c r="BZC20" s="28"/>
      <c r="BZD20" s="28"/>
      <c r="BZE20" s="28"/>
      <c r="BZF20" s="28"/>
      <c r="BZG20" s="28"/>
      <c r="BZH20" s="28"/>
      <c r="BZI20" s="28"/>
      <c r="BZJ20" s="28"/>
      <c r="BZK20" s="28"/>
      <c r="BZL20" s="28"/>
      <c r="BZM20" s="28"/>
      <c r="BZN20" s="28"/>
      <c r="BZO20" s="28"/>
      <c r="BZP20" s="28"/>
      <c r="BZQ20" s="28"/>
      <c r="BZR20" s="28"/>
      <c r="BZS20" s="28"/>
      <c r="BZT20" s="28"/>
      <c r="BZU20" s="28"/>
      <c r="BZV20" s="28"/>
      <c r="BZW20" s="28"/>
      <c r="BZX20" s="28"/>
      <c r="BZY20" s="28"/>
      <c r="BZZ20" s="28"/>
      <c r="CAA20" s="28"/>
      <c r="CAB20" s="28"/>
      <c r="CAC20" s="28"/>
      <c r="CAD20" s="28"/>
      <c r="CAE20" s="28"/>
      <c r="CAF20" s="28"/>
      <c r="CAG20" s="28"/>
      <c r="CAH20" s="28"/>
      <c r="CAI20" s="28"/>
      <c r="CAJ20" s="28"/>
      <c r="CAK20" s="28"/>
      <c r="CAL20" s="28"/>
      <c r="CAM20" s="28"/>
      <c r="CAN20" s="28"/>
      <c r="CAO20" s="28"/>
      <c r="CAP20" s="28"/>
      <c r="CAQ20" s="28"/>
      <c r="CAR20" s="28"/>
      <c r="CAS20" s="28"/>
      <c r="CAT20" s="28"/>
      <c r="CAU20" s="28"/>
      <c r="CAV20" s="28"/>
      <c r="CAW20" s="28"/>
      <c r="CAX20" s="28"/>
      <c r="CAY20" s="28"/>
      <c r="CAZ20" s="28"/>
      <c r="CBA20" s="28"/>
      <c r="CBB20" s="28"/>
      <c r="CBC20" s="28"/>
      <c r="CBD20" s="28"/>
      <c r="CBE20" s="28"/>
      <c r="CBF20" s="28"/>
      <c r="CBG20" s="28"/>
      <c r="CBH20" s="28"/>
      <c r="CBI20" s="28"/>
      <c r="CBJ20" s="28"/>
      <c r="CBK20" s="28"/>
      <c r="CBL20" s="28"/>
      <c r="CBM20" s="28"/>
      <c r="CBN20" s="28"/>
      <c r="CBO20" s="28"/>
      <c r="CBP20" s="28"/>
      <c r="CBQ20" s="28"/>
      <c r="CBR20" s="28"/>
      <c r="CBS20" s="28"/>
      <c r="CBT20" s="28"/>
      <c r="CBU20" s="28"/>
      <c r="CBV20" s="28"/>
      <c r="CBW20" s="28"/>
      <c r="CBX20" s="28"/>
      <c r="CBY20" s="28"/>
      <c r="CBZ20" s="28"/>
      <c r="CCA20" s="28"/>
      <c r="CCB20" s="28"/>
      <c r="CCC20" s="28"/>
      <c r="CCD20" s="28"/>
      <c r="CCE20" s="28"/>
      <c r="CCF20" s="28"/>
      <c r="CCG20" s="28"/>
      <c r="CCH20" s="28"/>
      <c r="CCI20" s="28"/>
      <c r="CCJ20" s="28"/>
      <c r="CCK20" s="28"/>
      <c r="CCL20" s="28"/>
      <c r="CCM20" s="28"/>
      <c r="CCN20" s="28"/>
      <c r="CCO20" s="28"/>
      <c r="CCP20" s="28"/>
      <c r="CCQ20" s="28"/>
      <c r="CCR20" s="28"/>
      <c r="CCS20" s="28"/>
      <c r="CCT20" s="28"/>
      <c r="CCU20" s="28"/>
      <c r="CCV20" s="28"/>
      <c r="CCW20" s="28"/>
      <c r="CCX20" s="28"/>
      <c r="CCY20" s="28"/>
      <c r="CCZ20" s="28"/>
      <c r="CDA20" s="28"/>
      <c r="CDB20" s="28"/>
      <c r="CDC20" s="28"/>
      <c r="CDD20" s="28"/>
      <c r="CDE20" s="28"/>
      <c r="CDF20" s="28"/>
      <c r="CDG20" s="28"/>
      <c r="CDH20" s="28"/>
      <c r="CDI20" s="28"/>
      <c r="CDJ20" s="28"/>
      <c r="CDK20" s="28"/>
      <c r="CDL20" s="28"/>
      <c r="CDM20" s="28"/>
      <c r="CDN20" s="28"/>
      <c r="CDO20" s="28"/>
      <c r="CDP20" s="28"/>
      <c r="CDQ20" s="28"/>
      <c r="CDR20" s="28"/>
      <c r="CDS20" s="28"/>
      <c r="CDT20" s="28"/>
      <c r="CDU20" s="28"/>
      <c r="CDV20" s="28"/>
      <c r="CDW20" s="28"/>
      <c r="CDX20" s="28"/>
      <c r="CDY20" s="28"/>
      <c r="CDZ20" s="28"/>
      <c r="CEA20" s="28"/>
      <c r="CEB20" s="28"/>
      <c r="CEC20" s="28"/>
      <c r="CED20" s="28"/>
      <c r="CEE20" s="28"/>
      <c r="CEF20" s="28"/>
      <c r="CEG20" s="28"/>
      <c r="CEH20" s="28"/>
      <c r="CEI20" s="28"/>
      <c r="CEJ20" s="28"/>
      <c r="CEK20" s="28"/>
      <c r="CEL20" s="28"/>
      <c r="CEM20" s="28"/>
      <c r="CEN20" s="28"/>
      <c r="CEO20" s="28"/>
      <c r="CEP20" s="28"/>
      <c r="CEQ20" s="28"/>
      <c r="CER20" s="28"/>
      <c r="CES20" s="28"/>
      <c r="CET20" s="28"/>
      <c r="CEU20" s="28"/>
      <c r="CEV20" s="28"/>
      <c r="CEW20" s="28"/>
      <c r="CEX20" s="28"/>
      <c r="CEY20" s="28"/>
      <c r="CEZ20" s="28"/>
      <c r="CFA20" s="28"/>
      <c r="CFB20" s="28"/>
      <c r="CFC20" s="28"/>
      <c r="CFD20" s="28"/>
      <c r="CFE20" s="28"/>
      <c r="CFF20" s="28"/>
      <c r="CFG20" s="28"/>
      <c r="CFH20" s="28"/>
      <c r="CFI20" s="28"/>
      <c r="CFJ20" s="28"/>
      <c r="CFK20" s="28"/>
      <c r="CFL20" s="28"/>
      <c r="CFM20" s="28"/>
      <c r="CFN20" s="28"/>
      <c r="CFO20" s="28"/>
      <c r="CFP20" s="28"/>
      <c r="CFQ20" s="28"/>
      <c r="CFR20" s="28"/>
      <c r="CFS20" s="28"/>
      <c r="CFT20" s="28"/>
      <c r="CFU20" s="28"/>
      <c r="CFV20" s="28"/>
      <c r="CFW20" s="28"/>
      <c r="CFX20" s="28"/>
      <c r="CFY20" s="28"/>
      <c r="CFZ20" s="28"/>
      <c r="CGA20" s="28"/>
      <c r="CGB20" s="28"/>
      <c r="CGC20" s="28"/>
      <c r="CGD20" s="28"/>
      <c r="CGE20" s="28"/>
      <c r="CGF20" s="28"/>
      <c r="CGG20" s="28"/>
      <c r="CGH20" s="28"/>
      <c r="CGI20" s="28"/>
      <c r="CGJ20" s="28"/>
      <c r="CGK20" s="28"/>
      <c r="CGL20" s="28"/>
      <c r="CGM20" s="28"/>
      <c r="CGN20" s="28"/>
      <c r="CGO20" s="28"/>
      <c r="CGP20" s="28"/>
      <c r="CGQ20" s="28"/>
      <c r="CGR20" s="28"/>
      <c r="CGS20" s="28"/>
      <c r="CGT20" s="28"/>
      <c r="CGU20" s="28"/>
      <c r="CGV20" s="28"/>
      <c r="CGW20" s="28"/>
      <c r="CGX20" s="28"/>
      <c r="CGY20" s="28"/>
      <c r="CGZ20" s="28"/>
      <c r="CHA20" s="28"/>
      <c r="CHB20" s="28"/>
      <c r="CHC20" s="28"/>
      <c r="CHD20" s="28"/>
      <c r="CHE20" s="28"/>
      <c r="CHF20" s="28"/>
      <c r="CHG20" s="28"/>
      <c r="CHH20" s="28"/>
      <c r="CHI20" s="28"/>
      <c r="CHJ20" s="28"/>
      <c r="CHK20" s="28"/>
      <c r="CHL20" s="28"/>
      <c r="CHM20" s="28"/>
      <c r="CHN20" s="28"/>
      <c r="CHO20" s="28"/>
      <c r="CHP20" s="28"/>
      <c r="CHQ20" s="28"/>
      <c r="CHR20" s="28"/>
      <c r="CHS20" s="28"/>
      <c r="CHT20" s="28"/>
      <c r="CHU20" s="28"/>
      <c r="CHV20" s="28"/>
      <c r="CHW20" s="28"/>
      <c r="CHX20" s="28"/>
      <c r="CHY20" s="28"/>
      <c r="CHZ20" s="28"/>
      <c r="CIA20" s="28"/>
      <c r="CIB20" s="28"/>
      <c r="CIC20" s="28"/>
      <c r="CID20" s="28"/>
      <c r="CIE20" s="28"/>
      <c r="CIF20" s="28"/>
      <c r="CIG20" s="28"/>
      <c r="CIH20" s="28"/>
      <c r="CII20" s="28"/>
      <c r="CIJ20" s="28"/>
      <c r="CIK20" s="28"/>
      <c r="CIL20" s="28"/>
      <c r="CIM20" s="28"/>
      <c r="CIN20" s="28"/>
      <c r="CIO20" s="28"/>
      <c r="CIP20" s="28"/>
      <c r="CIQ20" s="28"/>
      <c r="CIR20" s="28"/>
      <c r="CIS20" s="28"/>
      <c r="CIT20" s="28"/>
      <c r="CIU20" s="28"/>
      <c r="CIV20" s="28"/>
      <c r="CIW20" s="28"/>
      <c r="CIX20" s="28"/>
      <c r="CIY20" s="28"/>
      <c r="CIZ20" s="28"/>
      <c r="CJA20" s="28"/>
      <c r="CJB20" s="28"/>
      <c r="CJC20" s="28"/>
      <c r="CJD20" s="28"/>
      <c r="CJE20" s="28"/>
      <c r="CJF20" s="28"/>
      <c r="CJG20" s="28"/>
      <c r="CJH20" s="28"/>
      <c r="CJI20" s="28"/>
      <c r="CJJ20" s="28"/>
      <c r="CJK20" s="28"/>
      <c r="CJL20" s="28"/>
      <c r="CJM20" s="28"/>
      <c r="CJN20" s="28"/>
      <c r="CJO20" s="28"/>
      <c r="CJP20" s="28"/>
      <c r="CJQ20" s="28"/>
      <c r="CJR20" s="28"/>
      <c r="CJS20" s="28"/>
      <c r="CJT20" s="28"/>
      <c r="CJU20" s="28"/>
      <c r="CJV20" s="28"/>
      <c r="CJW20" s="28"/>
      <c r="CJX20" s="28"/>
      <c r="CJY20" s="28"/>
      <c r="CJZ20" s="28"/>
      <c r="CKA20" s="28"/>
      <c r="CKB20" s="28"/>
      <c r="CKC20" s="28"/>
      <c r="CKD20" s="28"/>
      <c r="CKE20" s="28"/>
      <c r="CKF20" s="28"/>
      <c r="CKG20" s="28"/>
      <c r="CKH20" s="28"/>
      <c r="CKI20" s="28"/>
      <c r="CKJ20" s="28"/>
      <c r="CKK20" s="28"/>
      <c r="CKL20" s="28"/>
      <c r="CKM20" s="28"/>
      <c r="CKN20" s="28"/>
      <c r="CKO20" s="28"/>
      <c r="CKP20" s="28"/>
      <c r="CKQ20" s="28"/>
      <c r="CKR20" s="28"/>
      <c r="CKS20" s="28"/>
      <c r="CKT20" s="28"/>
      <c r="CKU20" s="28"/>
      <c r="CKV20" s="28"/>
      <c r="CKW20" s="28"/>
      <c r="CKX20" s="28"/>
      <c r="CKY20" s="28"/>
      <c r="CKZ20" s="28"/>
      <c r="CLA20" s="28"/>
      <c r="CLB20" s="28"/>
      <c r="CLC20" s="28"/>
      <c r="CLD20" s="28"/>
      <c r="CLE20" s="28"/>
      <c r="CLF20" s="28"/>
      <c r="CLG20" s="28"/>
      <c r="CLH20" s="28"/>
      <c r="CLI20" s="28"/>
      <c r="CLJ20" s="28"/>
      <c r="CLK20" s="28"/>
      <c r="CLL20" s="28"/>
      <c r="CLM20" s="28"/>
      <c r="CLN20" s="28"/>
      <c r="CLO20" s="28"/>
      <c r="CLP20" s="28"/>
      <c r="CLQ20" s="28"/>
      <c r="CLR20" s="28"/>
      <c r="CLS20" s="28"/>
      <c r="CLT20" s="28"/>
      <c r="CLU20" s="28"/>
      <c r="CLV20" s="28"/>
      <c r="CLW20" s="28"/>
      <c r="CLX20" s="28"/>
      <c r="CLY20" s="28"/>
      <c r="CLZ20" s="28"/>
      <c r="CMA20" s="28"/>
      <c r="CMB20" s="28"/>
      <c r="CMC20" s="28"/>
      <c r="CMD20" s="28"/>
      <c r="CME20" s="28"/>
      <c r="CMF20" s="28"/>
      <c r="CMG20" s="28"/>
      <c r="CMH20" s="28"/>
      <c r="CMI20" s="28"/>
      <c r="CMJ20" s="28"/>
      <c r="CMK20" s="28"/>
      <c r="CML20" s="28"/>
      <c r="CMM20" s="28"/>
      <c r="CMN20" s="28"/>
      <c r="CMO20" s="28"/>
      <c r="CMP20" s="28"/>
      <c r="CMQ20" s="28"/>
      <c r="CMR20" s="28"/>
      <c r="CMS20" s="28"/>
      <c r="CMT20" s="28"/>
      <c r="CMU20" s="28"/>
      <c r="CMV20" s="28"/>
      <c r="CMW20" s="28"/>
      <c r="CMX20" s="28"/>
      <c r="CMY20" s="28"/>
      <c r="CMZ20" s="28"/>
      <c r="CNA20" s="28"/>
      <c r="CNB20" s="28"/>
      <c r="CNC20" s="28"/>
      <c r="CND20" s="28"/>
      <c r="CNE20" s="28"/>
      <c r="CNF20" s="28"/>
      <c r="CNG20" s="28"/>
      <c r="CNH20" s="28"/>
      <c r="CNI20" s="28"/>
      <c r="CNJ20" s="28"/>
      <c r="CNK20" s="28"/>
      <c r="CNL20" s="28"/>
      <c r="CNM20" s="28"/>
      <c r="CNN20" s="28"/>
      <c r="CNO20" s="28"/>
      <c r="CNP20" s="28"/>
      <c r="CNQ20" s="28"/>
      <c r="CNR20" s="28"/>
      <c r="CNS20" s="28"/>
      <c r="CNT20" s="28"/>
      <c r="CNU20" s="28"/>
      <c r="CNV20" s="28"/>
      <c r="CNW20" s="28"/>
      <c r="CNX20" s="28"/>
      <c r="CNY20" s="28"/>
      <c r="CNZ20" s="28"/>
      <c r="COA20" s="28"/>
      <c r="COB20" s="28"/>
      <c r="COC20" s="28"/>
      <c r="COD20" s="28"/>
      <c r="COE20" s="28"/>
      <c r="COF20" s="28"/>
      <c r="COG20" s="28"/>
      <c r="COH20" s="28"/>
      <c r="COI20" s="28"/>
      <c r="COJ20" s="28"/>
      <c r="COK20" s="28"/>
      <c r="COL20" s="28"/>
      <c r="COM20" s="28"/>
      <c r="CON20" s="28"/>
      <c r="COO20" s="28"/>
      <c r="COP20" s="28"/>
      <c r="COQ20" s="28"/>
      <c r="COR20" s="28"/>
      <c r="COS20" s="28"/>
      <c r="COT20" s="28"/>
      <c r="COU20" s="28"/>
      <c r="COV20" s="28"/>
      <c r="COW20" s="28"/>
      <c r="COX20" s="28"/>
      <c r="COY20" s="28"/>
      <c r="COZ20" s="28"/>
      <c r="CPA20" s="28"/>
      <c r="CPB20" s="28"/>
      <c r="CPC20" s="28"/>
      <c r="CPD20" s="28"/>
      <c r="CPE20" s="28"/>
      <c r="CPF20" s="28"/>
      <c r="CPG20" s="28"/>
      <c r="CPH20" s="28"/>
      <c r="CPI20" s="28"/>
      <c r="CPJ20" s="28"/>
      <c r="CPK20" s="28"/>
      <c r="CPL20" s="28"/>
      <c r="CPM20" s="28"/>
      <c r="CPN20" s="28"/>
      <c r="CPO20" s="28"/>
      <c r="CPP20" s="28"/>
      <c r="CPQ20" s="28"/>
      <c r="CPR20" s="28"/>
      <c r="CPS20" s="28"/>
      <c r="CPT20" s="28"/>
      <c r="CPU20" s="28"/>
      <c r="CPV20" s="28"/>
      <c r="CPW20" s="28"/>
      <c r="CPX20" s="28"/>
      <c r="CPY20" s="28"/>
      <c r="CPZ20" s="28"/>
      <c r="CQA20" s="28"/>
      <c r="CQB20" s="28"/>
      <c r="CQC20" s="28"/>
      <c r="CQD20" s="28"/>
      <c r="CQE20" s="28"/>
      <c r="CQF20" s="28"/>
      <c r="CQG20" s="28"/>
      <c r="CQH20" s="28"/>
      <c r="CQI20" s="28"/>
      <c r="CQJ20" s="28"/>
      <c r="CQK20" s="28"/>
      <c r="CQL20" s="28"/>
      <c r="CQM20" s="28"/>
      <c r="CQN20" s="28"/>
      <c r="CQO20" s="28"/>
      <c r="CQP20" s="28"/>
      <c r="CQQ20" s="28"/>
      <c r="CQR20" s="28"/>
      <c r="CQS20" s="28"/>
      <c r="CQT20" s="28"/>
      <c r="CQU20" s="28"/>
      <c r="CQV20" s="28"/>
      <c r="CQW20" s="28"/>
      <c r="CQX20" s="28"/>
      <c r="CQY20" s="28"/>
      <c r="CQZ20" s="28"/>
      <c r="CRA20" s="28"/>
      <c r="CRB20" s="28"/>
      <c r="CRC20" s="28"/>
      <c r="CRD20" s="28"/>
      <c r="CRE20" s="28"/>
      <c r="CRF20" s="28"/>
      <c r="CRG20" s="28"/>
      <c r="CRH20" s="28"/>
      <c r="CRI20" s="28"/>
      <c r="CRJ20" s="28"/>
      <c r="CRK20" s="28"/>
      <c r="CRL20" s="28"/>
      <c r="CRM20" s="28"/>
      <c r="CRN20" s="28"/>
      <c r="CRO20" s="28"/>
      <c r="CRP20" s="28"/>
      <c r="CRQ20" s="28"/>
      <c r="CRR20" s="28"/>
      <c r="CRS20" s="28"/>
      <c r="CRT20" s="28"/>
      <c r="CRU20" s="28"/>
      <c r="CRV20" s="28"/>
      <c r="CRW20" s="28"/>
      <c r="CRX20" s="28"/>
      <c r="CRY20" s="28"/>
      <c r="CRZ20" s="28"/>
      <c r="CSA20" s="28"/>
      <c r="CSB20" s="28"/>
      <c r="CSC20" s="28"/>
      <c r="CSD20" s="28"/>
      <c r="CSE20" s="28"/>
      <c r="CSF20" s="28"/>
      <c r="CSG20" s="28"/>
      <c r="CSH20" s="28"/>
      <c r="CSI20" s="28"/>
      <c r="CSJ20" s="28"/>
      <c r="CSK20" s="28"/>
      <c r="CSL20" s="28"/>
      <c r="CSM20" s="28"/>
      <c r="CSN20" s="28"/>
      <c r="CSO20" s="28"/>
      <c r="CSP20" s="28"/>
      <c r="CSQ20" s="28"/>
      <c r="CSR20" s="28"/>
      <c r="CSS20" s="28"/>
      <c r="CST20" s="28"/>
      <c r="CSU20" s="28"/>
      <c r="CSV20" s="28"/>
      <c r="CSW20" s="28"/>
      <c r="CSX20" s="28"/>
      <c r="CSY20" s="28"/>
      <c r="CSZ20" s="28"/>
      <c r="CTA20" s="28"/>
      <c r="CTB20" s="28"/>
      <c r="CTC20" s="28"/>
      <c r="CTD20" s="28"/>
      <c r="CTE20" s="28"/>
      <c r="CTF20" s="28"/>
      <c r="CTG20" s="28"/>
      <c r="CTH20" s="28"/>
      <c r="CTI20" s="28"/>
      <c r="CTJ20" s="28"/>
      <c r="CTK20" s="28"/>
      <c r="CTL20" s="28"/>
      <c r="CTM20" s="28"/>
      <c r="CTN20" s="28"/>
      <c r="CTO20" s="28"/>
      <c r="CTP20" s="28"/>
      <c r="CTQ20" s="28"/>
      <c r="CTR20" s="28"/>
      <c r="CTS20" s="28"/>
      <c r="CTT20" s="28"/>
      <c r="CTU20" s="28"/>
      <c r="CTV20" s="28"/>
      <c r="CTW20" s="28"/>
      <c r="CTX20" s="28"/>
      <c r="CTY20" s="28"/>
      <c r="CTZ20" s="28"/>
      <c r="CUA20" s="28"/>
      <c r="CUB20" s="28"/>
      <c r="CUC20" s="28"/>
      <c r="CUD20" s="28"/>
      <c r="CUE20" s="28"/>
      <c r="CUF20" s="28"/>
      <c r="CUG20" s="28"/>
      <c r="CUH20" s="28"/>
      <c r="CUI20" s="28"/>
      <c r="CUJ20" s="28"/>
      <c r="CUK20" s="28"/>
      <c r="CUL20" s="28"/>
      <c r="CUM20" s="28"/>
      <c r="CUN20" s="28"/>
      <c r="CUO20" s="28"/>
      <c r="CUP20" s="28"/>
      <c r="CUQ20" s="28"/>
      <c r="CUR20" s="28"/>
      <c r="CUS20" s="28"/>
      <c r="CUT20" s="28"/>
      <c r="CUU20" s="28"/>
      <c r="CUV20" s="28"/>
      <c r="CUW20" s="28"/>
      <c r="CUX20" s="28"/>
      <c r="CUY20" s="28"/>
      <c r="CUZ20" s="28"/>
      <c r="CVA20" s="28"/>
      <c r="CVB20" s="28"/>
      <c r="CVC20" s="28"/>
      <c r="CVD20" s="28"/>
      <c r="CVE20" s="28"/>
      <c r="CVF20" s="28"/>
      <c r="CVG20" s="28"/>
      <c r="CVH20" s="28"/>
      <c r="CVI20" s="28"/>
      <c r="CVJ20" s="28"/>
      <c r="CVK20" s="28"/>
      <c r="CVL20" s="28"/>
      <c r="CVM20" s="28"/>
      <c r="CVN20" s="28"/>
      <c r="CVO20" s="28"/>
      <c r="CVP20" s="28"/>
      <c r="CVQ20" s="28"/>
      <c r="CVR20" s="28"/>
      <c r="CVS20" s="28"/>
      <c r="CVT20" s="28"/>
      <c r="CVU20" s="28"/>
      <c r="CVV20" s="28"/>
      <c r="CVW20" s="28"/>
      <c r="CVX20" s="28"/>
      <c r="CVY20" s="28"/>
      <c r="CVZ20" s="28"/>
      <c r="CWA20" s="28"/>
      <c r="CWB20" s="28"/>
      <c r="CWC20" s="28"/>
      <c r="CWD20" s="28"/>
      <c r="CWE20" s="28"/>
      <c r="CWF20" s="28"/>
      <c r="CWG20" s="28"/>
      <c r="CWH20" s="28"/>
      <c r="CWI20" s="28"/>
      <c r="CWJ20" s="28"/>
      <c r="CWK20" s="28"/>
      <c r="CWL20" s="28"/>
      <c r="CWM20" s="28"/>
      <c r="CWN20" s="28"/>
      <c r="CWO20" s="28"/>
      <c r="CWP20" s="28"/>
      <c r="CWQ20" s="28"/>
      <c r="CWR20" s="28"/>
      <c r="CWS20" s="28"/>
      <c r="CWT20" s="28"/>
      <c r="CWU20" s="28"/>
      <c r="CWV20" s="28"/>
      <c r="CWW20" s="28"/>
      <c r="CWX20" s="28"/>
      <c r="CWY20" s="28"/>
      <c r="CWZ20" s="28"/>
      <c r="CXA20" s="28"/>
      <c r="CXB20" s="28"/>
      <c r="CXC20" s="28"/>
      <c r="CXD20" s="28"/>
      <c r="CXE20" s="28"/>
      <c r="CXF20" s="28"/>
      <c r="CXG20" s="28"/>
      <c r="CXH20" s="28"/>
      <c r="CXI20" s="28"/>
      <c r="CXJ20" s="28"/>
      <c r="CXK20" s="28"/>
      <c r="CXL20" s="28"/>
      <c r="CXM20" s="28"/>
      <c r="CXN20" s="28"/>
      <c r="CXO20" s="28"/>
      <c r="CXP20" s="28"/>
      <c r="CXQ20" s="28"/>
      <c r="CXR20" s="28"/>
      <c r="CXS20" s="28"/>
      <c r="CXT20" s="28"/>
      <c r="CXU20" s="28"/>
      <c r="CXV20" s="28"/>
      <c r="CXW20" s="28"/>
      <c r="CXX20" s="28"/>
      <c r="CXY20" s="28"/>
      <c r="CXZ20" s="28"/>
      <c r="CYA20" s="28"/>
      <c r="CYB20" s="28"/>
      <c r="CYC20" s="28"/>
      <c r="CYD20" s="28"/>
      <c r="CYE20" s="28"/>
      <c r="CYF20" s="28"/>
      <c r="CYG20" s="28"/>
      <c r="CYH20" s="28"/>
      <c r="CYI20" s="28"/>
      <c r="CYJ20" s="28"/>
      <c r="CYK20" s="28"/>
      <c r="CYL20" s="28"/>
      <c r="CYM20" s="28"/>
      <c r="CYN20" s="28"/>
      <c r="CYO20" s="28"/>
      <c r="CYP20" s="28"/>
      <c r="CYQ20" s="28"/>
      <c r="CYR20" s="28"/>
      <c r="CYS20" s="28"/>
      <c r="CYT20" s="28"/>
      <c r="CYU20" s="28"/>
      <c r="CYV20" s="28"/>
      <c r="CYW20" s="28"/>
      <c r="CYX20" s="28"/>
      <c r="CYY20" s="28"/>
      <c r="CYZ20" s="28"/>
      <c r="CZA20" s="28"/>
      <c r="CZB20" s="28"/>
      <c r="CZC20" s="28"/>
      <c r="CZD20" s="28"/>
      <c r="CZE20" s="28"/>
      <c r="CZF20" s="28"/>
      <c r="CZG20" s="28"/>
      <c r="CZH20" s="28"/>
      <c r="CZI20" s="28"/>
      <c r="CZJ20" s="28"/>
      <c r="CZK20" s="28"/>
      <c r="CZL20" s="28"/>
      <c r="CZM20" s="28"/>
      <c r="CZN20" s="28"/>
      <c r="CZO20" s="28"/>
      <c r="CZP20" s="28"/>
      <c r="CZQ20" s="28"/>
      <c r="CZR20" s="28"/>
      <c r="CZS20" s="28"/>
      <c r="CZT20" s="28"/>
      <c r="CZU20" s="28"/>
      <c r="CZV20" s="28"/>
      <c r="CZW20" s="28"/>
      <c r="CZX20" s="28"/>
      <c r="CZY20" s="28"/>
      <c r="CZZ20" s="28"/>
      <c r="DAA20" s="28"/>
      <c r="DAB20" s="28"/>
      <c r="DAC20" s="28"/>
      <c r="DAD20" s="28"/>
      <c r="DAE20" s="28"/>
      <c r="DAF20" s="28"/>
      <c r="DAG20" s="28"/>
      <c r="DAH20" s="28"/>
      <c r="DAI20" s="28"/>
      <c r="DAJ20" s="28"/>
      <c r="DAK20" s="28"/>
      <c r="DAL20" s="28"/>
      <c r="DAM20" s="28"/>
      <c r="DAN20" s="28"/>
      <c r="DAO20" s="28"/>
      <c r="DAP20" s="28"/>
      <c r="DAQ20" s="28"/>
      <c r="DAR20" s="28"/>
      <c r="DAS20" s="28"/>
      <c r="DAT20" s="28"/>
      <c r="DAU20" s="28"/>
      <c r="DAV20" s="28"/>
      <c r="DAW20" s="28"/>
      <c r="DAX20" s="28"/>
      <c r="DAY20" s="28"/>
      <c r="DAZ20" s="28"/>
      <c r="DBA20" s="28"/>
      <c r="DBB20" s="28"/>
      <c r="DBC20" s="28"/>
      <c r="DBD20" s="28"/>
      <c r="DBE20" s="28"/>
      <c r="DBF20" s="28"/>
      <c r="DBG20" s="28"/>
      <c r="DBH20" s="28"/>
      <c r="DBI20" s="28"/>
      <c r="DBJ20" s="28"/>
      <c r="DBK20" s="28"/>
      <c r="DBL20" s="28"/>
      <c r="DBM20" s="28"/>
      <c r="DBN20" s="28"/>
      <c r="DBO20" s="28"/>
      <c r="DBP20" s="28"/>
      <c r="DBQ20" s="28"/>
      <c r="DBR20" s="28"/>
      <c r="DBS20" s="28"/>
      <c r="DBT20" s="28"/>
      <c r="DBU20" s="28"/>
      <c r="DBV20" s="28"/>
      <c r="DBW20" s="28"/>
      <c r="DBX20" s="28"/>
      <c r="DBY20" s="28"/>
      <c r="DBZ20" s="28"/>
      <c r="DCA20" s="28"/>
      <c r="DCB20" s="28"/>
      <c r="DCC20" s="28"/>
      <c r="DCD20" s="28"/>
      <c r="DCE20" s="28"/>
      <c r="DCF20" s="28"/>
      <c r="DCG20" s="28"/>
      <c r="DCH20" s="28"/>
      <c r="DCI20" s="28"/>
      <c r="DCJ20" s="28"/>
      <c r="DCK20" s="28"/>
      <c r="DCL20" s="28"/>
      <c r="DCM20" s="28"/>
      <c r="DCN20" s="28"/>
      <c r="DCO20" s="28"/>
      <c r="DCP20" s="28"/>
      <c r="DCQ20" s="28"/>
      <c r="DCR20" s="28"/>
      <c r="DCS20" s="28"/>
      <c r="DCT20" s="28"/>
      <c r="DCU20" s="28"/>
      <c r="DCV20" s="28"/>
      <c r="DCW20" s="28"/>
      <c r="DCX20" s="28"/>
      <c r="DCY20" s="28"/>
      <c r="DCZ20" s="28"/>
      <c r="DDA20" s="28"/>
      <c r="DDB20" s="28"/>
      <c r="DDC20" s="28"/>
      <c r="DDD20" s="28"/>
      <c r="DDE20" s="28"/>
      <c r="DDF20" s="28"/>
      <c r="DDG20" s="28"/>
      <c r="DDH20" s="28"/>
      <c r="DDI20" s="28"/>
      <c r="DDJ20" s="28"/>
      <c r="DDK20" s="28"/>
      <c r="DDL20" s="28"/>
      <c r="DDM20" s="28"/>
      <c r="DDN20" s="28"/>
      <c r="DDO20" s="28"/>
      <c r="DDP20" s="28"/>
      <c r="DDQ20" s="28"/>
      <c r="DDR20" s="28"/>
      <c r="DDS20" s="28"/>
      <c r="DDT20" s="28"/>
      <c r="DDU20" s="28"/>
      <c r="DDV20" s="28"/>
      <c r="DDW20" s="28"/>
      <c r="DDX20" s="28"/>
      <c r="DDY20" s="28"/>
      <c r="DDZ20" s="28"/>
      <c r="DEA20" s="28"/>
      <c r="DEB20" s="28"/>
      <c r="DEC20" s="28"/>
      <c r="DED20" s="28"/>
      <c r="DEE20" s="28"/>
      <c r="DEF20" s="28"/>
      <c r="DEG20" s="28"/>
      <c r="DEH20" s="28"/>
      <c r="DEI20" s="28"/>
      <c r="DEJ20" s="28"/>
      <c r="DEK20" s="28"/>
      <c r="DEL20" s="28"/>
      <c r="DEM20" s="28"/>
      <c r="DEN20" s="28"/>
      <c r="DEO20" s="28"/>
      <c r="DEP20" s="28"/>
      <c r="DEQ20" s="28"/>
      <c r="DER20" s="28"/>
      <c r="DES20" s="28"/>
      <c r="DET20" s="28"/>
      <c r="DEU20" s="28"/>
      <c r="DEV20" s="28"/>
      <c r="DEW20" s="28"/>
      <c r="DEX20" s="28"/>
      <c r="DEY20" s="28"/>
      <c r="DEZ20" s="28"/>
      <c r="DFA20" s="28"/>
      <c r="DFB20" s="28"/>
      <c r="DFC20" s="28"/>
      <c r="DFD20" s="28"/>
      <c r="DFE20" s="27"/>
    </row>
    <row r="21" spans="1:2865" ht="20.25">
      <c r="A21" s="28">
        <v>5</v>
      </c>
      <c r="B21" s="126" t="str">
        <f>DOCUMENTATION!D12</f>
        <v># NITDA locations visited</v>
      </c>
      <c r="C21" s="90" t="str">
        <f>DOCUMENTATION!L12</f>
        <v>Annually</v>
      </c>
      <c r="D21" s="76">
        <f>IFERROR(AVERAGE(DOCUMENTATION!Q12,DOCUMENTATION!V12,DOCUMENTATION!AA12,DOCUMENTATION!AF12),0)</f>
        <v>100</v>
      </c>
      <c r="E21" s="51"/>
      <c r="F21" s="75" t="str">
        <f>DOCUMENTATION!E12</f>
        <v>No target</v>
      </c>
      <c r="G21" s="75" t="str">
        <f>DOCUMENTATION!P12</f>
        <v>No Result</v>
      </c>
      <c r="H21" s="124" cm="1">
        <f t="array" ref="H21">IFERROR(_xlfn.IFS(AND(F21&gt;0,G21=0),D21/100*40,AND(F21="No Target", G21="No Result"),D21/100*100,(D21/100*40)+(G21/F21*60)&gt;100,100,AND(D21=0,F21&gt;0,G21&gt;=0),G21/F21*60,(D21/100*40)+(G21/F21*60)&lt;=100,(D21/100*40)+(G21/F21*60)),0)</f>
        <v>100</v>
      </c>
      <c r="I21" s="3" t="str" cm="1">
        <f t="array" ref="I21">IFERROR(_xlfn.IFS(AND(F21="No Target", G21="No Result", H21=0),"NIL",G21="","NIL",AND(G21=0,H21=100),"A+",H21&lt;50,"E",H21&lt;60,"D",H21&lt;70,"C",H21&lt;80,"B",H21&lt;90,"A",H21&gt;=90,"A+"),0)</f>
        <v>A+</v>
      </c>
      <c r="J21" s="96"/>
      <c r="K21" s="75" t="str">
        <f>DOCUMENTATION!F12</f>
        <v>No target</v>
      </c>
      <c r="L21" s="75" t="str">
        <f>DOCUMENTATION!U12</f>
        <v>No Result</v>
      </c>
      <c r="M21" s="124" cm="1">
        <f t="array" ref="M21">IFERROR(_xlfn.IFS(AND(K21&gt;0,L21=0),D21/100*40,AND(K21="No Target", L21="No Result"),D21/100*100,(D21/100*40)+(L21/K21*60)&gt;100,100,AND(D21=0,K21&gt;0,L21&gt;=0),L21/K21*60,(D21/100*40)+(L21/K21*60)&lt;=100,(D21/100*40)+(L21/K21*60)),0)</f>
        <v>100</v>
      </c>
      <c r="N21" s="3" t="str" cm="1">
        <f t="array" ref="N21">IFERROR(_xlfn.IFS(AND(K21="No Target", L21="No Result", M21=0),"NIL",L21="","NIL",AND(L21=0,M21=100),"A+",M21&lt;50,"E",M21&lt;60,"D",M21&lt;70,"C",M21&lt;80,"B",M21&lt;90,"A",M21&gt;=90,"A+"),0)</f>
        <v>A+</v>
      </c>
      <c r="O21" s="99"/>
      <c r="P21" s="75">
        <f>DOCUMENTATION!G12</f>
        <v>3</v>
      </c>
      <c r="Q21" s="75">
        <f>DOCUMENTATION!Z12</f>
        <v>4</v>
      </c>
      <c r="R21" s="124" cm="1">
        <f t="array" ref="R21">IFERROR(_xlfn.IFS(AND(P21&gt;0,Q21=0),D21/100*40,AND(P21="No Target", Q21="No Result"),D21/100*100,(D21/100*40)+(Q21/P21*60)&gt;100,100,AND(D21=0,P21&gt;0,Q21&gt;=0),Q21/P21*60,(D21/100*40)+(Q21/P21*60)&lt;=100,(D21/100*40)+(Q21/P21*60)),0)</f>
        <v>100</v>
      </c>
      <c r="S21" s="3" t="str" cm="1">
        <f t="array" ref="S21">IFERROR(_xlfn.IFS(AND(P21="No Target", Q21="No Result", R21=0),"NIL",Q21="","NIL",AND(Q21=0,R21=100),"A+",R21&lt;50,"E",R21&lt;60,"D",R21&lt;70,"C",R21&lt;80,"B",R21&lt;90,"A",R21&gt;=90,"A+"),0)</f>
        <v>A+</v>
      </c>
      <c r="T21" s="99"/>
      <c r="U21" s="75" t="str">
        <f>DOCUMENTATION!H12</f>
        <v>No Target</v>
      </c>
      <c r="V21" s="75" t="str">
        <f>DOCUMENTATION!AE12</f>
        <v/>
      </c>
      <c r="W21" s="124" cm="1">
        <f t="array" ref="W21">IFERROR(_xlfn.IFS(AND(U21&gt;0,V21=0),D21/100*40,AND(U21="No Target", V21="No Result"),D21/100*100,(D21/100*40)+(V21/U21*60)&gt;100,100,AND(D21=0,U21&gt;0,V21&gt;=0),V21/U21*60,(D21/100*40)+(V21/U21*60)&lt;=100,(D21/100*40)+(V21/U21*60)),0)</f>
        <v>0</v>
      </c>
      <c r="X21" s="3" t="str" cm="1">
        <f t="array" ref="X21">IFERROR(_xlfn.IFS(AND(U21="No Target", V21="No Result", W21=0),"NIL",V21="","NIL",AND(V21=0,W21=100),"A+",W21&lt;50,"E",W21&lt;60,"D",W21&lt;70,"C",W21&lt;80,"B",W21&lt;90,"A",W21&gt;=90,"A+"),0)</f>
        <v>NIL</v>
      </c>
      <c r="Y21" s="96"/>
      <c r="Z21" s="75">
        <f>DOCUMENTATION!I12</f>
        <v>3</v>
      </c>
      <c r="AA21" s="98" t="str">
        <f>DOCUMENTATION!J12</f>
        <v>locations</v>
      </c>
      <c r="AB21" s="129">
        <f>IF(COUNT(G21,L21,Q21,V21)=0,"",SUM(G21,L21,Q21,V21))</f>
        <v>4</v>
      </c>
      <c r="AC21" s="91">
        <f>IFERROR(IF(AB21/Z21*60 + D21/100*40 &gt;100,100,AB21/Z21*60 + D21/100*40),0)</f>
        <v>100</v>
      </c>
      <c r="AD21" s="3" t="str" cm="1">
        <f t="array" ref="AD21">IFERROR(_xlfn.IFS(AB21="","NIL",AND(AB21=0,AC21=100),"A+",AC21&lt;50,"E",AC21&lt;60,"D",AC21&lt;70,"C",AC21&lt;80,"B",AC21&lt;90,"A",AC21&gt;=90,"A+"),0)</f>
        <v>A+</v>
      </c>
      <c r="AE21" s="404"/>
      <c r="AF21" s="26"/>
      <c r="AG21" s="28"/>
      <c r="AH21" s="28"/>
      <c r="AI21" s="28"/>
      <c r="AJ21" s="28"/>
    </row>
    <row r="22" spans="1:2865" ht="20.25">
      <c r="A22" s="28">
        <v>6</v>
      </c>
      <c r="B22" s="126" t="str">
        <f>DOCUMENTATION!D13</f>
        <v>% preceding year service gaps closed</v>
      </c>
      <c r="C22" s="90" t="str">
        <f>DOCUMENTATION!L13</f>
        <v>Annually</v>
      </c>
      <c r="D22" s="76">
        <f>IFERROR(AVERAGE(DOCUMENTATION!Q13,DOCUMENTATION!V13,DOCUMENTATION!AA13,DOCUMENTATION!AF13),0)</f>
        <v>100</v>
      </c>
      <c r="E22" s="51"/>
      <c r="F22" s="75" t="str">
        <f>DOCUMENTATION!E13</f>
        <v>No target</v>
      </c>
      <c r="G22" s="75" t="str">
        <f>DOCUMENTATION!P13</f>
        <v>No Result</v>
      </c>
      <c r="H22" s="124" cm="1">
        <f t="array" ref="H22">IFERROR(_xlfn.IFS(AND(F22&gt;0,G22=0),D22/100*40,AND(F22="No Target", G22="No Result"),D22/100*100,(D22/100*40)+(G22/F22*60)&gt;100,100,AND(D22=0,F22&gt;0,G22&gt;=0),G22/F22*60,(D22/100*40)+(G22/F22*60)&lt;=100,(D22/100*40)+(G22/F22*60)),0)</f>
        <v>100</v>
      </c>
      <c r="I22" s="3" t="str" cm="1">
        <f t="array" ref="I22">IFERROR(_xlfn.IFS(AND(F22="No Target", G22="No Result", H22=0),"NIL",G22="","NIL",AND(G22=0,H22=100),"A+",H22&lt;50,"E",H22&lt;60,"D",H22&lt;70,"C",H22&lt;80,"B",H22&lt;90,"A",H22&gt;=90,"A+"),0)</f>
        <v>A+</v>
      </c>
      <c r="J22" s="96"/>
      <c r="K22" s="75" t="str">
        <f>DOCUMENTATION!F13</f>
        <v>No target</v>
      </c>
      <c r="L22" s="75" t="str">
        <f>DOCUMENTATION!U13</f>
        <v>No Result</v>
      </c>
      <c r="M22" s="124" cm="1">
        <f t="array" ref="M22">IFERROR(_xlfn.IFS(AND(K22&gt;0,L22=0),D22/100*40,AND(K22="No Target", L22="No Result"),D22/100*100,(D22/100*40)+(L22/K22*60)&gt;100,100,AND(D22=0,K22&gt;0,L22&gt;=0),L22/K22*60,(D22/100*40)+(L22/K22*60)&lt;=100,(D22/100*40)+(L22/K22*60)),0)</f>
        <v>100</v>
      </c>
      <c r="N22" s="3" t="str" cm="1">
        <f t="array" ref="N22">IFERROR(_xlfn.IFS(AND(K22="No Target", L22="No Result", M22=0),"NIL",L22="","NIL",AND(L22=0,M22=100),"A+",M22&lt;50,"E",M22&lt;60,"D",M22&lt;70,"C",M22&lt;80,"B",M22&lt;90,"A",M22&gt;=90,"A+"),0)</f>
        <v>A+</v>
      </c>
      <c r="O22" s="99"/>
      <c r="P22" s="75">
        <f>DOCUMENTATION!G13</f>
        <v>70</v>
      </c>
      <c r="Q22" s="75">
        <f>DOCUMENTATION!Z13</f>
        <v>70</v>
      </c>
      <c r="R22" s="124" cm="1">
        <f t="array" ref="R22">IFERROR(_xlfn.IFS(AND(P22&gt;0,Q22=0),D22/100*40,AND(P22="No Target", Q22="No Result"),D22/100*100,(D22/100*40)+(Q22/P22*60)&gt;100,100,AND(D22=0,P22&gt;0,Q22&gt;=0),Q22/P22*60,(D22/100*40)+(Q22/P22*60)&lt;=100,(D22/100*40)+(Q22/P22*60)),0)</f>
        <v>100</v>
      </c>
      <c r="S22" s="3" t="str" cm="1">
        <f t="array" ref="S22">IFERROR(_xlfn.IFS(AND(P22="No Target", Q22="No Result", R22=0),"NIL",Q22="","NIL",AND(Q22=0,R22=100),"A+",R22&lt;50,"E",R22&lt;60,"D",R22&lt;70,"C",R22&lt;80,"B",R22&lt;90,"A",R22&gt;=90,"A+"),0)</f>
        <v>A+</v>
      </c>
      <c r="T22" s="99"/>
      <c r="U22" s="75" t="str">
        <f>DOCUMENTATION!H13</f>
        <v>No Target</v>
      </c>
      <c r="V22" s="75" t="str">
        <f>DOCUMENTATION!AE13</f>
        <v/>
      </c>
      <c r="W22" s="124" cm="1">
        <f t="array" ref="W22">IFERROR(_xlfn.IFS(AND(U22&gt;0,V22=0),D22/100*40,AND(U22="No Target", V22="No Result"),D22/100*100,(D22/100*40)+(V22/U22*60)&gt;100,100,AND(D22=0,U22&gt;0,V22&gt;=0),V22/U22*60,(D22/100*40)+(V22/U22*60)&lt;=100,(D22/100*40)+(V22/U22*60)),0)</f>
        <v>0</v>
      </c>
      <c r="X22" s="3" t="str" cm="1">
        <f t="array" ref="X22">IFERROR(_xlfn.IFS(AND(U22="No Target", V22="No Result", W22=0),"NIL",V22="","NIL",AND(V22=0,W22=100),"A+",W22&lt;50,"E",W22&lt;60,"D",W22&lt;70,"C",W22&lt;80,"B",W22&lt;90,"A",W22&gt;=90,"A+"),0)</f>
        <v>NIL</v>
      </c>
      <c r="Y22" s="96"/>
      <c r="Z22" s="75">
        <f>DOCUMENTATION!I13</f>
        <v>70</v>
      </c>
      <c r="AA22" s="98" t="str">
        <f>DOCUMENTATION!J13</f>
        <v>percent</v>
      </c>
      <c r="AB22" s="129">
        <f>IF(COUNT(G22,L22,Q22,V22)=0,"",AVERAGE(G22,L22,Q22,V22))</f>
        <v>70</v>
      </c>
      <c r="AC22" s="91">
        <f>IFERROR(IF(AB22/Z22*60 + D22/100*40 &gt;100,100,AB22/Z22*60 + D22/100*40),0)</f>
        <v>100</v>
      </c>
      <c r="AD22" s="3" t="str" cm="1">
        <f t="array" ref="AD22">IFERROR(_xlfn.IFS(AB22="","NIL",AND(AB22=0,AC22=100),"A+",AC22&lt;50,"E",AC22&lt;60,"D",AC22&lt;70,"C",AC22&lt;80,"B",AC22&lt;90,"A",AC22&gt;=90,"A+"),0)</f>
        <v>A+</v>
      </c>
      <c r="AE22" s="404"/>
      <c r="AF22" s="26"/>
      <c r="AG22" s="28"/>
      <c r="AH22" s="28"/>
      <c r="AI22" s="28"/>
      <c r="AJ22" s="28"/>
    </row>
    <row r="23" spans="1:2865" ht="15.75" customHeight="1">
      <c r="B23" s="89"/>
      <c r="C23" s="88"/>
      <c r="D23" s="87"/>
      <c r="E23" s="51"/>
      <c r="F23" s="86"/>
      <c r="G23" s="86"/>
      <c r="H23" s="86"/>
      <c r="I23" s="86"/>
      <c r="J23" s="96"/>
      <c r="K23" s="86"/>
      <c r="L23" s="86"/>
      <c r="M23" s="86"/>
      <c r="N23" s="86"/>
      <c r="O23" s="74"/>
      <c r="P23" s="86"/>
      <c r="Q23" s="86"/>
      <c r="R23" s="86"/>
      <c r="S23" s="86"/>
      <c r="T23" s="73"/>
      <c r="U23" s="86"/>
      <c r="V23" s="86"/>
      <c r="W23" s="86"/>
      <c r="X23" s="86"/>
      <c r="Y23" s="73"/>
      <c r="Z23" s="86"/>
      <c r="AA23" s="86"/>
      <c r="AB23" s="85"/>
      <c r="AC23" s="71"/>
      <c r="AD23" s="70"/>
      <c r="AE23" s="404"/>
      <c r="AF23" s="26"/>
      <c r="AG23" s="28"/>
      <c r="AH23" s="28"/>
      <c r="AI23" s="28"/>
      <c r="AJ23" s="28"/>
    </row>
    <row r="24" spans="1:2865" s="92" customFormat="1" ht="20.25">
      <c r="A24" s="28"/>
      <c r="B24" s="125" t="str">
        <f>DOCUMENTATION!C14</f>
        <v>Ensure each focal officers attend Forum</v>
      </c>
      <c r="C24" s="93"/>
      <c r="D24" s="100"/>
      <c r="E24" s="51"/>
      <c r="F24" s="78"/>
      <c r="G24" s="78"/>
      <c r="H24" s="78"/>
      <c r="I24" s="78"/>
      <c r="J24" s="96"/>
      <c r="K24" s="78"/>
      <c r="L24" s="78"/>
      <c r="M24" s="78"/>
      <c r="N24" s="78"/>
      <c r="O24" s="96"/>
      <c r="P24" s="123"/>
      <c r="Q24" s="123"/>
      <c r="R24" s="123"/>
      <c r="S24" s="123"/>
      <c r="T24" s="96"/>
      <c r="U24" s="123"/>
      <c r="V24" s="123"/>
      <c r="W24" s="123"/>
      <c r="X24" s="123"/>
      <c r="Y24" s="96"/>
      <c r="Z24" s="78"/>
      <c r="AA24" s="78"/>
      <c r="AB24" s="78"/>
      <c r="AC24" s="78"/>
      <c r="AD24" s="78"/>
      <c r="AE24" s="404"/>
      <c r="AF24" s="77"/>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c r="GD24" s="28"/>
      <c r="GE24" s="28"/>
      <c r="GF24" s="28"/>
      <c r="GG24" s="28"/>
      <c r="GH24" s="28"/>
      <c r="GI24" s="28"/>
      <c r="GJ24" s="28"/>
      <c r="GK24" s="28"/>
      <c r="GL24" s="28"/>
      <c r="GM24" s="28"/>
      <c r="GN24" s="28"/>
      <c r="GO24" s="28"/>
      <c r="GP24" s="28"/>
      <c r="GQ24" s="28"/>
      <c r="GR24" s="28"/>
      <c r="GS24" s="28"/>
      <c r="GT24" s="28"/>
      <c r="GU24" s="28"/>
      <c r="GV24" s="28"/>
      <c r="GW24" s="28"/>
      <c r="GX24" s="28"/>
      <c r="GY24" s="28"/>
      <c r="GZ24" s="28"/>
      <c r="HA24" s="28"/>
      <c r="HB24" s="28"/>
      <c r="HC24" s="28"/>
      <c r="HD24" s="28"/>
      <c r="HE24" s="28"/>
      <c r="HF24" s="28"/>
      <c r="HG24" s="28"/>
      <c r="HH24" s="28"/>
      <c r="HI24" s="28"/>
      <c r="HJ24" s="28"/>
      <c r="HK24" s="28"/>
      <c r="HL24" s="28"/>
      <c r="HM24" s="28"/>
      <c r="HN24" s="28"/>
      <c r="HO24" s="28"/>
      <c r="HP24" s="28"/>
      <c r="HQ24" s="28"/>
      <c r="HR24" s="28"/>
      <c r="HS24" s="28"/>
      <c r="HT24" s="28"/>
      <c r="HU24" s="28"/>
      <c r="HV24" s="28"/>
      <c r="HW24" s="28"/>
      <c r="HX24" s="28"/>
      <c r="HY24" s="28"/>
      <c r="HZ24" s="28"/>
      <c r="IA24" s="28"/>
      <c r="IB24" s="28"/>
      <c r="IC24" s="28"/>
      <c r="ID24" s="28"/>
      <c r="IE24" s="28"/>
      <c r="IF24" s="28"/>
      <c r="IG24" s="28"/>
      <c r="IH24" s="28"/>
      <c r="II24" s="28"/>
      <c r="IJ24" s="28"/>
      <c r="IK24" s="28"/>
      <c r="IL24" s="28"/>
      <c r="IM24" s="28"/>
      <c r="IN24" s="28"/>
      <c r="IO24" s="28"/>
      <c r="IP24" s="28"/>
      <c r="IQ24" s="28"/>
      <c r="IR24" s="28"/>
      <c r="IS24" s="28"/>
      <c r="IT24" s="28"/>
      <c r="IU24" s="28"/>
      <c r="IV24" s="28"/>
      <c r="IW24" s="28"/>
      <c r="IX24" s="28"/>
      <c r="IY24" s="28"/>
      <c r="IZ24" s="28"/>
      <c r="JA24" s="28"/>
      <c r="JB24" s="28"/>
      <c r="JC24" s="28"/>
      <c r="JD24" s="28"/>
      <c r="JE24" s="28"/>
      <c r="JF24" s="28"/>
      <c r="JG24" s="28"/>
      <c r="JH24" s="28"/>
      <c r="JI24" s="28"/>
      <c r="JJ24" s="28"/>
      <c r="JK24" s="28"/>
      <c r="JL24" s="28"/>
      <c r="JM24" s="28"/>
      <c r="JN24" s="28"/>
      <c r="JO24" s="28"/>
      <c r="JP24" s="28"/>
      <c r="JQ24" s="28"/>
      <c r="JR24" s="28"/>
      <c r="JS24" s="28"/>
      <c r="JT24" s="28"/>
      <c r="JU24" s="28"/>
      <c r="JV24" s="28"/>
      <c r="JW24" s="28"/>
      <c r="JX24" s="28"/>
      <c r="JY24" s="28"/>
      <c r="JZ24" s="28"/>
      <c r="KA24" s="28"/>
      <c r="KB24" s="28"/>
      <c r="KC24" s="28"/>
      <c r="KD24" s="28"/>
      <c r="KE24" s="28"/>
      <c r="KF24" s="28"/>
      <c r="KG24" s="28"/>
      <c r="KH24" s="28"/>
      <c r="KI24" s="28"/>
      <c r="KJ24" s="28"/>
      <c r="KK24" s="28"/>
      <c r="KL24" s="28"/>
      <c r="KM24" s="28"/>
      <c r="KN24" s="28"/>
      <c r="KO24" s="28"/>
      <c r="KP24" s="28"/>
      <c r="KQ24" s="28"/>
      <c r="KR24" s="28"/>
      <c r="KS24" s="28"/>
      <c r="KT24" s="28"/>
      <c r="KU24" s="28"/>
      <c r="KV24" s="28"/>
      <c r="KW24" s="28"/>
      <c r="KX24" s="28"/>
      <c r="KY24" s="28"/>
      <c r="KZ24" s="28"/>
      <c r="LA24" s="28"/>
      <c r="LB24" s="28"/>
      <c r="LC24" s="28"/>
      <c r="LD24" s="28"/>
      <c r="LE24" s="28"/>
      <c r="LF24" s="28"/>
      <c r="LG24" s="28"/>
      <c r="LH24" s="28"/>
      <c r="LI24" s="28"/>
      <c r="LJ24" s="28"/>
      <c r="LK24" s="28"/>
      <c r="LL24" s="28"/>
      <c r="LM24" s="28"/>
      <c r="LN24" s="28"/>
      <c r="LO24" s="28"/>
      <c r="LP24" s="28"/>
      <c r="LQ24" s="28"/>
      <c r="LR24" s="28"/>
      <c r="LS24" s="28"/>
      <c r="LT24" s="28"/>
      <c r="LU24" s="28"/>
      <c r="LV24" s="28"/>
      <c r="LW24" s="28"/>
      <c r="LX24" s="28"/>
      <c r="LY24" s="28"/>
      <c r="LZ24" s="28"/>
      <c r="MA24" s="28"/>
      <c r="MB24" s="28"/>
      <c r="MC24" s="28"/>
      <c r="MD24" s="28"/>
      <c r="ME24" s="28"/>
      <c r="MF24" s="28"/>
      <c r="MG24" s="28"/>
      <c r="MH24" s="28"/>
      <c r="MI24" s="28"/>
      <c r="MJ24" s="28"/>
      <c r="MK24" s="28"/>
      <c r="ML24" s="28"/>
      <c r="MM24" s="28"/>
      <c r="MN24" s="28"/>
      <c r="MO24" s="28"/>
      <c r="MP24" s="28"/>
      <c r="MQ24" s="28"/>
      <c r="MR24" s="28"/>
      <c r="MS24" s="28"/>
      <c r="MT24" s="28"/>
      <c r="MU24" s="28"/>
      <c r="MV24" s="28"/>
      <c r="MW24" s="28"/>
      <c r="MX24" s="28"/>
      <c r="MY24" s="28"/>
      <c r="MZ24" s="28"/>
      <c r="NA24" s="28"/>
      <c r="NB24" s="28"/>
      <c r="NC24" s="28"/>
      <c r="ND24" s="28"/>
      <c r="NE24" s="28"/>
      <c r="NF24" s="28"/>
      <c r="NG24" s="28"/>
      <c r="NH24" s="28"/>
      <c r="NI24" s="28"/>
      <c r="NJ24" s="28"/>
      <c r="NK24" s="28"/>
      <c r="NL24" s="28"/>
      <c r="NM24" s="28"/>
      <c r="NN24" s="28"/>
      <c r="NO24" s="28"/>
      <c r="NP24" s="28"/>
      <c r="NQ24" s="28"/>
      <c r="NR24" s="28"/>
      <c r="NS24" s="28"/>
      <c r="NT24" s="28"/>
      <c r="NU24" s="28"/>
      <c r="NV24" s="28"/>
      <c r="NW24" s="28"/>
      <c r="NX24" s="28"/>
      <c r="NY24" s="28"/>
      <c r="NZ24" s="28"/>
      <c r="OA24" s="28"/>
      <c r="OB24" s="28"/>
      <c r="OC24" s="28"/>
      <c r="OD24" s="28"/>
      <c r="OE24" s="28"/>
      <c r="OF24" s="28"/>
      <c r="OG24" s="28"/>
      <c r="OH24" s="28"/>
      <c r="OI24" s="28"/>
      <c r="OJ24" s="28"/>
      <c r="OK24" s="28"/>
      <c r="OL24" s="28"/>
      <c r="OM24" s="28"/>
      <c r="ON24" s="28"/>
      <c r="OO24" s="28"/>
      <c r="OP24" s="28"/>
      <c r="OQ24" s="28"/>
      <c r="OR24" s="28"/>
      <c r="OS24" s="28"/>
      <c r="OT24" s="28"/>
      <c r="OU24" s="28"/>
      <c r="OV24" s="28"/>
      <c r="OW24" s="28"/>
      <c r="OX24" s="28"/>
      <c r="OY24" s="28"/>
      <c r="OZ24" s="28"/>
      <c r="PA24" s="28"/>
      <c r="PB24" s="28"/>
      <c r="PC24" s="28"/>
      <c r="PD24" s="28"/>
      <c r="PE24" s="28"/>
      <c r="PF24" s="28"/>
      <c r="PG24" s="28"/>
      <c r="PH24" s="28"/>
      <c r="PI24" s="28"/>
      <c r="PJ24" s="28"/>
      <c r="PK24" s="28"/>
      <c r="PL24" s="28"/>
      <c r="PM24" s="28"/>
      <c r="PN24" s="28"/>
      <c r="PO24" s="28"/>
      <c r="PP24" s="28"/>
      <c r="PQ24" s="28"/>
      <c r="PR24" s="28"/>
      <c r="PS24" s="28"/>
      <c r="PT24" s="28"/>
      <c r="PU24" s="28"/>
      <c r="PV24" s="28"/>
      <c r="PW24" s="28"/>
      <c r="PX24" s="28"/>
      <c r="PY24" s="28"/>
      <c r="PZ24" s="28"/>
      <c r="QA24" s="28"/>
      <c r="QB24" s="28"/>
      <c r="QC24" s="28"/>
      <c r="QD24" s="28"/>
      <c r="QE24" s="28"/>
      <c r="QF24" s="28"/>
      <c r="QG24" s="28"/>
      <c r="QH24" s="28"/>
      <c r="QI24" s="28"/>
      <c r="QJ24" s="28"/>
      <c r="QK24" s="28"/>
      <c r="QL24" s="28"/>
      <c r="QM24" s="28"/>
      <c r="QN24" s="28"/>
      <c r="QO24" s="28"/>
      <c r="QP24" s="28"/>
      <c r="QQ24" s="28"/>
      <c r="QR24" s="28"/>
      <c r="QS24" s="28"/>
      <c r="QT24" s="28"/>
      <c r="QU24" s="28"/>
      <c r="QV24" s="28"/>
      <c r="QW24" s="28"/>
      <c r="QX24" s="28"/>
      <c r="QY24" s="28"/>
      <c r="QZ24" s="28"/>
      <c r="RA24" s="28"/>
      <c r="RB24" s="28"/>
      <c r="RC24" s="28"/>
      <c r="RD24" s="28"/>
      <c r="RE24" s="28"/>
      <c r="RF24" s="28"/>
      <c r="RG24" s="28"/>
      <c r="RH24" s="28"/>
      <c r="RI24" s="28"/>
      <c r="RJ24" s="28"/>
      <c r="RK24" s="28"/>
      <c r="RL24" s="28"/>
      <c r="RM24" s="28"/>
      <c r="RN24" s="28"/>
      <c r="RO24" s="28"/>
      <c r="RP24" s="28"/>
      <c r="RQ24" s="28"/>
      <c r="RR24" s="28"/>
      <c r="RS24" s="28"/>
      <c r="RT24" s="28"/>
      <c r="RU24" s="28"/>
      <c r="RV24" s="28"/>
      <c r="RW24" s="28"/>
      <c r="RX24" s="28"/>
      <c r="RY24" s="28"/>
      <c r="RZ24" s="28"/>
      <c r="SA24" s="28"/>
      <c r="SB24" s="28"/>
      <c r="SC24" s="28"/>
      <c r="SD24" s="28"/>
      <c r="SE24" s="28"/>
      <c r="SF24" s="28"/>
      <c r="SG24" s="28"/>
      <c r="SH24" s="28"/>
      <c r="SI24" s="28"/>
      <c r="SJ24" s="28"/>
      <c r="SK24" s="28"/>
      <c r="SL24" s="28"/>
      <c r="SM24" s="28"/>
      <c r="SN24" s="28"/>
      <c r="SO24" s="28"/>
      <c r="SP24" s="28"/>
      <c r="SQ24" s="28"/>
      <c r="SR24" s="28"/>
      <c r="SS24" s="28"/>
      <c r="ST24" s="28"/>
      <c r="SU24" s="28"/>
      <c r="SV24" s="28"/>
      <c r="SW24" s="28"/>
      <c r="SX24" s="28"/>
      <c r="SY24" s="28"/>
      <c r="SZ24" s="28"/>
      <c r="TA24" s="28"/>
      <c r="TB24" s="28"/>
      <c r="TC24" s="28"/>
      <c r="TD24" s="28"/>
      <c r="TE24" s="28"/>
      <c r="TF24" s="28"/>
      <c r="TG24" s="28"/>
      <c r="TH24" s="28"/>
      <c r="TI24" s="28"/>
      <c r="TJ24" s="28"/>
      <c r="TK24" s="28"/>
      <c r="TL24" s="28"/>
      <c r="TM24" s="28"/>
      <c r="TN24" s="28"/>
      <c r="TO24" s="28"/>
      <c r="TP24" s="28"/>
      <c r="TQ24" s="28"/>
      <c r="TR24" s="28"/>
      <c r="TS24" s="28"/>
      <c r="TT24" s="28"/>
      <c r="TU24" s="28"/>
      <c r="TV24" s="28"/>
      <c r="TW24" s="28"/>
      <c r="TX24" s="28"/>
      <c r="TY24" s="28"/>
      <c r="TZ24" s="28"/>
      <c r="UA24" s="28"/>
      <c r="UB24" s="28"/>
      <c r="UC24" s="28"/>
      <c r="UD24" s="28"/>
      <c r="UE24" s="28"/>
      <c r="UF24" s="28"/>
      <c r="UG24" s="28"/>
      <c r="UH24" s="28"/>
      <c r="UI24" s="28"/>
      <c r="UJ24" s="28"/>
      <c r="UK24" s="28"/>
      <c r="UL24" s="28"/>
      <c r="UM24" s="28"/>
      <c r="UN24" s="28"/>
      <c r="UO24" s="28"/>
      <c r="UP24" s="28"/>
      <c r="UQ24" s="28"/>
      <c r="UR24" s="28"/>
      <c r="US24" s="28"/>
      <c r="UT24" s="28"/>
      <c r="UU24" s="28"/>
      <c r="UV24" s="28"/>
      <c r="UW24" s="28"/>
      <c r="UX24" s="28"/>
      <c r="UY24" s="28"/>
      <c r="UZ24" s="28"/>
      <c r="VA24" s="28"/>
      <c r="VB24" s="28"/>
      <c r="VC24" s="28"/>
      <c r="VD24" s="28"/>
      <c r="VE24" s="28"/>
      <c r="VF24" s="28"/>
      <c r="VG24" s="28"/>
      <c r="VH24" s="28"/>
      <c r="VI24" s="28"/>
      <c r="VJ24" s="28"/>
      <c r="VK24" s="28"/>
      <c r="VL24" s="28"/>
      <c r="VM24" s="28"/>
      <c r="VN24" s="28"/>
      <c r="VO24" s="28"/>
      <c r="VP24" s="28"/>
      <c r="VQ24" s="28"/>
      <c r="VR24" s="28"/>
      <c r="VS24" s="28"/>
      <c r="VT24" s="28"/>
      <c r="VU24" s="28"/>
      <c r="VV24" s="28"/>
      <c r="VW24" s="28"/>
      <c r="VX24" s="28"/>
      <c r="VY24" s="28"/>
      <c r="VZ24" s="28"/>
      <c r="WA24" s="28"/>
      <c r="WB24" s="28"/>
      <c r="WC24" s="28"/>
      <c r="WD24" s="28"/>
      <c r="WE24" s="28"/>
      <c r="WF24" s="28"/>
      <c r="WG24" s="28"/>
      <c r="WH24" s="28"/>
      <c r="WI24" s="28"/>
      <c r="WJ24" s="28"/>
      <c r="WK24" s="28"/>
      <c r="WL24" s="28"/>
      <c r="WM24" s="28"/>
      <c r="WN24" s="28"/>
      <c r="WO24" s="28"/>
      <c r="WP24" s="28"/>
      <c r="WQ24" s="28"/>
      <c r="WR24" s="28"/>
      <c r="WS24" s="28"/>
      <c r="WT24" s="28"/>
      <c r="WU24" s="28"/>
      <c r="WV24" s="28"/>
      <c r="WW24" s="28"/>
      <c r="WX24" s="28"/>
      <c r="WY24" s="28"/>
      <c r="WZ24" s="28"/>
      <c r="XA24" s="28"/>
      <c r="XB24" s="28"/>
      <c r="XC24" s="28"/>
      <c r="XD24" s="28"/>
      <c r="XE24" s="28"/>
      <c r="XF24" s="28"/>
      <c r="XG24" s="28"/>
      <c r="XH24" s="28"/>
      <c r="XI24" s="28"/>
      <c r="XJ24" s="28"/>
      <c r="XK24" s="28"/>
      <c r="XL24" s="28"/>
      <c r="XM24" s="28"/>
      <c r="XN24" s="28"/>
      <c r="XO24" s="28"/>
      <c r="XP24" s="28"/>
      <c r="XQ24" s="28"/>
      <c r="XR24" s="28"/>
      <c r="XS24" s="28"/>
      <c r="XT24" s="28"/>
      <c r="XU24" s="28"/>
      <c r="XV24" s="28"/>
      <c r="XW24" s="28"/>
      <c r="XX24" s="28"/>
      <c r="XY24" s="28"/>
      <c r="XZ24" s="28"/>
      <c r="YA24" s="28"/>
      <c r="YB24" s="28"/>
      <c r="YC24" s="28"/>
      <c r="YD24" s="28"/>
      <c r="YE24" s="28"/>
      <c r="YF24" s="28"/>
      <c r="YG24" s="28"/>
      <c r="YH24" s="28"/>
      <c r="YI24" s="28"/>
      <c r="YJ24" s="28"/>
      <c r="YK24" s="28"/>
      <c r="YL24" s="28"/>
      <c r="YM24" s="28"/>
      <c r="YN24" s="28"/>
      <c r="YO24" s="28"/>
      <c r="YP24" s="28"/>
      <c r="YQ24" s="28"/>
      <c r="YR24" s="28"/>
      <c r="YS24" s="28"/>
      <c r="YT24" s="28"/>
      <c r="YU24" s="28"/>
      <c r="YV24" s="28"/>
      <c r="YW24" s="28"/>
      <c r="YX24" s="28"/>
      <c r="YY24" s="28"/>
      <c r="YZ24" s="28"/>
      <c r="ZA24" s="28"/>
      <c r="ZB24" s="28"/>
      <c r="ZC24" s="28"/>
      <c r="ZD24" s="28"/>
      <c r="ZE24" s="28"/>
      <c r="ZF24" s="28"/>
      <c r="ZG24" s="28"/>
      <c r="ZH24" s="28"/>
      <c r="ZI24" s="28"/>
      <c r="ZJ24" s="28"/>
      <c r="ZK24" s="28"/>
      <c r="ZL24" s="28"/>
      <c r="ZM24" s="28"/>
      <c r="ZN24" s="28"/>
      <c r="ZO24" s="28"/>
      <c r="ZP24" s="28"/>
      <c r="ZQ24" s="28"/>
      <c r="ZR24" s="28"/>
      <c r="ZS24" s="28"/>
      <c r="ZT24" s="28"/>
      <c r="ZU24" s="28"/>
      <c r="ZV24" s="28"/>
      <c r="ZW24" s="28"/>
      <c r="ZX24" s="28"/>
      <c r="ZY24" s="28"/>
      <c r="ZZ24" s="28"/>
      <c r="AAA24" s="28"/>
      <c r="AAB24" s="28"/>
      <c r="AAC24" s="28"/>
      <c r="AAD24" s="28"/>
      <c r="AAE24" s="28"/>
      <c r="AAF24" s="28"/>
      <c r="AAG24" s="28"/>
      <c r="AAH24" s="28"/>
      <c r="AAI24" s="28"/>
      <c r="AAJ24" s="28"/>
      <c r="AAK24" s="28"/>
      <c r="AAL24" s="28"/>
      <c r="AAM24" s="28"/>
      <c r="AAN24" s="28"/>
      <c r="AAO24" s="28"/>
      <c r="AAP24" s="28"/>
      <c r="AAQ24" s="28"/>
      <c r="AAR24" s="28"/>
      <c r="AAS24" s="28"/>
      <c r="AAT24" s="28"/>
      <c r="AAU24" s="28"/>
      <c r="AAV24" s="28"/>
      <c r="AAW24" s="28"/>
      <c r="AAX24" s="28"/>
      <c r="AAY24" s="28"/>
      <c r="AAZ24" s="28"/>
      <c r="ABA24" s="28"/>
      <c r="ABB24" s="28"/>
      <c r="ABC24" s="28"/>
      <c r="ABD24" s="28"/>
      <c r="ABE24" s="28"/>
      <c r="ABF24" s="28"/>
      <c r="ABG24" s="28"/>
      <c r="ABH24" s="28"/>
      <c r="ABI24" s="28"/>
      <c r="ABJ24" s="28"/>
      <c r="ABK24" s="28"/>
      <c r="ABL24" s="28"/>
      <c r="ABM24" s="28"/>
      <c r="ABN24" s="28"/>
      <c r="ABO24" s="28"/>
      <c r="ABP24" s="28"/>
      <c r="ABQ24" s="28"/>
      <c r="ABR24" s="28"/>
      <c r="ABS24" s="28"/>
      <c r="ABT24" s="28"/>
      <c r="ABU24" s="28"/>
      <c r="ABV24" s="28"/>
      <c r="ABW24" s="28"/>
      <c r="ABX24" s="28"/>
      <c r="ABY24" s="28"/>
      <c r="ABZ24" s="28"/>
      <c r="ACA24" s="28"/>
      <c r="ACB24" s="28"/>
      <c r="ACC24" s="28"/>
      <c r="ACD24" s="28"/>
      <c r="ACE24" s="28"/>
      <c r="ACF24" s="28"/>
      <c r="ACG24" s="28"/>
      <c r="ACH24" s="28"/>
      <c r="ACI24" s="28"/>
      <c r="ACJ24" s="28"/>
      <c r="ACK24" s="28"/>
      <c r="ACL24" s="28"/>
      <c r="ACM24" s="28"/>
      <c r="ACN24" s="28"/>
      <c r="ACO24" s="28"/>
      <c r="ACP24" s="28"/>
      <c r="ACQ24" s="28"/>
      <c r="ACR24" s="28"/>
      <c r="ACS24" s="28"/>
      <c r="ACT24" s="28"/>
      <c r="ACU24" s="28"/>
      <c r="ACV24" s="28"/>
      <c r="ACW24" s="28"/>
      <c r="ACX24" s="28"/>
      <c r="ACY24" s="28"/>
      <c r="ACZ24" s="28"/>
      <c r="ADA24" s="28"/>
      <c r="ADB24" s="28"/>
      <c r="ADC24" s="28"/>
      <c r="ADD24" s="28"/>
      <c r="ADE24" s="28"/>
      <c r="ADF24" s="28"/>
      <c r="ADG24" s="28"/>
      <c r="ADH24" s="28"/>
      <c r="ADI24" s="28"/>
      <c r="ADJ24" s="28"/>
      <c r="ADK24" s="28"/>
      <c r="ADL24" s="28"/>
      <c r="ADM24" s="28"/>
      <c r="ADN24" s="28"/>
      <c r="ADO24" s="28"/>
      <c r="ADP24" s="28"/>
      <c r="ADQ24" s="28"/>
      <c r="ADR24" s="28"/>
      <c r="ADS24" s="28"/>
      <c r="ADT24" s="28"/>
      <c r="ADU24" s="28"/>
      <c r="ADV24" s="28"/>
      <c r="ADW24" s="28"/>
      <c r="ADX24" s="28"/>
      <c r="ADY24" s="28"/>
      <c r="ADZ24" s="28"/>
      <c r="AEA24" s="28"/>
      <c r="AEB24" s="28"/>
      <c r="AEC24" s="28"/>
      <c r="AED24" s="28"/>
      <c r="AEE24" s="28"/>
      <c r="AEF24" s="28"/>
      <c r="AEG24" s="28"/>
      <c r="AEH24" s="28"/>
      <c r="AEI24" s="28"/>
      <c r="AEJ24" s="28"/>
      <c r="AEK24" s="28"/>
      <c r="AEL24" s="28"/>
      <c r="AEM24" s="28"/>
      <c r="AEN24" s="28"/>
      <c r="AEO24" s="28"/>
      <c r="AEP24" s="28"/>
      <c r="AEQ24" s="28"/>
      <c r="AER24" s="28"/>
      <c r="AES24" s="28"/>
      <c r="AET24" s="28"/>
      <c r="AEU24" s="28"/>
      <c r="AEV24" s="28"/>
      <c r="AEW24" s="28"/>
      <c r="AEX24" s="28"/>
      <c r="AEY24" s="28"/>
      <c r="AEZ24" s="28"/>
      <c r="AFA24" s="28"/>
      <c r="AFB24" s="28"/>
      <c r="AFC24" s="28"/>
      <c r="AFD24" s="28"/>
      <c r="AFE24" s="28"/>
      <c r="AFF24" s="28"/>
      <c r="AFG24" s="28"/>
      <c r="AFH24" s="28"/>
      <c r="AFI24" s="28"/>
      <c r="AFJ24" s="28"/>
      <c r="AFK24" s="28"/>
      <c r="AFL24" s="28"/>
      <c r="AFM24" s="28"/>
      <c r="AFN24" s="28"/>
      <c r="AFO24" s="28"/>
      <c r="AFP24" s="28"/>
      <c r="AFQ24" s="28"/>
      <c r="AFR24" s="28"/>
      <c r="AFS24" s="28"/>
      <c r="AFT24" s="28"/>
      <c r="AFU24" s="28"/>
      <c r="AFV24" s="28"/>
      <c r="AFW24" s="28"/>
      <c r="AFX24" s="28"/>
      <c r="AFY24" s="28"/>
      <c r="AFZ24" s="28"/>
      <c r="AGA24" s="28"/>
      <c r="AGB24" s="28"/>
      <c r="AGC24" s="28"/>
      <c r="AGD24" s="28"/>
      <c r="AGE24" s="28"/>
      <c r="AGF24" s="28"/>
      <c r="AGG24" s="28"/>
      <c r="AGH24" s="28"/>
      <c r="AGI24" s="28"/>
      <c r="AGJ24" s="28"/>
      <c r="AGK24" s="28"/>
      <c r="AGL24" s="28"/>
      <c r="AGM24" s="28"/>
      <c r="AGN24" s="28"/>
      <c r="AGO24" s="28"/>
      <c r="AGP24" s="28"/>
      <c r="AGQ24" s="28"/>
      <c r="AGR24" s="28"/>
      <c r="AGS24" s="28"/>
      <c r="AGT24" s="28"/>
      <c r="AGU24" s="28"/>
      <c r="AGV24" s="28"/>
      <c r="AGW24" s="28"/>
      <c r="AGX24" s="28"/>
      <c r="AGY24" s="28"/>
      <c r="AGZ24" s="28"/>
      <c r="AHA24" s="28"/>
      <c r="AHB24" s="28"/>
      <c r="AHC24" s="28"/>
      <c r="AHD24" s="28"/>
      <c r="AHE24" s="28"/>
      <c r="AHF24" s="28"/>
      <c r="AHG24" s="28"/>
      <c r="AHH24" s="28"/>
      <c r="AHI24" s="28"/>
      <c r="AHJ24" s="28"/>
      <c r="AHK24" s="28"/>
      <c r="AHL24" s="28"/>
      <c r="AHM24" s="28"/>
      <c r="AHN24" s="28"/>
      <c r="AHO24" s="28"/>
      <c r="AHP24" s="28"/>
      <c r="AHQ24" s="28"/>
      <c r="AHR24" s="28"/>
      <c r="AHS24" s="28"/>
      <c r="AHT24" s="28"/>
      <c r="AHU24" s="28"/>
      <c r="AHV24" s="28"/>
      <c r="AHW24" s="28"/>
      <c r="AHX24" s="28"/>
      <c r="AHY24" s="28"/>
      <c r="AHZ24" s="28"/>
      <c r="AIA24" s="28"/>
      <c r="AIB24" s="28"/>
      <c r="AIC24" s="28"/>
      <c r="AID24" s="28"/>
      <c r="AIE24" s="28"/>
      <c r="AIF24" s="28"/>
      <c r="AIG24" s="28"/>
      <c r="AIH24" s="28"/>
      <c r="AII24" s="28"/>
      <c r="AIJ24" s="28"/>
      <c r="AIK24" s="28"/>
      <c r="AIL24" s="28"/>
      <c r="AIM24" s="28"/>
      <c r="AIN24" s="28"/>
      <c r="AIO24" s="28"/>
      <c r="AIP24" s="28"/>
      <c r="AIQ24" s="28"/>
      <c r="AIR24" s="28"/>
      <c r="AIS24" s="28"/>
      <c r="AIT24" s="28"/>
      <c r="AIU24" s="28"/>
      <c r="AIV24" s="28"/>
      <c r="AIW24" s="28"/>
      <c r="AIX24" s="28"/>
      <c r="AIY24" s="28"/>
      <c r="AIZ24" s="28"/>
      <c r="AJA24" s="28"/>
      <c r="AJB24" s="28"/>
      <c r="AJC24" s="28"/>
      <c r="AJD24" s="28"/>
      <c r="AJE24" s="28"/>
      <c r="AJF24" s="28"/>
      <c r="AJG24" s="28"/>
      <c r="AJH24" s="28"/>
      <c r="AJI24" s="28"/>
      <c r="AJJ24" s="28"/>
      <c r="AJK24" s="28"/>
      <c r="AJL24" s="28"/>
      <c r="AJM24" s="28"/>
      <c r="AJN24" s="28"/>
      <c r="AJO24" s="28"/>
      <c r="AJP24" s="28"/>
      <c r="AJQ24" s="28"/>
      <c r="AJR24" s="28"/>
      <c r="AJS24" s="28"/>
      <c r="AJT24" s="28"/>
      <c r="AJU24" s="28"/>
      <c r="AJV24" s="28"/>
      <c r="AJW24" s="28"/>
      <c r="AJX24" s="28"/>
      <c r="AJY24" s="28"/>
      <c r="AJZ24" s="28"/>
      <c r="AKA24" s="28"/>
      <c r="AKB24" s="28"/>
      <c r="AKC24" s="28"/>
      <c r="AKD24" s="28"/>
      <c r="AKE24" s="28"/>
      <c r="AKF24" s="28"/>
      <c r="AKG24" s="28"/>
      <c r="AKH24" s="28"/>
      <c r="AKI24" s="28"/>
      <c r="AKJ24" s="28"/>
      <c r="AKK24" s="28"/>
      <c r="AKL24" s="28"/>
      <c r="AKM24" s="28"/>
      <c r="AKN24" s="28"/>
      <c r="AKO24" s="28"/>
      <c r="AKP24" s="28"/>
      <c r="AKQ24" s="28"/>
      <c r="AKR24" s="28"/>
      <c r="AKS24" s="28"/>
      <c r="AKT24" s="28"/>
      <c r="AKU24" s="28"/>
      <c r="AKV24" s="28"/>
      <c r="AKW24" s="28"/>
      <c r="AKX24" s="28"/>
      <c r="AKY24" s="28"/>
      <c r="AKZ24" s="28"/>
      <c r="ALA24" s="28"/>
      <c r="ALB24" s="28"/>
      <c r="ALC24" s="28"/>
      <c r="ALD24" s="28"/>
      <c r="ALE24" s="28"/>
      <c r="ALF24" s="28"/>
      <c r="ALG24" s="28"/>
      <c r="ALH24" s="28"/>
      <c r="ALI24" s="28"/>
      <c r="ALJ24" s="28"/>
      <c r="ALK24" s="28"/>
      <c r="ALL24" s="28"/>
      <c r="ALM24" s="28"/>
      <c r="ALN24" s="28"/>
      <c r="ALO24" s="28"/>
      <c r="ALP24" s="28"/>
      <c r="ALQ24" s="28"/>
      <c r="ALR24" s="28"/>
      <c r="ALS24" s="28"/>
      <c r="ALT24" s="28"/>
      <c r="ALU24" s="28"/>
      <c r="ALV24" s="28"/>
      <c r="ALW24" s="28"/>
      <c r="ALX24" s="28"/>
      <c r="ALY24" s="28"/>
      <c r="ALZ24" s="28"/>
      <c r="AMA24" s="28"/>
      <c r="AMB24" s="28"/>
      <c r="AMC24" s="28"/>
      <c r="AMD24" s="28"/>
      <c r="AME24" s="28"/>
      <c r="AMF24" s="28"/>
      <c r="AMG24" s="28"/>
      <c r="AMH24" s="28"/>
      <c r="AMI24" s="28"/>
      <c r="AMJ24" s="28"/>
      <c r="AMK24" s="28"/>
      <c r="AML24" s="28"/>
      <c r="AMM24" s="28"/>
      <c r="AMN24" s="28"/>
      <c r="AMO24" s="28"/>
      <c r="AMP24" s="28"/>
      <c r="AMQ24" s="28"/>
      <c r="AMR24" s="28"/>
      <c r="AMS24" s="28"/>
      <c r="AMT24" s="28"/>
      <c r="AMU24" s="28"/>
      <c r="AMV24" s="28"/>
      <c r="AMW24" s="28"/>
      <c r="AMX24" s="28"/>
      <c r="AMY24" s="28"/>
      <c r="AMZ24" s="28"/>
      <c r="ANA24" s="28"/>
      <c r="ANB24" s="28"/>
      <c r="ANC24" s="28"/>
      <c r="AND24" s="28"/>
      <c r="ANE24" s="28"/>
      <c r="ANF24" s="28"/>
      <c r="ANG24" s="28"/>
      <c r="ANH24" s="28"/>
      <c r="ANI24" s="28"/>
      <c r="ANJ24" s="28"/>
      <c r="ANK24" s="28"/>
      <c r="ANL24" s="28"/>
      <c r="ANM24" s="28"/>
      <c r="ANN24" s="28"/>
      <c r="ANO24" s="28"/>
      <c r="ANP24" s="28"/>
      <c r="ANQ24" s="28"/>
      <c r="ANR24" s="28"/>
      <c r="ANS24" s="28"/>
      <c r="ANT24" s="28"/>
      <c r="ANU24" s="28"/>
      <c r="ANV24" s="28"/>
      <c r="ANW24" s="28"/>
      <c r="ANX24" s="28"/>
      <c r="ANY24" s="28"/>
      <c r="ANZ24" s="28"/>
      <c r="AOA24" s="28"/>
      <c r="AOB24" s="28"/>
      <c r="AOC24" s="28"/>
      <c r="AOD24" s="28"/>
      <c r="AOE24" s="28"/>
      <c r="AOF24" s="28"/>
      <c r="AOG24" s="28"/>
      <c r="AOH24" s="28"/>
      <c r="AOI24" s="28"/>
      <c r="AOJ24" s="28"/>
      <c r="AOK24" s="28"/>
      <c r="AOL24" s="28"/>
      <c r="AOM24" s="28"/>
      <c r="AON24" s="28"/>
      <c r="AOO24" s="28"/>
      <c r="AOP24" s="28"/>
      <c r="AOQ24" s="28"/>
      <c r="AOR24" s="28"/>
      <c r="AOS24" s="28"/>
      <c r="AOT24" s="28"/>
      <c r="AOU24" s="28"/>
      <c r="AOV24" s="28"/>
      <c r="AOW24" s="28"/>
      <c r="AOX24" s="28"/>
      <c r="AOY24" s="28"/>
      <c r="AOZ24" s="28"/>
      <c r="APA24" s="28"/>
      <c r="APB24" s="28"/>
      <c r="APC24" s="28"/>
      <c r="APD24" s="28"/>
      <c r="APE24" s="28"/>
      <c r="APF24" s="28"/>
      <c r="APG24" s="28"/>
      <c r="APH24" s="28"/>
      <c r="API24" s="28"/>
      <c r="APJ24" s="28"/>
      <c r="APK24" s="28"/>
      <c r="APL24" s="28"/>
      <c r="APM24" s="28"/>
      <c r="APN24" s="28"/>
      <c r="APO24" s="28"/>
      <c r="APP24" s="28"/>
      <c r="APQ24" s="28"/>
      <c r="APR24" s="28"/>
      <c r="APS24" s="28"/>
      <c r="APT24" s="28"/>
      <c r="APU24" s="28"/>
      <c r="APV24" s="28"/>
      <c r="APW24" s="28"/>
      <c r="APX24" s="28"/>
      <c r="APY24" s="28"/>
      <c r="APZ24" s="28"/>
      <c r="AQA24" s="28"/>
      <c r="AQB24" s="28"/>
      <c r="AQC24" s="28"/>
      <c r="AQD24" s="28"/>
      <c r="AQE24" s="28"/>
      <c r="AQF24" s="28"/>
      <c r="AQG24" s="28"/>
      <c r="AQH24" s="28"/>
      <c r="AQI24" s="28"/>
      <c r="AQJ24" s="28"/>
      <c r="AQK24" s="28"/>
      <c r="AQL24" s="28"/>
      <c r="AQM24" s="28"/>
      <c r="AQN24" s="28"/>
      <c r="AQO24" s="28"/>
      <c r="AQP24" s="28"/>
      <c r="AQQ24" s="28"/>
      <c r="AQR24" s="28"/>
      <c r="AQS24" s="28"/>
      <c r="AQT24" s="28"/>
      <c r="AQU24" s="28"/>
      <c r="AQV24" s="28"/>
      <c r="AQW24" s="28"/>
      <c r="AQX24" s="28"/>
      <c r="AQY24" s="28"/>
      <c r="AQZ24" s="28"/>
      <c r="ARA24" s="28"/>
      <c r="ARB24" s="28"/>
      <c r="ARC24" s="28"/>
      <c r="ARD24" s="28"/>
      <c r="ARE24" s="28"/>
      <c r="ARF24" s="28"/>
      <c r="ARG24" s="28"/>
      <c r="ARH24" s="28"/>
      <c r="ARI24" s="28"/>
      <c r="ARJ24" s="28"/>
      <c r="ARK24" s="28"/>
      <c r="ARL24" s="28"/>
      <c r="ARM24" s="28"/>
      <c r="ARN24" s="28"/>
      <c r="ARO24" s="28"/>
      <c r="ARP24" s="28"/>
      <c r="ARQ24" s="28"/>
      <c r="ARR24" s="28"/>
      <c r="ARS24" s="28"/>
      <c r="ART24" s="28"/>
      <c r="ARU24" s="28"/>
      <c r="ARV24" s="28"/>
      <c r="ARW24" s="28"/>
      <c r="ARX24" s="28"/>
      <c r="ARY24" s="28"/>
      <c r="ARZ24" s="28"/>
      <c r="ASA24" s="28"/>
      <c r="ASB24" s="28"/>
      <c r="ASC24" s="28"/>
      <c r="ASD24" s="28"/>
      <c r="ASE24" s="28"/>
      <c r="ASF24" s="28"/>
      <c r="ASG24" s="28"/>
      <c r="ASH24" s="28"/>
      <c r="ASI24" s="28"/>
      <c r="ASJ24" s="28"/>
      <c r="ASK24" s="28"/>
      <c r="ASL24" s="28"/>
      <c r="ASM24" s="28"/>
      <c r="ASN24" s="28"/>
      <c r="ASO24" s="28"/>
      <c r="ASP24" s="28"/>
      <c r="ASQ24" s="28"/>
      <c r="ASR24" s="28"/>
      <c r="ASS24" s="28"/>
      <c r="AST24" s="28"/>
      <c r="ASU24" s="28"/>
      <c r="ASV24" s="28"/>
      <c r="ASW24" s="28"/>
      <c r="ASX24" s="28"/>
      <c r="ASY24" s="28"/>
      <c r="ASZ24" s="28"/>
      <c r="ATA24" s="28"/>
      <c r="ATB24" s="28"/>
      <c r="ATC24" s="28"/>
      <c r="ATD24" s="28"/>
      <c r="ATE24" s="28"/>
      <c r="ATF24" s="28"/>
      <c r="ATG24" s="28"/>
      <c r="ATH24" s="28"/>
      <c r="ATI24" s="28"/>
      <c r="ATJ24" s="28"/>
      <c r="ATK24" s="28"/>
      <c r="ATL24" s="28"/>
      <c r="ATM24" s="28"/>
      <c r="ATN24" s="28"/>
      <c r="ATO24" s="28"/>
      <c r="ATP24" s="28"/>
      <c r="ATQ24" s="28"/>
      <c r="ATR24" s="28"/>
      <c r="ATS24" s="28"/>
      <c r="ATT24" s="28"/>
      <c r="ATU24" s="28"/>
      <c r="ATV24" s="28"/>
      <c r="ATW24" s="28"/>
      <c r="ATX24" s="28"/>
      <c r="ATY24" s="28"/>
      <c r="ATZ24" s="28"/>
      <c r="AUA24" s="28"/>
      <c r="AUB24" s="28"/>
      <c r="AUC24" s="28"/>
      <c r="AUD24" s="28"/>
      <c r="AUE24" s="28"/>
      <c r="AUF24" s="28"/>
      <c r="AUG24" s="28"/>
      <c r="AUH24" s="28"/>
      <c r="AUI24" s="28"/>
      <c r="AUJ24" s="28"/>
      <c r="AUK24" s="28"/>
      <c r="AUL24" s="28"/>
      <c r="AUM24" s="28"/>
      <c r="AUN24" s="28"/>
      <c r="AUO24" s="28"/>
      <c r="AUP24" s="28"/>
      <c r="AUQ24" s="28"/>
      <c r="AUR24" s="28"/>
      <c r="AUS24" s="28"/>
      <c r="AUT24" s="28"/>
      <c r="AUU24" s="28"/>
      <c r="AUV24" s="28"/>
      <c r="AUW24" s="28"/>
      <c r="AUX24" s="28"/>
      <c r="AUY24" s="28"/>
      <c r="AUZ24" s="28"/>
      <c r="AVA24" s="28"/>
      <c r="AVB24" s="28"/>
      <c r="AVC24" s="28"/>
      <c r="AVD24" s="28"/>
      <c r="AVE24" s="28"/>
      <c r="AVF24" s="28"/>
      <c r="AVG24" s="28"/>
      <c r="AVH24" s="28"/>
      <c r="AVI24" s="28"/>
      <c r="AVJ24" s="28"/>
      <c r="AVK24" s="28"/>
      <c r="AVL24" s="28"/>
      <c r="AVM24" s="28"/>
      <c r="AVN24" s="28"/>
      <c r="AVO24" s="28"/>
      <c r="AVP24" s="28"/>
      <c r="AVQ24" s="28"/>
      <c r="AVR24" s="28"/>
      <c r="AVS24" s="28"/>
      <c r="AVT24" s="28"/>
      <c r="AVU24" s="28"/>
      <c r="AVV24" s="28"/>
      <c r="AVW24" s="28"/>
      <c r="AVX24" s="28"/>
      <c r="AVY24" s="28"/>
      <c r="AVZ24" s="28"/>
      <c r="AWA24" s="28"/>
      <c r="AWB24" s="28"/>
      <c r="AWC24" s="28"/>
      <c r="AWD24" s="28"/>
      <c r="AWE24" s="28"/>
      <c r="AWF24" s="28"/>
      <c r="AWG24" s="28"/>
      <c r="AWH24" s="28"/>
      <c r="AWI24" s="28"/>
      <c r="AWJ24" s="28"/>
      <c r="AWK24" s="28"/>
      <c r="AWL24" s="28"/>
      <c r="AWM24" s="28"/>
      <c r="AWN24" s="28"/>
      <c r="AWO24" s="28"/>
      <c r="AWP24" s="28"/>
      <c r="AWQ24" s="28"/>
      <c r="AWR24" s="28"/>
      <c r="AWS24" s="28"/>
      <c r="AWT24" s="28"/>
      <c r="AWU24" s="28"/>
      <c r="AWV24" s="28"/>
      <c r="AWW24" s="28"/>
      <c r="AWX24" s="28"/>
      <c r="AWY24" s="28"/>
      <c r="AWZ24" s="28"/>
      <c r="AXA24" s="28"/>
      <c r="AXB24" s="28"/>
      <c r="AXC24" s="28"/>
      <c r="AXD24" s="28"/>
      <c r="AXE24" s="28"/>
      <c r="AXF24" s="28"/>
      <c r="AXG24" s="28"/>
      <c r="AXH24" s="28"/>
      <c r="AXI24" s="28"/>
      <c r="AXJ24" s="28"/>
      <c r="AXK24" s="28"/>
      <c r="AXL24" s="28"/>
      <c r="AXM24" s="28"/>
      <c r="AXN24" s="28"/>
      <c r="AXO24" s="28"/>
      <c r="AXP24" s="28"/>
      <c r="AXQ24" s="28"/>
      <c r="AXR24" s="28"/>
      <c r="AXS24" s="28"/>
      <c r="AXT24" s="28"/>
      <c r="AXU24" s="28"/>
      <c r="AXV24" s="28"/>
      <c r="AXW24" s="28"/>
      <c r="AXX24" s="28"/>
      <c r="AXY24" s="28"/>
      <c r="AXZ24" s="28"/>
      <c r="AYA24" s="28"/>
      <c r="AYB24" s="28"/>
      <c r="AYC24" s="28"/>
      <c r="AYD24" s="28"/>
      <c r="AYE24" s="28"/>
      <c r="AYF24" s="28"/>
      <c r="AYG24" s="28"/>
      <c r="AYH24" s="28"/>
      <c r="AYI24" s="28"/>
      <c r="AYJ24" s="28"/>
      <c r="AYK24" s="28"/>
      <c r="AYL24" s="28"/>
      <c r="AYM24" s="28"/>
      <c r="AYN24" s="28"/>
      <c r="AYO24" s="28"/>
      <c r="AYP24" s="28"/>
      <c r="AYQ24" s="28"/>
      <c r="AYR24" s="28"/>
      <c r="AYS24" s="28"/>
      <c r="AYT24" s="28"/>
      <c r="AYU24" s="28"/>
      <c r="AYV24" s="28"/>
      <c r="AYW24" s="28"/>
      <c r="AYX24" s="28"/>
      <c r="AYY24" s="28"/>
      <c r="AYZ24" s="28"/>
      <c r="AZA24" s="28"/>
      <c r="AZB24" s="28"/>
      <c r="AZC24" s="28"/>
      <c r="AZD24" s="28"/>
      <c r="AZE24" s="28"/>
      <c r="AZF24" s="28"/>
      <c r="AZG24" s="28"/>
      <c r="AZH24" s="28"/>
      <c r="AZI24" s="28"/>
      <c r="AZJ24" s="28"/>
      <c r="AZK24" s="28"/>
      <c r="AZL24" s="28"/>
      <c r="AZM24" s="28"/>
      <c r="AZN24" s="28"/>
      <c r="AZO24" s="28"/>
      <c r="AZP24" s="28"/>
      <c r="AZQ24" s="28"/>
      <c r="AZR24" s="28"/>
      <c r="AZS24" s="28"/>
      <c r="AZT24" s="28"/>
      <c r="AZU24" s="28"/>
      <c r="AZV24" s="28"/>
      <c r="AZW24" s="28"/>
      <c r="AZX24" s="28"/>
      <c r="AZY24" s="28"/>
      <c r="AZZ24" s="28"/>
      <c r="BAA24" s="28"/>
      <c r="BAB24" s="28"/>
      <c r="BAC24" s="28"/>
      <c r="BAD24" s="28"/>
      <c r="BAE24" s="28"/>
      <c r="BAF24" s="28"/>
      <c r="BAG24" s="28"/>
      <c r="BAH24" s="28"/>
      <c r="BAI24" s="28"/>
      <c r="BAJ24" s="28"/>
      <c r="BAK24" s="28"/>
      <c r="BAL24" s="28"/>
      <c r="BAM24" s="28"/>
      <c r="BAN24" s="28"/>
      <c r="BAO24" s="28"/>
      <c r="BAP24" s="28"/>
      <c r="BAQ24" s="28"/>
      <c r="BAR24" s="28"/>
      <c r="BAS24" s="28"/>
      <c r="BAT24" s="28"/>
      <c r="BAU24" s="28"/>
      <c r="BAV24" s="28"/>
      <c r="BAW24" s="28"/>
      <c r="BAX24" s="28"/>
      <c r="BAY24" s="28"/>
      <c r="BAZ24" s="28"/>
      <c r="BBA24" s="28"/>
      <c r="BBB24" s="28"/>
      <c r="BBC24" s="28"/>
      <c r="BBD24" s="28"/>
      <c r="BBE24" s="28"/>
      <c r="BBF24" s="28"/>
      <c r="BBG24" s="28"/>
      <c r="BBH24" s="28"/>
      <c r="BBI24" s="28"/>
      <c r="BBJ24" s="28"/>
      <c r="BBK24" s="28"/>
      <c r="BBL24" s="28"/>
      <c r="BBM24" s="28"/>
      <c r="BBN24" s="28"/>
      <c r="BBO24" s="28"/>
      <c r="BBP24" s="28"/>
      <c r="BBQ24" s="28"/>
      <c r="BBR24" s="28"/>
      <c r="BBS24" s="28"/>
      <c r="BBT24" s="28"/>
      <c r="BBU24" s="28"/>
      <c r="BBV24" s="28"/>
      <c r="BBW24" s="28"/>
      <c r="BBX24" s="28"/>
      <c r="BBY24" s="28"/>
      <c r="BBZ24" s="28"/>
      <c r="BCA24" s="28"/>
      <c r="BCB24" s="28"/>
      <c r="BCC24" s="28"/>
      <c r="BCD24" s="28"/>
      <c r="BCE24" s="28"/>
      <c r="BCF24" s="28"/>
      <c r="BCG24" s="28"/>
      <c r="BCH24" s="28"/>
      <c r="BCI24" s="28"/>
      <c r="BCJ24" s="28"/>
      <c r="BCK24" s="28"/>
      <c r="BCL24" s="28"/>
      <c r="BCM24" s="28"/>
      <c r="BCN24" s="28"/>
      <c r="BCO24" s="28"/>
      <c r="BCP24" s="28"/>
      <c r="BCQ24" s="28"/>
      <c r="BCR24" s="28"/>
      <c r="BCS24" s="28"/>
      <c r="BCT24" s="28"/>
      <c r="BCU24" s="28"/>
      <c r="BCV24" s="28"/>
      <c r="BCW24" s="28"/>
      <c r="BCX24" s="28"/>
      <c r="BCY24" s="28"/>
      <c r="BCZ24" s="28"/>
      <c r="BDA24" s="28"/>
      <c r="BDB24" s="28"/>
      <c r="BDC24" s="28"/>
      <c r="BDD24" s="28"/>
      <c r="BDE24" s="28"/>
      <c r="BDF24" s="28"/>
      <c r="BDG24" s="28"/>
      <c r="BDH24" s="28"/>
      <c r="BDI24" s="28"/>
      <c r="BDJ24" s="28"/>
      <c r="BDK24" s="28"/>
      <c r="BDL24" s="28"/>
      <c r="BDM24" s="28"/>
      <c r="BDN24" s="28"/>
      <c r="BDO24" s="28"/>
      <c r="BDP24" s="28"/>
      <c r="BDQ24" s="28"/>
      <c r="BDR24" s="28"/>
      <c r="BDS24" s="28"/>
      <c r="BDT24" s="28"/>
      <c r="BDU24" s="28"/>
      <c r="BDV24" s="28"/>
      <c r="BDW24" s="28"/>
      <c r="BDX24" s="28"/>
      <c r="BDY24" s="28"/>
      <c r="BDZ24" s="28"/>
      <c r="BEA24" s="28"/>
      <c r="BEB24" s="28"/>
      <c r="BEC24" s="28"/>
      <c r="BED24" s="28"/>
      <c r="BEE24" s="28"/>
      <c r="BEF24" s="28"/>
      <c r="BEG24" s="28"/>
      <c r="BEH24" s="28"/>
      <c r="BEI24" s="28"/>
      <c r="BEJ24" s="28"/>
      <c r="BEK24" s="28"/>
      <c r="BEL24" s="28"/>
      <c r="BEM24" s="28"/>
      <c r="BEN24" s="28"/>
      <c r="BEO24" s="28"/>
      <c r="BEP24" s="28"/>
      <c r="BEQ24" s="28"/>
      <c r="BER24" s="28"/>
      <c r="BES24" s="28"/>
      <c r="BET24" s="28"/>
      <c r="BEU24" s="28"/>
      <c r="BEV24" s="28"/>
      <c r="BEW24" s="28"/>
      <c r="BEX24" s="28"/>
      <c r="BEY24" s="28"/>
      <c r="BEZ24" s="28"/>
      <c r="BFA24" s="28"/>
      <c r="BFB24" s="28"/>
      <c r="BFC24" s="28"/>
      <c r="BFD24" s="28"/>
      <c r="BFE24" s="28"/>
      <c r="BFF24" s="28"/>
      <c r="BFG24" s="28"/>
      <c r="BFH24" s="28"/>
      <c r="BFI24" s="28"/>
      <c r="BFJ24" s="28"/>
      <c r="BFK24" s="28"/>
      <c r="BFL24" s="28"/>
      <c r="BFM24" s="28"/>
      <c r="BFN24" s="28"/>
      <c r="BFO24" s="28"/>
      <c r="BFP24" s="28"/>
      <c r="BFQ24" s="28"/>
      <c r="BFR24" s="28"/>
      <c r="BFS24" s="28"/>
      <c r="BFT24" s="28"/>
      <c r="BFU24" s="28"/>
      <c r="BFV24" s="28"/>
      <c r="BFW24" s="28"/>
      <c r="BFX24" s="28"/>
      <c r="BFY24" s="28"/>
      <c r="BFZ24" s="28"/>
      <c r="BGA24" s="28"/>
      <c r="BGB24" s="28"/>
      <c r="BGC24" s="28"/>
      <c r="BGD24" s="28"/>
      <c r="BGE24" s="28"/>
      <c r="BGF24" s="28"/>
      <c r="BGG24" s="28"/>
      <c r="BGH24" s="28"/>
      <c r="BGI24" s="28"/>
      <c r="BGJ24" s="28"/>
      <c r="BGK24" s="28"/>
      <c r="BGL24" s="28"/>
      <c r="BGM24" s="28"/>
      <c r="BGN24" s="28"/>
      <c r="BGO24" s="28"/>
      <c r="BGP24" s="28"/>
      <c r="BGQ24" s="28"/>
      <c r="BGR24" s="28"/>
      <c r="BGS24" s="28"/>
      <c r="BGT24" s="28"/>
      <c r="BGU24" s="28"/>
      <c r="BGV24" s="28"/>
      <c r="BGW24" s="28"/>
      <c r="BGX24" s="28"/>
      <c r="BGY24" s="28"/>
      <c r="BGZ24" s="28"/>
      <c r="BHA24" s="28"/>
      <c r="BHB24" s="28"/>
      <c r="BHC24" s="28"/>
      <c r="BHD24" s="28"/>
      <c r="BHE24" s="28"/>
      <c r="BHF24" s="28"/>
      <c r="BHG24" s="28"/>
      <c r="BHH24" s="28"/>
      <c r="BHI24" s="28"/>
      <c r="BHJ24" s="28"/>
      <c r="BHK24" s="28"/>
      <c r="BHL24" s="28"/>
      <c r="BHM24" s="28"/>
      <c r="BHN24" s="28"/>
      <c r="BHO24" s="28"/>
      <c r="BHP24" s="28"/>
      <c r="BHQ24" s="28"/>
      <c r="BHR24" s="28"/>
      <c r="BHS24" s="28"/>
      <c r="BHT24" s="28"/>
      <c r="BHU24" s="28"/>
      <c r="BHV24" s="28"/>
      <c r="BHW24" s="28"/>
      <c r="BHX24" s="28"/>
      <c r="BHY24" s="28"/>
      <c r="BHZ24" s="28"/>
      <c r="BIA24" s="28"/>
      <c r="BIB24" s="28"/>
      <c r="BIC24" s="28"/>
      <c r="BID24" s="28"/>
      <c r="BIE24" s="28"/>
      <c r="BIF24" s="28"/>
      <c r="BIG24" s="28"/>
      <c r="BIH24" s="28"/>
      <c r="BII24" s="28"/>
      <c r="BIJ24" s="28"/>
      <c r="BIK24" s="28"/>
      <c r="BIL24" s="28"/>
      <c r="BIM24" s="28"/>
      <c r="BIN24" s="28"/>
      <c r="BIO24" s="28"/>
      <c r="BIP24" s="28"/>
      <c r="BIQ24" s="28"/>
      <c r="BIR24" s="28"/>
      <c r="BIS24" s="28"/>
      <c r="BIT24" s="28"/>
      <c r="BIU24" s="28"/>
      <c r="BIV24" s="28"/>
      <c r="BIW24" s="28"/>
      <c r="BIX24" s="28"/>
      <c r="BIY24" s="28"/>
      <c r="BIZ24" s="28"/>
      <c r="BJA24" s="28"/>
      <c r="BJB24" s="28"/>
      <c r="BJC24" s="28"/>
      <c r="BJD24" s="28"/>
      <c r="BJE24" s="28"/>
      <c r="BJF24" s="28"/>
      <c r="BJG24" s="28"/>
      <c r="BJH24" s="28"/>
      <c r="BJI24" s="28"/>
      <c r="BJJ24" s="28"/>
      <c r="BJK24" s="28"/>
      <c r="BJL24" s="28"/>
      <c r="BJM24" s="28"/>
      <c r="BJN24" s="28"/>
      <c r="BJO24" s="28"/>
      <c r="BJP24" s="28"/>
      <c r="BJQ24" s="28"/>
      <c r="BJR24" s="28"/>
      <c r="BJS24" s="28"/>
      <c r="BJT24" s="28"/>
      <c r="BJU24" s="28"/>
      <c r="BJV24" s="28"/>
      <c r="BJW24" s="28"/>
      <c r="BJX24" s="28"/>
      <c r="BJY24" s="28"/>
      <c r="BJZ24" s="28"/>
      <c r="BKA24" s="28"/>
      <c r="BKB24" s="28"/>
      <c r="BKC24" s="28"/>
      <c r="BKD24" s="28"/>
      <c r="BKE24" s="28"/>
      <c r="BKF24" s="28"/>
      <c r="BKG24" s="28"/>
      <c r="BKH24" s="28"/>
      <c r="BKI24" s="28"/>
      <c r="BKJ24" s="28"/>
      <c r="BKK24" s="28"/>
      <c r="BKL24" s="28"/>
      <c r="BKM24" s="28"/>
      <c r="BKN24" s="28"/>
      <c r="BKO24" s="28"/>
      <c r="BKP24" s="28"/>
      <c r="BKQ24" s="28"/>
      <c r="BKR24" s="28"/>
      <c r="BKS24" s="28"/>
      <c r="BKT24" s="28"/>
      <c r="BKU24" s="28"/>
      <c r="BKV24" s="28"/>
      <c r="BKW24" s="28"/>
      <c r="BKX24" s="28"/>
      <c r="BKY24" s="28"/>
      <c r="BKZ24" s="28"/>
      <c r="BLA24" s="28"/>
      <c r="BLB24" s="28"/>
      <c r="BLC24" s="28"/>
      <c r="BLD24" s="28"/>
      <c r="BLE24" s="28"/>
      <c r="BLF24" s="28"/>
      <c r="BLG24" s="28"/>
      <c r="BLH24" s="28"/>
      <c r="BLI24" s="28"/>
      <c r="BLJ24" s="28"/>
      <c r="BLK24" s="28"/>
      <c r="BLL24" s="28"/>
      <c r="BLM24" s="28"/>
      <c r="BLN24" s="28"/>
      <c r="BLO24" s="28"/>
      <c r="BLP24" s="28"/>
      <c r="BLQ24" s="28"/>
      <c r="BLR24" s="28"/>
      <c r="BLS24" s="28"/>
      <c r="BLT24" s="28"/>
      <c r="BLU24" s="28"/>
      <c r="BLV24" s="28"/>
      <c r="BLW24" s="28"/>
      <c r="BLX24" s="28"/>
      <c r="BLY24" s="28"/>
      <c r="BLZ24" s="28"/>
      <c r="BMA24" s="28"/>
      <c r="BMB24" s="28"/>
      <c r="BMC24" s="28"/>
      <c r="BMD24" s="28"/>
      <c r="BME24" s="28"/>
      <c r="BMF24" s="28"/>
      <c r="BMG24" s="28"/>
      <c r="BMH24" s="28"/>
      <c r="BMI24" s="28"/>
      <c r="BMJ24" s="28"/>
      <c r="BMK24" s="28"/>
      <c r="BML24" s="28"/>
      <c r="BMM24" s="28"/>
      <c r="BMN24" s="28"/>
      <c r="BMO24" s="28"/>
      <c r="BMP24" s="28"/>
      <c r="BMQ24" s="28"/>
      <c r="BMR24" s="28"/>
      <c r="BMS24" s="28"/>
      <c r="BMT24" s="28"/>
      <c r="BMU24" s="28"/>
      <c r="BMV24" s="28"/>
      <c r="BMW24" s="28"/>
      <c r="BMX24" s="28"/>
      <c r="BMY24" s="28"/>
      <c r="BMZ24" s="28"/>
      <c r="BNA24" s="28"/>
      <c r="BNB24" s="28"/>
      <c r="BNC24" s="28"/>
      <c r="BND24" s="28"/>
      <c r="BNE24" s="28"/>
      <c r="BNF24" s="28"/>
      <c r="BNG24" s="28"/>
      <c r="BNH24" s="28"/>
      <c r="BNI24" s="28"/>
      <c r="BNJ24" s="28"/>
      <c r="BNK24" s="28"/>
      <c r="BNL24" s="28"/>
      <c r="BNM24" s="28"/>
      <c r="BNN24" s="28"/>
      <c r="BNO24" s="28"/>
      <c r="BNP24" s="28"/>
      <c r="BNQ24" s="28"/>
      <c r="BNR24" s="28"/>
      <c r="BNS24" s="28"/>
      <c r="BNT24" s="28"/>
      <c r="BNU24" s="28"/>
      <c r="BNV24" s="28"/>
      <c r="BNW24" s="28"/>
      <c r="BNX24" s="28"/>
      <c r="BNY24" s="28"/>
      <c r="BNZ24" s="28"/>
      <c r="BOA24" s="28"/>
      <c r="BOB24" s="28"/>
      <c r="BOC24" s="28"/>
      <c r="BOD24" s="28"/>
      <c r="BOE24" s="28"/>
      <c r="BOF24" s="28"/>
      <c r="BOG24" s="28"/>
      <c r="BOH24" s="28"/>
      <c r="BOI24" s="28"/>
      <c r="BOJ24" s="28"/>
      <c r="BOK24" s="28"/>
      <c r="BOL24" s="28"/>
      <c r="BOM24" s="28"/>
      <c r="BON24" s="28"/>
      <c r="BOO24" s="28"/>
      <c r="BOP24" s="28"/>
      <c r="BOQ24" s="28"/>
      <c r="BOR24" s="28"/>
      <c r="BOS24" s="28"/>
      <c r="BOT24" s="28"/>
      <c r="BOU24" s="28"/>
      <c r="BOV24" s="28"/>
      <c r="BOW24" s="28"/>
      <c r="BOX24" s="28"/>
      <c r="BOY24" s="28"/>
      <c r="BOZ24" s="28"/>
      <c r="BPA24" s="28"/>
      <c r="BPB24" s="28"/>
      <c r="BPC24" s="28"/>
      <c r="BPD24" s="28"/>
      <c r="BPE24" s="28"/>
      <c r="BPF24" s="28"/>
      <c r="BPG24" s="28"/>
      <c r="BPH24" s="28"/>
      <c r="BPI24" s="28"/>
      <c r="BPJ24" s="28"/>
      <c r="BPK24" s="28"/>
      <c r="BPL24" s="28"/>
      <c r="BPM24" s="28"/>
      <c r="BPN24" s="28"/>
      <c r="BPO24" s="28"/>
      <c r="BPP24" s="28"/>
      <c r="BPQ24" s="28"/>
      <c r="BPR24" s="28"/>
      <c r="BPS24" s="28"/>
      <c r="BPT24" s="28"/>
      <c r="BPU24" s="28"/>
      <c r="BPV24" s="28"/>
      <c r="BPW24" s="28"/>
      <c r="BPX24" s="28"/>
      <c r="BPY24" s="28"/>
      <c r="BPZ24" s="28"/>
      <c r="BQA24" s="28"/>
      <c r="BQB24" s="28"/>
      <c r="BQC24" s="28"/>
      <c r="BQD24" s="28"/>
      <c r="BQE24" s="28"/>
      <c r="BQF24" s="28"/>
      <c r="BQG24" s="28"/>
      <c r="BQH24" s="28"/>
      <c r="BQI24" s="28"/>
      <c r="BQJ24" s="28"/>
      <c r="BQK24" s="28"/>
      <c r="BQL24" s="28"/>
      <c r="BQM24" s="28"/>
      <c r="BQN24" s="28"/>
      <c r="BQO24" s="28"/>
      <c r="BQP24" s="28"/>
      <c r="BQQ24" s="28"/>
      <c r="BQR24" s="28"/>
      <c r="BQS24" s="28"/>
      <c r="BQT24" s="28"/>
      <c r="BQU24" s="28"/>
      <c r="BQV24" s="28"/>
      <c r="BQW24" s="28"/>
      <c r="BQX24" s="28"/>
      <c r="BQY24" s="28"/>
      <c r="BQZ24" s="28"/>
      <c r="BRA24" s="28"/>
      <c r="BRB24" s="28"/>
      <c r="BRC24" s="28"/>
      <c r="BRD24" s="28"/>
      <c r="BRE24" s="28"/>
      <c r="BRF24" s="28"/>
      <c r="BRG24" s="28"/>
      <c r="BRH24" s="28"/>
      <c r="BRI24" s="28"/>
      <c r="BRJ24" s="28"/>
      <c r="BRK24" s="28"/>
      <c r="BRL24" s="28"/>
      <c r="BRM24" s="28"/>
      <c r="BRN24" s="28"/>
      <c r="BRO24" s="28"/>
      <c r="BRP24" s="28"/>
      <c r="BRQ24" s="28"/>
      <c r="BRR24" s="28"/>
      <c r="BRS24" s="28"/>
      <c r="BRT24" s="28"/>
      <c r="BRU24" s="28"/>
      <c r="BRV24" s="28"/>
      <c r="BRW24" s="28"/>
      <c r="BRX24" s="28"/>
      <c r="BRY24" s="28"/>
      <c r="BRZ24" s="28"/>
      <c r="BSA24" s="28"/>
      <c r="BSB24" s="28"/>
      <c r="BSC24" s="28"/>
      <c r="BSD24" s="28"/>
      <c r="BSE24" s="28"/>
      <c r="BSF24" s="28"/>
      <c r="BSG24" s="28"/>
      <c r="BSH24" s="28"/>
      <c r="BSI24" s="28"/>
      <c r="BSJ24" s="28"/>
      <c r="BSK24" s="28"/>
      <c r="BSL24" s="28"/>
      <c r="BSM24" s="28"/>
      <c r="BSN24" s="28"/>
      <c r="BSO24" s="28"/>
      <c r="BSP24" s="28"/>
      <c r="BSQ24" s="28"/>
      <c r="BSR24" s="28"/>
      <c r="BSS24" s="28"/>
      <c r="BST24" s="28"/>
      <c r="BSU24" s="28"/>
      <c r="BSV24" s="28"/>
      <c r="BSW24" s="28"/>
      <c r="BSX24" s="28"/>
      <c r="BSY24" s="28"/>
      <c r="BSZ24" s="28"/>
      <c r="BTA24" s="28"/>
      <c r="BTB24" s="28"/>
      <c r="BTC24" s="28"/>
      <c r="BTD24" s="28"/>
      <c r="BTE24" s="28"/>
      <c r="BTF24" s="28"/>
      <c r="BTG24" s="28"/>
      <c r="BTH24" s="28"/>
      <c r="BTI24" s="28"/>
      <c r="BTJ24" s="28"/>
      <c r="BTK24" s="28"/>
      <c r="BTL24" s="28"/>
      <c r="BTM24" s="28"/>
      <c r="BTN24" s="28"/>
      <c r="BTO24" s="28"/>
      <c r="BTP24" s="28"/>
      <c r="BTQ24" s="28"/>
      <c r="BTR24" s="28"/>
      <c r="BTS24" s="28"/>
      <c r="BTT24" s="28"/>
      <c r="BTU24" s="28"/>
      <c r="BTV24" s="28"/>
      <c r="BTW24" s="28"/>
      <c r="BTX24" s="28"/>
      <c r="BTY24" s="28"/>
      <c r="BTZ24" s="28"/>
      <c r="BUA24" s="28"/>
      <c r="BUB24" s="28"/>
      <c r="BUC24" s="28"/>
      <c r="BUD24" s="28"/>
      <c r="BUE24" s="28"/>
      <c r="BUF24" s="28"/>
      <c r="BUG24" s="28"/>
      <c r="BUH24" s="28"/>
      <c r="BUI24" s="28"/>
      <c r="BUJ24" s="28"/>
      <c r="BUK24" s="28"/>
      <c r="BUL24" s="28"/>
      <c r="BUM24" s="28"/>
      <c r="BUN24" s="28"/>
      <c r="BUO24" s="28"/>
      <c r="BUP24" s="28"/>
      <c r="BUQ24" s="28"/>
      <c r="BUR24" s="28"/>
      <c r="BUS24" s="28"/>
      <c r="BUT24" s="28"/>
      <c r="BUU24" s="28"/>
      <c r="BUV24" s="28"/>
      <c r="BUW24" s="28"/>
      <c r="BUX24" s="28"/>
      <c r="BUY24" s="28"/>
      <c r="BUZ24" s="28"/>
      <c r="BVA24" s="28"/>
      <c r="BVB24" s="28"/>
      <c r="BVC24" s="28"/>
      <c r="BVD24" s="28"/>
      <c r="BVE24" s="28"/>
      <c r="BVF24" s="28"/>
      <c r="BVG24" s="28"/>
      <c r="BVH24" s="28"/>
      <c r="BVI24" s="28"/>
      <c r="BVJ24" s="28"/>
      <c r="BVK24" s="28"/>
      <c r="BVL24" s="28"/>
      <c r="BVM24" s="28"/>
      <c r="BVN24" s="28"/>
      <c r="BVO24" s="28"/>
      <c r="BVP24" s="28"/>
      <c r="BVQ24" s="28"/>
      <c r="BVR24" s="28"/>
      <c r="BVS24" s="28"/>
      <c r="BVT24" s="28"/>
      <c r="BVU24" s="28"/>
      <c r="BVV24" s="28"/>
      <c r="BVW24" s="28"/>
      <c r="BVX24" s="28"/>
      <c r="BVY24" s="28"/>
      <c r="BVZ24" s="28"/>
      <c r="BWA24" s="28"/>
      <c r="BWB24" s="28"/>
      <c r="BWC24" s="28"/>
      <c r="BWD24" s="28"/>
      <c r="BWE24" s="28"/>
      <c r="BWF24" s="28"/>
      <c r="BWG24" s="28"/>
      <c r="BWH24" s="28"/>
      <c r="BWI24" s="28"/>
      <c r="BWJ24" s="28"/>
      <c r="BWK24" s="28"/>
      <c r="BWL24" s="28"/>
      <c r="BWM24" s="28"/>
      <c r="BWN24" s="28"/>
      <c r="BWO24" s="28"/>
      <c r="BWP24" s="28"/>
      <c r="BWQ24" s="28"/>
      <c r="BWR24" s="28"/>
      <c r="BWS24" s="28"/>
      <c r="BWT24" s="28"/>
      <c r="BWU24" s="28"/>
      <c r="BWV24" s="28"/>
      <c r="BWW24" s="28"/>
      <c r="BWX24" s="28"/>
      <c r="BWY24" s="28"/>
      <c r="BWZ24" s="28"/>
      <c r="BXA24" s="28"/>
      <c r="BXB24" s="28"/>
      <c r="BXC24" s="28"/>
      <c r="BXD24" s="28"/>
      <c r="BXE24" s="28"/>
      <c r="BXF24" s="28"/>
      <c r="BXG24" s="28"/>
      <c r="BXH24" s="28"/>
      <c r="BXI24" s="28"/>
      <c r="BXJ24" s="28"/>
      <c r="BXK24" s="28"/>
      <c r="BXL24" s="28"/>
      <c r="BXM24" s="28"/>
      <c r="BXN24" s="28"/>
      <c r="BXO24" s="28"/>
      <c r="BXP24" s="28"/>
      <c r="BXQ24" s="28"/>
      <c r="BXR24" s="28"/>
      <c r="BXS24" s="28"/>
      <c r="BXT24" s="28"/>
      <c r="BXU24" s="28"/>
      <c r="BXV24" s="28"/>
      <c r="BXW24" s="28"/>
      <c r="BXX24" s="28"/>
      <c r="BXY24" s="28"/>
      <c r="BXZ24" s="28"/>
      <c r="BYA24" s="28"/>
      <c r="BYB24" s="28"/>
      <c r="BYC24" s="28"/>
      <c r="BYD24" s="28"/>
      <c r="BYE24" s="28"/>
      <c r="BYF24" s="28"/>
      <c r="BYG24" s="28"/>
      <c r="BYH24" s="28"/>
      <c r="BYI24" s="28"/>
      <c r="BYJ24" s="28"/>
      <c r="BYK24" s="28"/>
      <c r="BYL24" s="28"/>
      <c r="BYM24" s="28"/>
      <c r="BYN24" s="28"/>
      <c r="BYO24" s="28"/>
      <c r="BYP24" s="28"/>
      <c r="BYQ24" s="28"/>
      <c r="BYR24" s="28"/>
      <c r="BYS24" s="28"/>
      <c r="BYT24" s="28"/>
      <c r="BYU24" s="28"/>
      <c r="BYV24" s="28"/>
      <c r="BYW24" s="28"/>
      <c r="BYX24" s="28"/>
      <c r="BYY24" s="28"/>
      <c r="BYZ24" s="28"/>
      <c r="BZA24" s="28"/>
      <c r="BZB24" s="28"/>
      <c r="BZC24" s="28"/>
      <c r="BZD24" s="28"/>
      <c r="BZE24" s="28"/>
      <c r="BZF24" s="28"/>
      <c r="BZG24" s="28"/>
      <c r="BZH24" s="28"/>
      <c r="BZI24" s="28"/>
      <c r="BZJ24" s="28"/>
      <c r="BZK24" s="28"/>
      <c r="BZL24" s="28"/>
      <c r="BZM24" s="28"/>
      <c r="BZN24" s="28"/>
      <c r="BZO24" s="28"/>
      <c r="BZP24" s="28"/>
      <c r="BZQ24" s="28"/>
      <c r="BZR24" s="28"/>
      <c r="BZS24" s="28"/>
      <c r="BZT24" s="28"/>
      <c r="BZU24" s="28"/>
      <c r="BZV24" s="28"/>
      <c r="BZW24" s="28"/>
      <c r="BZX24" s="28"/>
      <c r="BZY24" s="28"/>
      <c r="BZZ24" s="28"/>
      <c r="CAA24" s="28"/>
      <c r="CAB24" s="28"/>
      <c r="CAC24" s="28"/>
      <c r="CAD24" s="28"/>
      <c r="CAE24" s="28"/>
      <c r="CAF24" s="28"/>
      <c r="CAG24" s="28"/>
      <c r="CAH24" s="28"/>
      <c r="CAI24" s="28"/>
      <c r="CAJ24" s="28"/>
      <c r="CAK24" s="28"/>
      <c r="CAL24" s="28"/>
      <c r="CAM24" s="28"/>
      <c r="CAN24" s="28"/>
      <c r="CAO24" s="28"/>
      <c r="CAP24" s="28"/>
      <c r="CAQ24" s="28"/>
      <c r="CAR24" s="28"/>
      <c r="CAS24" s="28"/>
      <c r="CAT24" s="28"/>
      <c r="CAU24" s="28"/>
      <c r="CAV24" s="28"/>
      <c r="CAW24" s="28"/>
      <c r="CAX24" s="28"/>
      <c r="CAY24" s="28"/>
      <c r="CAZ24" s="28"/>
      <c r="CBA24" s="28"/>
      <c r="CBB24" s="28"/>
      <c r="CBC24" s="28"/>
      <c r="CBD24" s="28"/>
      <c r="CBE24" s="28"/>
      <c r="CBF24" s="28"/>
      <c r="CBG24" s="28"/>
      <c r="CBH24" s="28"/>
      <c r="CBI24" s="28"/>
      <c r="CBJ24" s="28"/>
      <c r="CBK24" s="28"/>
      <c r="CBL24" s="28"/>
      <c r="CBM24" s="28"/>
      <c r="CBN24" s="28"/>
      <c r="CBO24" s="28"/>
      <c r="CBP24" s="28"/>
      <c r="CBQ24" s="28"/>
      <c r="CBR24" s="28"/>
      <c r="CBS24" s="28"/>
      <c r="CBT24" s="28"/>
      <c r="CBU24" s="28"/>
      <c r="CBV24" s="28"/>
      <c r="CBW24" s="28"/>
      <c r="CBX24" s="28"/>
      <c r="CBY24" s="28"/>
      <c r="CBZ24" s="28"/>
      <c r="CCA24" s="28"/>
      <c r="CCB24" s="28"/>
      <c r="CCC24" s="28"/>
      <c r="CCD24" s="28"/>
      <c r="CCE24" s="28"/>
      <c r="CCF24" s="28"/>
      <c r="CCG24" s="28"/>
      <c r="CCH24" s="28"/>
      <c r="CCI24" s="28"/>
      <c r="CCJ24" s="28"/>
      <c r="CCK24" s="28"/>
      <c r="CCL24" s="28"/>
      <c r="CCM24" s="28"/>
      <c r="CCN24" s="28"/>
      <c r="CCO24" s="28"/>
      <c r="CCP24" s="28"/>
      <c r="CCQ24" s="28"/>
      <c r="CCR24" s="28"/>
      <c r="CCS24" s="28"/>
      <c r="CCT24" s="28"/>
      <c r="CCU24" s="28"/>
      <c r="CCV24" s="28"/>
      <c r="CCW24" s="28"/>
      <c r="CCX24" s="28"/>
      <c r="CCY24" s="28"/>
      <c r="CCZ24" s="28"/>
      <c r="CDA24" s="28"/>
      <c r="CDB24" s="28"/>
      <c r="CDC24" s="28"/>
      <c r="CDD24" s="28"/>
      <c r="CDE24" s="28"/>
      <c r="CDF24" s="28"/>
      <c r="CDG24" s="28"/>
      <c r="CDH24" s="28"/>
      <c r="CDI24" s="28"/>
      <c r="CDJ24" s="28"/>
      <c r="CDK24" s="28"/>
      <c r="CDL24" s="28"/>
      <c r="CDM24" s="28"/>
      <c r="CDN24" s="28"/>
      <c r="CDO24" s="28"/>
      <c r="CDP24" s="28"/>
      <c r="CDQ24" s="28"/>
      <c r="CDR24" s="28"/>
      <c r="CDS24" s="28"/>
      <c r="CDT24" s="28"/>
      <c r="CDU24" s="28"/>
      <c r="CDV24" s="28"/>
      <c r="CDW24" s="28"/>
      <c r="CDX24" s="28"/>
      <c r="CDY24" s="28"/>
      <c r="CDZ24" s="28"/>
      <c r="CEA24" s="28"/>
      <c r="CEB24" s="28"/>
      <c r="CEC24" s="28"/>
      <c r="CED24" s="28"/>
      <c r="CEE24" s="28"/>
      <c r="CEF24" s="28"/>
      <c r="CEG24" s="28"/>
      <c r="CEH24" s="28"/>
      <c r="CEI24" s="28"/>
      <c r="CEJ24" s="28"/>
      <c r="CEK24" s="28"/>
      <c r="CEL24" s="28"/>
      <c r="CEM24" s="28"/>
      <c r="CEN24" s="28"/>
      <c r="CEO24" s="28"/>
      <c r="CEP24" s="28"/>
      <c r="CEQ24" s="28"/>
      <c r="CER24" s="28"/>
      <c r="CES24" s="28"/>
      <c r="CET24" s="28"/>
      <c r="CEU24" s="28"/>
      <c r="CEV24" s="28"/>
      <c r="CEW24" s="28"/>
      <c r="CEX24" s="28"/>
      <c r="CEY24" s="28"/>
      <c r="CEZ24" s="28"/>
      <c r="CFA24" s="28"/>
      <c r="CFB24" s="28"/>
      <c r="CFC24" s="28"/>
      <c r="CFD24" s="28"/>
      <c r="CFE24" s="28"/>
      <c r="CFF24" s="28"/>
      <c r="CFG24" s="28"/>
      <c r="CFH24" s="28"/>
      <c r="CFI24" s="28"/>
      <c r="CFJ24" s="28"/>
      <c r="CFK24" s="28"/>
      <c r="CFL24" s="28"/>
      <c r="CFM24" s="28"/>
      <c r="CFN24" s="28"/>
      <c r="CFO24" s="28"/>
      <c r="CFP24" s="28"/>
      <c r="CFQ24" s="28"/>
      <c r="CFR24" s="28"/>
      <c r="CFS24" s="28"/>
      <c r="CFT24" s="28"/>
      <c r="CFU24" s="28"/>
      <c r="CFV24" s="28"/>
      <c r="CFW24" s="28"/>
      <c r="CFX24" s="28"/>
      <c r="CFY24" s="28"/>
      <c r="CFZ24" s="28"/>
      <c r="CGA24" s="28"/>
      <c r="CGB24" s="28"/>
      <c r="CGC24" s="28"/>
      <c r="CGD24" s="28"/>
      <c r="CGE24" s="28"/>
      <c r="CGF24" s="28"/>
      <c r="CGG24" s="28"/>
      <c r="CGH24" s="28"/>
      <c r="CGI24" s="28"/>
      <c r="CGJ24" s="28"/>
      <c r="CGK24" s="28"/>
      <c r="CGL24" s="28"/>
      <c r="CGM24" s="28"/>
      <c r="CGN24" s="28"/>
      <c r="CGO24" s="28"/>
      <c r="CGP24" s="28"/>
      <c r="CGQ24" s="28"/>
      <c r="CGR24" s="28"/>
      <c r="CGS24" s="28"/>
      <c r="CGT24" s="28"/>
      <c r="CGU24" s="28"/>
      <c r="CGV24" s="28"/>
      <c r="CGW24" s="28"/>
      <c r="CGX24" s="28"/>
      <c r="CGY24" s="28"/>
      <c r="CGZ24" s="28"/>
      <c r="CHA24" s="28"/>
      <c r="CHB24" s="28"/>
      <c r="CHC24" s="28"/>
      <c r="CHD24" s="28"/>
      <c r="CHE24" s="28"/>
      <c r="CHF24" s="28"/>
      <c r="CHG24" s="28"/>
      <c r="CHH24" s="28"/>
      <c r="CHI24" s="28"/>
      <c r="CHJ24" s="28"/>
      <c r="CHK24" s="28"/>
      <c r="CHL24" s="28"/>
      <c r="CHM24" s="28"/>
      <c r="CHN24" s="28"/>
      <c r="CHO24" s="28"/>
      <c r="CHP24" s="28"/>
      <c r="CHQ24" s="28"/>
      <c r="CHR24" s="28"/>
      <c r="CHS24" s="28"/>
      <c r="CHT24" s="28"/>
      <c r="CHU24" s="28"/>
      <c r="CHV24" s="28"/>
      <c r="CHW24" s="28"/>
      <c r="CHX24" s="28"/>
      <c r="CHY24" s="28"/>
      <c r="CHZ24" s="28"/>
      <c r="CIA24" s="28"/>
      <c r="CIB24" s="28"/>
      <c r="CIC24" s="28"/>
      <c r="CID24" s="28"/>
      <c r="CIE24" s="28"/>
      <c r="CIF24" s="28"/>
      <c r="CIG24" s="28"/>
      <c r="CIH24" s="28"/>
      <c r="CII24" s="28"/>
      <c r="CIJ24" s="28"/>
      <c r="CIK24" s="28"/>
      <c r="CIL24" s="28"/>
      <c r="CIM24" s="28"/>
      <c r="CIN24" s="28"/>
      <c r="CIO24" s="28"/>
      <c r="CIP24" s="28"/>
      <c r="CIQ24" s="28"/>
      <c r="CIR24" s="28"/>
      <c r="CIS24" s="28"/>
      <c r="CIT24" s="28"/>
      <c r="CIU24" s="28"/>
      <c r="CIV24" s="28"/>
      <c r="CIW24" s="28"/>
      <c r="CIX24" s="28"/>
      <c r="CIY24" s="28"/>
      <c r="CIZ24" s="28"/>
      <c r="CJA24" s="28"/>
      <c r="CJB24" s="28"/>
      <c r="CJC24" s="28"/>
      <c r="CJD24" s="28"/>
      <c r="CJE24" s="28"/>
      <c r="CJF24" s="28"/>
      <c r="CJG24" s="28"/>
      <c r="CJH24" s="28"/>
      <c r="CJI24" s="28"/>
      <c r="CJJ24" s="28"/>
      <c r="CJK24" s="28"/>
      <c r="CJL24" s="28"/>
      <c r="CJM24" s="28"/>
      <c r="CJN24" s="28"/>
      <c r="CJO24" s="28"/>
      <c r="CJP24" s="28"/>
      <c r="CJQ24" s="28"/>
      <c r="CJR24" s="28"/>
      <c r="CJS24" s="28"/>
      <c r="CJT24" s="28"/>
      <c r="CJU24" s="28"/>
      <c r="CJV24" s="28"/>
      <c r="CJW24" s="28"/>
      <c r="CJX24" s="28"/>
      <c r="CJY24" s="28"/>
      <c r="CJZ24" s="28"/>
      <c r="CKA24" s="28"/>
      <c r="CKB24" s="28"/>
      <c r="CKC24" s="28"/>
      <c r="CKD24" s="28"/>
      <c r="CKE24" s="28"/>
      <c r="CKF24" s="28"/>
      <c r="CKG24" s="28"/>
      <c r="CKH24" s="28"/>
      <c r="CKI24" s="28"/>
      <c r="CKJ24" s="28"/>
      <c r="CKK24" s="28"/>
      <c r="CKL24" s="28"/>
      <c r="CKM24" s="28"/>
      <c r="CKN24" s="28"/>
      <c r="CKO24" s="28"/>
      <c r="CKP24" s="28"/>
      <c r="CKQ24" s="28"/>
      <c r="CKR24" s="28"/>
      <c r="CKS24" s="28"/>
      <c r="CKT24" s="28"/>
      <c r="CKU24" s="28"/>
      <c r="CKV24" s="28"/>
      <c r="CKW24" s="28"/>
      <c r="CKX24" s="28"/>
      <c r="CKY24" s="28"/>
      <c r="CKZ24" s="28"/>
      <c r="CLA24" s="28"/>
      <c r="CLB24" s="28"/>
      <c r="CLC24" s="28"/>
      <c r="CLD24" s="28"/>
      <c r="CLE24" s="28"/>
      <c r="CLF24" s="28"/>
      <c r="CLG24" s="28"/>
      <c r="CLH24" s="28"/>
      <c r="CLI24" s="28"/>
      <c r="CLJ24" s="28"/>
      <c r="CLK24" s="28"/>
      <c r="CLL24" s="28"/>
      <c r="CLM24" s="28"/>
      <c r="CLN24" s="28"/>
      <c r="CLO24" s="28"/>
      <c r="CLP24" s="28"/>
      <c r="CLQ24" s="28"/>
      <c r="CLR24" s="28"/>
      <c r="CLS24" s="28"/>
      <c r="CLT24" s="28"/>
      <c r="CLU24" s="28"/>
      <c r="CLV24" s="28"/>
      <c r="CLW24" s="28"/>
      <c r="CLX24" s="28"/>
      <c r="CLY24" s="28"/>
      <c r="CLZ24" s="28"/>
      <c r="CMA24" s="28"/>
      <c r="CMB24" s="28"/>
      <c r="CMC24" s="28"/>
      <c r="CMD24" s="28"/>
      <c r="CME24" s="28"/>
      <c r="CMF24" s="28"/>
      <c r="CMG24" s="28"/>
      <c r="CMH24" s="28"/>
      <c r="CMI24" s="28"/>
      <c r="CMJ24" s="28"/>
      <c r="CMK24" s="28"/>
      <c r="CML24" s="28"/>
      <c r="CMM24" s="28"/>
      <c r="CMN24" s="28"/>
      <c r="CMO24" s="28"/>
      <c r="CMP24" s="28"/>
      <c r="CMQ24" s="28"/>
      <c r="CMR24" s="28"/>
      <c r="CMS24" s="28"/>
      <c r="CMT24" s="28"/>
      <c r="CMU24" s="28"/>
      <c r="CMV24" s="28"/>
      <c r="CMW24" s="28"/>
      <c r="CMX24" s="28"/>
      <c r="CMY24" s="28"/>
      <c r="CMZ24" s="28"/>
      <c r="CNA24" s="28"/>
      <c r="CNB24" s="28"/>
      <c r="CNC24" s="28"/>
      <c r="CND24" s="28"/>
      <c r="CNE24" s="28"/>
      <c r="CNF24" s="28"/>
      <c r="CNG24" s="28"/>
      <c r="CNH24" s="28"/>
      <c r="CNI24" s="28"/>
      <c r="CNJ24" s="28"/>
      <c r="CNK24" s="28"/>
      <c r="CNL24" s="28"/>
      <c r="CNM24" s="28"/>
      <c r="CNN24" s="28"/>
      <c r="CNO24" s="28"/>
      <c r="CNP24" s="28"/>
      <c r="CNQ24" s="28"/>
      <c r="CNR24" s="28"/>
      <c r="CNS24" s="28"/>
      <c r="CNT24" s="28"/>
      <c r="CNU24" s="28"/>
      <c r="CNV24" s="28"/>
      <c r="CNW24" s="28"/>
      <c r="CNX24" s="28"/>
      <c r="CNY24" s="28"/>
      <c r="CNZ24" s="28"/>
      <c r="COA24" s="28"/>
      <c r="COB24" s="28"/>
      <c r="COC24" s="28"/>
      <c r="COD24" s="28"/>
      <c r="COE24" s="28"/>
      <c r="COF24" s="28"/>
      <c r="COG24" s="28"/>
      <c r="COH24" s="28"/>
      <c r="COI24" s="28"/>
      <c r="COJ24" s="28"/>
      <c r="COK24" s="28"/>
      <c r="COL24" s="28"/>
      <c r="COM24" s="28"/>
      <c r="CON24" s="28"/>
      <c r="COO24" s="28"/>
      <c r="COP24" s="28"/>
      <c r="COQ24" s="28"/>
      <c r="COR24" s="28"/>
      <c r="COS24" s="28"/>
      <c r="COT24" s="28"/>
      <c r="COU24" s="28"/>
      <c r="COV24" s="28"/>
      <c r="COW24" s="28"/>
      <c r="COX24" s="28"/>
      <c r="COY24" s="28"/>
      <c r="COZ24" s="28"/>
      <c r="CPA24" s="28"/>
      <c r="CPB24" s="28"/>
      <c r="CPC24" s="28"/>
      <c r="CPD24" s="28"/>
      <c r="CPE24" s="28"/>
      <c r="CPF24" s="28"/>
      <c r="CPG24" s="28"/>
      <c r="CPH24" s="28"/>
      <c r="CPI24" s="28"/>
      <c r="CPJ24" s="28"/>
      <c r="CPK24" s="28"/>
      <c r="CPL24" s="28"/>
      <c r="CPM24" s="28"/>
      <c r="CPN24" s="28"/>
      <c r="CPO24" s="28"/>
      <c r="CPP24" s="28"/>
      <c r="CPQ24" s="28"/>
      <c r="CPR24" s="28"/>
      <c r="CPS24" s="28"/>
      <c r="CPT24" s="28"/>
      <c r="CPU24" s="28"/>
      <c r="CPV24" s="28"/>
      <c r="CPW24" s="28"/>
      <c r="CPX24" s="28"/>
      <c r="CPY24" s="28"/>
      <c r="CPZ24" s="28"/>
      <c r="CQA24" s="28"/>
      <c r="CQB24" s="28"/>
      <c r="CQC24" s="28"/>
      <c r="CQD24" s="28"/>
      <c r="CQE24" s="28"/>
      <c r="CQF24" s="28"/>
      <c r="CQG24" s="28"/>
      <c r="CQH24" s="28"/>
      <c r="CQI24" s="28"/>
      <c r="CQJ24" s="28"/>
      <c r="CQK24" s="28"/>
      <c r="CQL24" s="28"/>
      <c r="CQM24" s="28"/>
      <c r="CQN24" s="28"/>
      <c r="CQO24" s="28"/>
      <c r="CQP24" s="28"/>
      <c r="CQQ24" s="28"/>
      <c r="CQR24" s="28"/>
      <c r="CQS24" s="28"/>
      <c r="CQT24" s="28"/>
      <c r="CQU24" s="28"/>
      <c r="CQV24" s="28"/>
      <c r="CQW24" s="28"/>
      <c r="CQX24" s="28"/>
      <c r="CQY24" s="28"/>
      <c r="CQZ24" s="28"/>
      <c r="CRA24" s="28"/>
      <c r="CRB24" s="28"/>
      <c r="CRC24" s="28"/>
      <c r="CRD24" s="28"/>
      <c r="CRE24" s="28"/>
      <c r="CRF24" s="28"/>
      <c r="CRG24" s="28"/>
      <c r="CRH24" s="28"/>
      <c r="CRI24" s="28"/>
      <c r="CRJ24" s="28"/>
      <c r="CRK24" s="28"/>
      <c r="CRL24" s="28"/>
      <c r="CRM24" s="28"/>
      <c r="CRN24" s="28"/>
      <c r="CRO24" s="28"/>
      <c r="CRP24" s="28"/>
      <c r="CRQ24" s="28"/>
      <c r="CRR24" s="28"/>
      <c r="CRS24" s="28"/>
      <c r="CRT24" s="28"/>
      <c r="CRU24" s="28"/>
      <c r="CRV24" s="28"/>
      <c r="CRW24" s="28"/>
      <c r="CRX24" s="28"/>
      <c r="CRY24" s="28"/>
      <c r="CRZ24" s="28"/>
      <c r="CSA24" s="28"/>
      <c r="CSB24" s="28"/>
      <c r="CSC24" s="28"/>
      <c r="CSD24" s="28"/>
      <c r="CSE24" s="28"/>
      <c r="CSF24" s="28"/>
      <c r="CSG24" s="28"/>
      <c r="CSH24" s="28"/>
      <c r="CSI24" s="28"/>
      <c r="CSJ24" s="28"/>
      <c r="CSK24" s="28"/>
      <c r="CSL24" s="28"/>
      <c r="CSM24" s="28"/>
      <c r="CSN24" s="28"/>
      <c r="CSO24" s="28"/>
      <c r="CSP24" s="28"/>
      <c r="CSQ24" s="28"/>
      <c r="CSR24" s="28"/>
      <c r="CSS24" s="28"/>
      <c r="CST24" s="28"/>
      <c r="CSU24" s="28"/>
      <c r="CSV24" s="28"/>
      <c r="CSW24" s="28"/>
      <c r="CSX24" s="28"/>
      <c r="CSY24" s="28"/>
      <c r="CSZ24" s="28"/>
      <c r="CTA24" s="28"/>
      <c r="CTB24" s="28"/>
      <c r="CTC24" s="28"/>
      <c r="CTD24" s="28"/>
      <c r="CTE24" s="28"/>
      <c r="CTF24" s="28"/>
      <c r="CTG24" s="28"/>
      <c r="CTH24" s="28"/>
      <c r="CTI24" s="28"/>
      <c r="CTJ24" s="28"/>
      <c r="CTK24" s="28"/>
      <c r="CTL24" s="28"/>
      <c r="CTM24" s="28"/>
      <c r="CTN24" s="28"/>
      <c r="CTO24" s="28"/>
      <c r="CTP24" s="28"/>
      <c r="CTQ24" s="28"/>
      <c r="CTR24" s="28"/>
      <c r="CTS24" s="28"/>
      <c r="CTT24" s="28"/>
      <c r="CTU24" s="28"/>
      <c r="CTV24" s="28"/>
      <c r="CTW24" s="28"/>
      <c r="CTX24" s="28"/>
      <c r="CTY24" s="28"/>
      <c r="CTZ24" s="28"/>
      <c r="CUA24" s="28"/>
      <c r="CUB24" s="28"/>
      <c r="CUC24" s="28"/>
      <c r="CUD24" s="28"/>
      <c r="CUE24" s="28"/>
      <c r="CUF24" s="28"/>
      <c r="CUG24" s="28"/>
      <c r="CUH24" s="28"/>
      <c r="CUI24" s="28"/>
      <c r="CUJ24" s="28"/>
      <c r="CUK24" s="28"/>
      <c r="CUL24" s="28"/>
      <c r="CUM24" s="28"/>
      <c r="CUN24" s="28"/>
      <c r="CUO24" s="28"/>
      <c r="CUP24" s="28"/>
      <c r="CUQ24" s="28"/>
      <c r="CUR24" s="28"/>
      <c r="CUS24" s="28"/>
      <c r="CUT24" s="28"/>
      <c r="CUU24" s="28"/>
      <c r="CUV24" s="28"/>
      <c r="CUW24" s="28"/>
      <c r="CUX24" s="28"/>
      <c r="CUY24" s="28"/>
      <c r="CUZ24" s="28"/>
      <c r="CVA24" s="28"/>
      <c r="CVB24" s="28"/>
      <c r="CVC24" s="28"/>
      <c r="CVD24" s="28"/>
      <c r="CVE24" s="28"/>
      <c r="CVF24" s="28"/>
      <c r="CVG24" s="28"/>
      <c r="CVH24" s="28"/>
      <c r="CVI24" s="28"/>
      <c r="CVJ24" s="28"/>
      <c r="CVK24" s="28"/>
      <c r="CVL24" s="28"/>
      <c r="CVM24" s="28"/>
      <c r="CVN24" s="28"/>
      <c r="CVO24" s="28"/>
      <c r="CVP24" s="28"/>
      <c r="CVQ24" s="28"/>
      <c r="CVR24" s="28"/>
      <c r="CVS24" s="28"/>
      <c r="CVT24" s="28"/>
      <c r="CVU24" s="28"/>
      <c r="CVV24" s="28"/>
      <c r="CVW24" s="28"/>
      <c r="CVX24" s="28"/>
      <c r="CVY24" s="28"/>
      <c r="CVZ24" s="28"/>
      <c r="CWA24" s="28"/>
      <c r="CWB24" s="28"/>
      <c r="CWC24" s="28"/>
      <c r="CWD24" s="28"/>
      <c r="CWE24" s="28"/>
      <c r="CWF24" s="28"/>
      <c r="CWG24" s="28"/>
      <c r="CWH24" s="28"/>
      <c r="CWI24" s="28"/>
      <c r="CWJ24" s="28"/>
      <c r="CWK24" s="28"/>
      <c r="CWL24" s="28"/>
      <c r="CWM24" s="28"/>
      <c r="CWN24" s="28"/>
      <c r="CWO24" s="28"/>
      <c r="CWP24" s="28"/>
      <c r="CWQ24" s="28"/>
      <c r="CWR24" s="28"/>
      <c r="CWS24" s="28"/>
      <c r="CWT24" s="28"/>
      <c r="CWU24" s="28"/>
      <c r="CWV24" s="28"/>
      <c r="CWW24" s="28"/>
      <c r="CWX24" s="28"/>
      <c r="CWY24" s="28"/>
      <c r="CWZ24" s="28"/>
      <c r="CXA24" s="28"/>
      <c r="CXB24" s="28"/>
      <c r="CXC24" s="28"/>
      <c r="CXD24" s="28"/>
      <c r="CXE24" s="28"/>
      <c r="CXF24" s="28"/>
      <c r="CXG24" s="28"/>
      <c r="CXH24" s="28"/>
      <c r="CXI24" s="28"/>
      <c r="CXJ24" s="28"/>
      <c r="CXK24" s="28"/>
      <c r="CXL24" s="28"/>
      <c r="CXM24" s="28"/>
      <c r="CXN24" s="28"/>
      <c r="CXO24" s="28"/>
      <c r="CXP24" s="28"/>
      <c r="CXQ24" s="28"/>
      <c r="CXR24" s="28"/>
      <c r="CXS24" s="28"/>
      <c r="CXT24" s="28"/>
      <c r="CXU24" s="28"/>
      <c r="CXV24" s="28"/>
      <c r="CXW24" s="28"/>
      <c r="CXX24" s="28"/>
      <c r="CXY24" s="28"/>
      <c r="CXZ24" s="28"/>
      <c r="CYA24" s="28"/>
      <c r="CYB24" s="28"/>
      <c r="CYC24" s="28"/>
      <c r="CYD24" s="28"/>
      <c r="CYE24" s="28"/>
      <c r="CYF24" s="28"/>
      <c r="CYG24" s="28"/>
      <c r="CYH24" s="28"/>
      <c r="CYI24" s="28"/>
      <c r="CYJ24" s="28"/>
      <c r="CYK24" s="28"/>
      <c r="CYL24" s="28"/>
      <c r="CYM24" s="28"/>
      <c r="CYN24" s="28"/>
      <c r="CYO24" s="28"/>
      <c r="CYP24" s="28"/>
      <c r="CYQ24" s="28"/>
      <c r="CYR24" s="28"/>
      <c r="CYS24" s="28"/>
      <c r="CYT24" s="28"/>
      <c r="CYU24" s="28"/>
      <c r="CYV24" s="28"/>
      <c r="CYW24" s="28"/>
      <c r="CYX24" s="28"/>
      <c r="CYY24" s="28"/>
      <c r="CYZ24" s="28"/>
      <c r="CZA24" s="28"/>
      <c r="CZB24" s="28"/>
      <c r="CZC24" s="28"/>
      <c r="CZD24" s="28"/>
      <c r="CZE24" s="28"/>
      <c r="CZF24" s="28"/>
      <c r="CZG24" s="28"/>
      <c r="CZH24" s="28"/>
      <c r="CZI24" s="28"/>
      <c r="CZJ24" s="28"/>
      <c r="CZK24" s="28"/>
      <c r="CZL24" s="28"/>
      <c r="CZM24" s="28"/>
      <c r="CZN24" s="28"/>
      <c r="CZO24" s="28"/>
      <c r="CZP24" s="28"/>
      <c r="CZQ24" s="28"/>
      <c r="CZR24" s="28"/>
      <c r="CZS24" s="28"/>
      <c r="CZT24" s="28"/>
      <c r="CZU24" s="28"/>
      <c r="CZV24" s="28"/>
      <c r="CZW24" s="28"/>
      <c r="CZX24" s="28"/>
      <c r="CZY24" s="28"/>
      <c r="CZZ24" s="28"/>
      <c r="DAA24" s="28"/>
      <c r="DAB24" s="28"/>
      <c r="DAC24" s="28"/>
      <c r="DAD24" s="28"/>
      <c r="DAE24" s="28"/>
      <c r="DAF24" s="28"/>
      <c r="DAG24" s="28"/>
      <c r="DAH24" s="28"/>
      <c r="DAI24" s="28"/>
      <c r="DAJ24" s="28"/>
      <c r="DAK24" s="28"/>
      <c r="DAL24" s="28"/>
      <c r="DAM24" s="28"/>
      <c r="DAN24" s="28"/>
      <c r="DAO24" s="28"/>
      <c r="DAP24" s="28"/>
      <c r="DAQ24" s="28"/>
      <c r="DAR24" s="28"/>
      <c r="DAS24" s="28"/>
      <c r="DAT24" s="28"/>
      <c r="DAU24" s="28"/>
      <c r="DAV24" s="28"/>
      <c r="DAW24" s="28"/>
      <c r="DAX24" s="28"/>
      <c r="DAY24" s="28"/>
      <c r="DAZ24" s="28"/>
      <c r="DBA24" s="28"/>
      <c r="DBB24" s="28"/>
      <c r="DBC24" s="28"/>
      <c r="DBD24" s="28"/>
      <c r="DBE24" s="28"/>
      <c r="DBF24" s="28"/>
      <c r="DBG24" s="28"/>
      <c r="DBH24" s="28"/>
      <c r="DBI24" s="28"/>
      <c r="DBJ24" s="28"/>
      <c r="DBK24" s="28"/>
      <c r="DBL24" s="28"/>
      <c r="DBM24" s="28"/>
      <c r="DBN24" s="28"/>
      <c r="DBO24" s="28"/>
      <c r="DBP24" s="28"/>
      <c r="DBQ24" s="28"/>
      <c r="DBR24" s="28"/>
      <c r="DBS24" s="28"/>
      <c r="DBT24" s="28"/>
      <c r="DBU24" s="28"/>
      <c r="DBV24" s="28"/>
      <c r="DBW24" s="28"/>
      <c r="DBX24" s="28"/>
      <c r="DBY24" s="28"/>
      <c r="DBZ24" s="28"/>
      <c r="DCA24" s="28"/>
      <c r="DCB24" s="28"/>
      <c r="DCC24" s="28"/>
      <c r="DCD24" s="28"/>
      <c r="DCE24" s="28"/>
      <c r="DCF24" s="28"/>
      <c r="DCG24" s="28"/>
      <c r="DCH24" s="28"/>
      <c r="DCI24" s="28"/>
      <c r="DCJ24" s="28"/>
      <c r="DCK24" s="28"/>
      <c r="DCL24" s="28"/>
      <c r="DCM24" s="28"/>
      <c r="DCN24" s="28"/>
      <c r="DCO24" s="28"/>
      <c r="DCP24" s="28"/>
      <c r="DCQ24" s="28"/>
      <c r="DCR24" s="28"/>
      <c r="DCS24" s="28"/>
      <c r="DCT24" s="28"/>
      <c r="DCU24" s="28"/>
      <c r="DCV24" s="28"/>
      <c r="DCW24" s="28"/>
      <c r="DCX24" s="28"/>
      <c r="DCY24" s="28"/>
      <c r="DCZ24" s="28"/>
      <c r="DDA24" s="28"/>
      <c r="DDB24" s="28"/>
      <c r="DDC24" s="28"/>
      <c r="DDD24" s="28"/>
      <c r="DDE24" s="28"/>
      <c r="DDF24" s="28"/>
      <c r="DDG24" s="28"/>
      <c r="DDH24" s="28"/>
      <c r="DDI24" s="28"/>
      <c r="DDJ24" s="28"/>
      <c r="DDK24" s="28"/>
      <c r="DDL24" s="28"/>
      <c r="DDM24" s="28"/>
      <c r="DDN24" s="28"/>
      <c r="DDO24" s="28"/>
      <c r="DDP24" s="28"/>
      <c r="DDQ24" s="28"/>
      <c r="DDR24" s="28"/>
      <c r="DDS24" s="28"/>
      <c r="DDT24" s="28"/>
      <c r="DDU24" s="28"/>
      <c r="DDV24" s="28"/>
      <c r="DDW24" s="28"/>
      <c r="DDX24" s="28"/>
      <c r="DDY24" s="28"/>
      <c r="DDZ24" s="28"/>
      <c r="DEA24" s="28"/>
      <c r="DEB24" s="28"/>
      <c r="DEC24" s="28"/>
      <c r="DED24" s="28"/>
      <c r="DEE24" s="28"/>
      <c r="DEF24" s="28"/>
      <c r="DEG24" s="28"/>
      <c r="DEH24" s="28"/>
      <c r="DEI24" s="28"/>
      <c r="DEJ24" s="28"/>
      <c r="DEK24" s="28"/>
      <c r="DEL24" s="28"/>
      <c r="DEM24" s="28"/>
      <c r="DEN24" s="28"/>
      <c r="DEO24" s="28"/>
      <c r="DEP24" s="28"/>
      <c r="DEQ24" s="28"/>
      <c r="DER24" s="28"/>
      <c r="DES24" s="28"/>
      <c r="DET24" s="28"/>
      <c r="DEU24" s="28"/>
      <c r="DEV24" s="28"/>
      <c r="DEW24" s="28"/>
      <c r="DEX24" s="28"/>
      <c r="DEY24" s="28"/>
      <c r="DEZ24" s="28"/>
      <c r="DFA24" s="28"/>
      <c r="DFB24" s="28"/>
      <c r="DFC24" s="28"/>
      <c r="DFD24" s="28"/>
      <c r="DFE24" s="27"/>
    </row>
    <row r="25" spans="1:2865" ht="20.25">
      <c r="A25" s="28">
        <v>7</v>
      </c>
      <c r="B25" s="126" t="str">
        <f>DOCUMENTATION!D14</f>
        <v># forums attended by focal officers</v>
      </c>
      <c r="C25" s="90" t="str">
        <f>DOCUMENTATION!L14</f>
        <v>Annually</v>
      </c>
      <c r="D25" s="76">
        <f>IFERROR(AVERAGE(DOCUMENTATION!Q14,DOCUMENTATION!V14,DOCUMENTATION!AA14,DOCUMENTATION!AF14),0)</f>
        <v>0</v>
      </c>
      <c r="E25" s="51"/>
      <c r="F25" s="75" t="str">
        <f>DOCUMENTATION!E14</f>
        <v>No target</v>
      </c>
      <c r="G25" s="75" t="str">
        <f>DOCUMENTATION!P14</f>
        <v>No Result</v>
      </c>
      <c r="H25" s="124" cm="1">
        <f t="array" ref="H25">IFERROR(_xlfn.IFS(AND(F25&gt;0,G25=0),D25/100*40,AND(F25="No Target", G25="No Result"),D25/100*100,(D25/100*40)+(G25/F25*60)&gt;100,100,AND(D25=0,F25&gt;0,G25&gt;=0),G25/F25*60,(D25/100*40)+(G25/F25*60)&lt;=100,(D25/100*40)+(G25/F25*60)),0)</f>
        <v>0</v>
      </c>
      <c r="I25" s="3" t="str" cm="1">
        <f t="array" ref="I25">IFERROR(_xlfn.IFS(AND(F25="No Target", G25="No Result", H25=0),"NIL",G25="","NIL",AND(G25=0,H25=100),"A+",H25&lt;50,"E",H25&lt;60,"D",H25&lt;70,"C",H25&lt;80,"B",H25&lt;90,"A",H25&gt;=90,"A+"),0)</f>
        <v>NIL</v>
      </c>
      <c r="J25" s="96"/>
      <c r="K25" s="75" t="str">
        <f>DOCUMENTATION!F14</f>
        <v>No target</v>
      </c>
      <c r="L25" s="75" t="str">
        <f>DOCUMENTATION!U14</f>
        <v>No Result</v>
      </c>
      <c r="M25" s="124" cm="1">
        <f t="array" ref="M25">IFERROR(_xlfn.IFS(AND(K25&gt;0,L25=0),D25/100*40,AND(K25="No Target", L25="No Result"),D25/100*100,(D25/100*40)+(L25/K25*60)&gt;100,100,AND(D25=0,K25&gt;0,L25&gt;=0),L25/K25*60,(D25/100*40)+(L25/K25*60)&lt;=100,(D25/100*40)+(L25/K25*60)),0)</f>
        <v>0</v>
      </c>
      <c r="N25" s="3" t="str" cm="1">
        <f t="array" ref="N25">IFERROR(_xlfn.IFS(AND(K25="No Target", L25="No Result", M25=0),"NIL",L25="","NIL",AND(L25=0,M25=100),"A+",M25&lt;50,"E",M25&lt;60,"D",M25&lt;70,"C",M25&lt;80,"B",M25&lt;90,"A",M25&gt;=90,"A+"),0)</f>
        <v>NIL</v>
      </c>
      <c r="O25" s="99"/>
      <c r="P25" s="75" t="str">
        <f>DOCUMENTATION!G14</f>
        <v>No Target</v>
      </c>
      <c r="Q25" s="75" t="str">
        <f>DOCUMENTATION!Z14</f>
        <v>No Result</v>
      </c>
      <c r="R25" s="124" cm="1">
        <f t="array" ref="R25">IFERROR(_xlfn.IFS(AND(P25&gt;0,Q25=0),D25/100*40,AND(P25="No Target", Q25="No Result"),D25/100*100,(D25/100*40)+(Q25/P25*60)&gt;100,100,AND(D25=0,P25&gt;0,Q25&gt;=0),Q25/P25*60,(D25/100*40)+(Q25/P25*60)&lt;=100,(D25/100*40)+(Q25/P25*60)),0)</f>
        <v>0</v>
      </c>
      <c r="S25" s="3" t="str" cm="1">
        <f t="array" ref="S25">IFERROR(_xlfn.IFS(AND(P25="No Target", Q25="No Result", R25=0),"NIL",Q25="","NIL",AND(Q25=0,R25=100),"A+",R25&lt;50,"E",R25&lt;60,"D",R25&lt;70,"C",R25&lt;80,"B",R25&lt;90,"A",R25&gt;=90,"A+"),0)</f>
        <v>NIL</v>
      </c>
      <c r="T25" s="99"/>
      <c r="U25" s="75">
        <f>DOCUMENTATION!H14</f>
        <v>1</v>
      </c>
      <c r="V25" s="75" t="str">
        <f>DOCUMENTATION!AE14</f>
        <v/>
      </c>
      <c r="W25" s="124" cm="1">
        <f t="array" ref="W25">IFERROR(_xlfn.IFS(AND(U25&gt;0,V25=0),D25/100*40,AND(U25="No Target", V25="No Result"),D25/100*100,(D25/100*40)+(V25/U25*60)&gt;100,100,AND(D25=0,U25&gt;0,V25&gt;=0),V25/U25*60,(D25/100*40)+(V25/U25*60)&lt;=100,(D25/100*40)+(V25/U25*60)),0)</f>
        <v>0</v>
      </c>
      <c r="X25" s="3" t="str" cm="1">
        <f t="array" ref="X25">IFERROR(_xlfn.IFS(AND(U25="No Target", V25="No Result", W25=0),"NIL",V25="","NIL",AND(V25=0,W25=100),"A+",W25&lt;50,"E",W25&lt;60,"D",W25&lt;70,"C",W25&lt;80,"B",W25&lt;90,"A",W25&gt;=90,"A+"),0)</f>
        <v>NIL</v>
      </c>
      <c r="Y25" s="96"/>
      <c r="Z25" s="75">
        <f>DOCUMENTATION!I14</f>
        <v>1</v>
      </c>
      <c r="AA25" s="98" t="str">
        <f>DOCUMENTATION!J14</f>
        <v>forum</v>
      </c>
      <c r="AB25" s="129" t="str">
        <f>IF(COUNT(G25,L25,Q25,V25)=0,"",SUM(G25,L25,Q25,V25))</f>
        <v/>
      </c>
      <c r="AC25" s="91">
        <f>IFERROR(IF(AB25/Z25*60 + D25/100*40 &gt;100,100,AB25/Z25*60 + D25/100*40),0)</f>
        <v>0</v>
      </c>
      <c r="AD25" s="3" t="str" cm="1">
        <f t="array" ref="AD25">IFERROR(_xlfn.IFS(AB25="","NIL",AND(AB25=0,AC25=100),"A+",AC25&lt;50,"E",AC25&lt;60,"D",AC25&lt;70,"C",AC25&lt;80,"B",AC25&lt;90,"A",AC25&gt;=90,"A+"),0)</f>
        <v>NIL</v>
      </c>
      <c r="AE25" s="404"/>
      <c r="AF25" s="26"/>
      <c r="AG25" s="28"/>
      <c r="AH25" s="28"/>
      <c r="AI25" s="28"/>
      <c r="AJ25" s="28"/>
    </row>
    <row r="26" spans="1:2865" ht="15.6" customHeight="1" thickBot="1">
      <c r="B26" s="353"/>
      <c r="C26" s="354"/>
      <c r="D26" s="355"/>
      <c r="E26" s="51"/>
      <c r="F26" s="356"/>
      <c r="G26" s="356"/>
      <c r="H26" s="356"/>
      <c r="I26" s="356"/>
      <c r="J26" s="96"/>
      <c r="K26" s="72"/>
      <c r="L26" s="72"/>
      <c r="M26" s="72"/>
      <c r="N26" s="72"/>
      <c r="O26" s="96"/>
      <c r="P26" s="97"/>
      <c r="Q26" s="97"/>
      <c r="R26" s="97"/>
      <c r="S26" s="72"/>
      <c r="T26" s="96"/>
      <c r="U26" s="97"/>
      <c r="V26" s="97"/>
      <c r="W26" s="97"/>
      <c r="X26" s="72"/>
      <c r="Y26" s="96"/>
      <c r="Z26" s="95"/>
      <c r="AA26" s="95"/>
      <c r="AB26" s="94"/>
      <c r="AC26" s="71"/>
      <c r="AD26" s="70"/>
      <c r="AE26" s="404"/>
      <c r="AF26" s="26"/>
      <c r="AG26" s="28"/>
      <c r="AH26" s="28"/>
      <c r="AI26" s="28"/>
      <c r="AJ26" s="28"/>
    </row>
    <row r="27" spans="1:2865" s="92" customFormat="1" ht="20.25">
      <c r="A27" s="28"/>
      <c r="B27" s="125" t="str">
        <f>DOCUMENTATION!C15</f>
        <v>Organise Sensitization campaign</v>
      </c>
      <c r="C27" s="93"/>
      <c r="D27" s="100"/>
      <c r="E27" s="51"/>
      <c r="F27" s="78"/>
      <c r="G27" s="78"/>
      <c r="H27" s="78"/>
      <c r="I27" s="78"/>
      <c r="J27" s="96"/>
      <c r="K27" s="78"/>
      <c r="L27" s="78"/>
      <c r="M27" s="78"/>
      <c r="N27" s="78"/>
      <c r="O27" s="96"/>
      <c r="P27" s="123"/>
      <c r="Q27" s="123"/>
      <c r="R27" s="123"/>
      <c r="S27" s="123"/>
      <c r="T27" s="96"/>
      <c r="U27" s="123"/>
      <c r="V27" s="123"/>
      <c r="W27" s="123"/>
      <c r="X27" s="123"/>
      <c r="Y27" s="96"/>
      <c r="Z27" s="78"/>
      <c r="AA27" s="78"/>
      <c r="AB27" s="78"/>
      <c r="AC27" s="78"/>
      <c r="AD27" s="78"/>
      <c r="AE27" s="404"/>
      <c r="AF27" s="77"/>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c r="IT27" s="28"/>
      <c r="IU27" s="28"/>
      <c r="IV27" s="28"/>
      <c r="IW27" s="28"/>
      <c r="IX27" s="28"/>
      <c r="IY27" s="28"/>
      <c r="IZ27" s="28"/>
      <c r="JA27" s="28"/>
      <c r="JB27" s="28"/>
      <c r="JC27" s="28"/>
      <c r="JD27" s="28"/>
      <c r="JE27" s="28"/>
      <c r="JF27" s="28"/>
      <c r="JG27" s="28"/>
      <c r="JH27" s="28"/>
      <c r="JI27" s="28"/>
      <c r="JJ27" s="28"/>
      <c r="JK27" s="28"/>
      <c r="JL27" s="28"/>
      <c r="JM27" s="28"/>
      <c r="JN27" s="28"/>
      <c r="JO27" s="28"/>
      <c r="JP27" s="28"/>
      <c r="JQ27" s="28"/>
      <c r="JR27" s="28"/>
      <c r="JS27" s="28"/>
      <c r="JT27" s="28"/>
      <c r="JU27" s="28"/>
      <c r="JV27" s="28"/>
      <c r="JW27" s="28"/>
      <c r="JX27" s="28"/>
      <c r="JY27" s="28"/>
      <c r="JZ27" s="28"/>
      <c r="KA27" s="28"/>
      <c r="KB27" s="28"/>
      <c r="KC27" s="28"/>
      <c r="KD27" s="28"/>
      <c r="KE27" s="28"/>
      <c r="KF27" s="28"/>
      <c r="KG27" s="28"/>
      <c r="KH27" s="28"/>
      <c r="KI27" s="28"/>
      <c r="KJ27" s="28"/>
      <c r="KK27" s="28"/>
      <c r="KL27" s="28"/>
      <c r="KM27" s="28"/>
      <c r="KN27" s="28"/>
      <c r="KO27" s="28"/>
      <c r="KP27" s="28"/>
      <c r="KQ27" s="28"/>
      <c r="KR27" s="28"/>
      <c r="KS27" s="28"/>
      <c r="KT27" s="28"/>
      <c r="KU27" s="28"/>
      <c r="KV27" s="28"/>
      <c r="KW27" s="28"/>
      <c r="KX27" s="28"/>
      <c r="KY27" s="28"/>
      <c r="KZ27" s="28"/>
      <c r="LA27" s="28"/>
      <c r="LB27" s="28"/>
      <c r="LC27" s="28"/>
      <c r="LD27" s="28"/>
      <c r="LE27" s="28"/>
      <c r="LF27" s="28"/>
      <c r="LG27" s="28"/>
      <c r="LH27" s="28"/>
      <c r="LI27" s="28"/>
      <c r="LJ27" s="28"/>
      <c r="LK27" s="28"/>
      <c r="LL27" s="28"/>
      <c r="LM27" s="28"/>
      <c r="LN27" s="28"/>
      <c r="LO27" s="28"/>
      <c r="LP27" s="28"/>
      <c r="LQ27" s="28"/>
      <c r="LR27" s="28"/>
      <c r="LS27" s="28"/>
      <c r="LT27" s="28"/>
      <c r="LU27" s="28"/>
      <c r="LV27" s="28"/>
      <c r="LW27" s="28"/>
      <c r="LX27" s="28"/>
      <c r="LY27" s="28"/>
      <c r="LZ27" s="28"/>
      <c r="MA27" s="28"/>
      <c r="MB27" s="28"/>
      <c r="MC27" s="28"/>
      <c r="MD27" s="28"/>
      <c r="ME27" s="28"/>
      <c r="MF27" s="28"/>
      <c r="MG27" s="28"/>
      <c r="MH27" s="28"/>
      <c r="MI27" s="28"/>
      <c r="MJ27" s="28"/>
      <c r="MK27" s="28"/>
      <c r="ML27" s="28"/>
      <c r="MM27" s="28"/>
      <c r="MN27" s="28"/>
      <c r="MO27" s="28"/>
      <c r="MP27" s="28"/>
      <c r="MQ27" s="28"/>
      <c r="MR27" s="28"/>
      <c r="MS27" s="28"/>
      <c r="MT27" s="28"/>
      <c r="MU27" s="28"/>
      <c r="MV27" s="28"/>
      <c r="MW27" s="28"/>
      <c r="MX27" s="28"/>
      <c r="MY27" s="28"/>
      <c r="MZ27" s="28"/>
      <c r="NA27" s="28"/>
      <c r="NB27" s="28"/>
      <c r="NC27" s="28"/>
      <c r="ND27" s="28"/>
      <c r="NE27" s="28"/>
      <c r="NF27" s="28"/>
      <c r="NG27" s="28"/>
      <c r="NH27" s="28"/>
      <c r="NI27" s="28"/>
      <c r="NJ27" s="28"/>
      <c r="NK27" s="28"/>
      <c r="NL27" s="28"/>
      <c r="NM27" s="28"/>
      <c r="NN27" s="28"/>
      <c r="NO27" s="28"/>
      <c r="NP27" s="28"/>
      <c r="NQ27" s="28"/>
      <c r="NR27" s="28"/>
      <c r="NS27" s="28"/>
      <c r="NT27" s="28"/>
      <c r="NU27" s="28"/>
      <c r="NV27" s="28"/>
      <c r="NW27" s="28"/>
      <c r="NX27" s="28"/>
      <c r="NY27" s="28"/>
      <c r="NZ27" s="28"/>
      <c r="OA27" s="28"/>
      <c r="OB27" s="28"/>
      <c r="OC27" s="28"/>
      <c r="OD27" s="28"/>
      <c r="OE27" s="28"/>
      <c r="OF27" s="28"/>
      <c r="OG27" s="28"/>
      <c r="OH27" s="28"/>
      <c r="OI27" s="28"/>
      <c r="OJ27" s="28"/>
      <c r="OK27" s="28"/>
      <c r="OL27" s="28"/>
      <c r="OM27" s="28"/>
      <c r="ON27" s="28"/>
      <c r="OO27" s="28"/>
      <c r="OP27" s="28"/>
      <c r="OQ27" s="28"/>
      <c r="OR27" s="28"/>
      <c r="OS27" s="28"/>
      <c r="OT27" s="28"/>
      <c r="OU27" s="28"/>
      <c r="OV27" s="28"/>
      <c r="OW27" s="28"/>
      <c r="OX27" s="28"/>
      <c r="OY27" s="28"/>
      <c r="OZ27" s="28"/>
      <c r="PA27" s="28"/>
      <c r="PB27" s="28"/>
      <c r="PC27" s="28"/>
      <c r="PD27" s="28"/>
      <c r="PE27" s="28"/>
      <c r="PF27" s="28"/>
      <c r="PG27" s="28"/>
      <c r="PH27" s="28"/>
      <c r="PI27" s="28"/>
      <c r="PJ27" s="28"/>
      <c r="PK27" s="28"/>
      <c r="PL27" s="28"/>
      <c r="PM27" s="28"/>
      <c r="PN27" s="28"/>
      <c r="PO27" s="28"/>
      <c r="PP27" s="28"/>
      <c r="PQ27" s="28"/>
      <c r="PR27" s="28"/>
      <c r="PS27" s="28"/>
      <c r="PT27" s="28"/>
      <c r="PU27" s="28"/>
      <c r="PV27" s="28"/>
      <c r="PW27" s="28"/>
      <c r="PX27" s="28"/>
      <c r="PY27" s="28"/>
      <c r="PZ27" s="28"/>
      <c r="QA27" s="28"/>
      <c r="QB27" s="28"/>
      <c r="QC27" s="28"/>
      <c r="QD27" s="28"/>
      <c r="QE27" s="28"/>
      <c r="QF27" s="28"/>
      <c r="QG27" s="28"/>
      <c r="QH27" s="28"/>
      <c r="QI27" s="28"/>
      <c r="QJ27" s="28"/>
      <c r="QK27" s="28"/>
      <c r="QL27" s="28"/>
      <c r="QM27" s="28"/>
      <c r="QN27" s="28"/>
      <c r="QO27" s="28"/>
      <c r="QP27" s="28"/>
      <c r="QQ27" s="28"/>
      <c r="QR27" s="28"/>
      <c r="QS27" s="28"/>
      <c r="QT27" s="28"/>
      <c r="QU27" s="28"/>
      <c r="QV27" s="28"/>
      <c r="QW27" s="28"/>
      <c r="QX27" s="28"/>
      <c r="QY27" s="28"/>
      <c r="QZ27" s="28"/>
      <c r="RA27" s="28"/>
      <c r="RB27" s="28"/>
      <c r="RC27" s="28"/>
      <c r="RD27" s="28"/>
      <c r="RE27" s="28"/>
      <c r="RF27" s="28"/>
      <c r="RG27" s="28"/>
      <c r="RH27" s="28"/>
      <c r="RI27" s="28"/>
      <c r="RJ27" s="28"/>
      <c r="RK27" s="28"/>
      <c r="RL27" s="28"/>
      <c r="RM27" s="28"/>
      <c r="RN27" s="28"/>
      <c r="RO27" s="28"/>
      <c r="RP27" s="28"/>
      <c r="RQ27" s="28"/>
      <c r="RR27" s="28"/>
      <c r="RS27" s="28"/>
      <c r="RT27" s="28"/>
      <c r="RU27" s="28"/>
      <c r="RV27" s="28"/>
      <c r="RW27" s="28"/>
      <c r="RX27" s="28"/>
      <c r="RY27" s="28"/>
      <c r="RZ27" s="28"/>
      <c r="SA27" s="28"/>
      <c r="SB27" s="28"/>
      <c r="SC27" s="28"/>
      <c r="SD27" s="28"/>
      <c r="SE27" s="28"/>
      <c r="SF27" s="28"/>
      <c r="SG27" s="28"/>
      <c r="SH27" s="28"/>
      <c r="SI27" s="28"/>
      <c r="SJ27" s="28"/>
      <c r="SK27" s="28"/>
      <c r="SL27" s="28"/>
      <c r="SM27" s="28"/>
      <c r="SN27" s="28"/>
      <c r="SO27" s="28"/>
      <c r="SP27" s="28"/>
      <c r="SQ27" s="28"/>
      <c r="SR27" s="28"/>
      <c r="SS27" s="28"/>
      <c r="ST27" s="28"/>
      <c r="SU27" s="28"/>
      <c r="SV27" s="28"/>
      <c r="SW27" s="28"/>
      <c r="SX27" s="28"/>
      <c r="SY27" s="28"/>
      <c r="SZ27" s="28"/>
      <c r="TA27" s="28"/>
      <c r="TB27" s="28"/>
      <c r="TC27" s="28"/>
      <c r="TD27" s="28"/>
      <c r="TE27" s="28"/>
      <c r="TF27" s="28"/>
      <c r="TG27" s="28"/>
      <c r="TH27" s="28"/>
      <c r="TI27" s="28"/>
      <c r="TJ27" s="28"/>
      <c r="TK27" s="28"/>
      <c r="TL27" s="28"/>
      <c r="TM27" s="28"/>
      <c r="TN27" s="28"/>
      <c r="TO27" s="28"/>
      <c r="TP27" s="28"/>
      <c r="TQ27" s="28"/>
      <c r="TR27" s="28"/>
      <c r="TS27" s="28"/>
      <c r="TT27" s="28"/>
      <c r="TU27" s="28"/>
      <c r="TV27" s="28"/>
      <c r="TW27" s="28"/>
      <c r="TX27" s="28"/>
      <c r="TY27" s="28"/>
      <c r="TZ27" s="28"/>
      <c r="UA27" s="28"/>
      <c r="UB27" s="28"/>
      <c r="UC27" s="28"/>
      <c r="UD27" s="28"/>
      <c r="UE27" s="28"/>
      <c r="UF27" s="28"/>
      <c r="UG27" s="28"/>
      <c r="UH27" s="28"/>
      <c r="UI27" s="28"/>
      <c r="UJ27" s="28"/>
      <c r="UK27" s="28"/>
      <c r="UL27" s="28"/>
      <c r="UM27" s="28"/>
      <c r="UN27" s="28"/>
      <c r="UO27" s="28"/>
      <c r="UP27" s="28"/>
      <c r="UQ27" s="28"/>
      <c r="UR27" s="28"/>
      <c r="US27" s="28"/>
      <c r="UT27" s="28"/>
      <c r="UU27" s="28"/>
      <c r="UV27" s="28"/>
      <c r="UW27" s="28"/>
      <c r="UX27" s="28"/>
      <c r="UY27" s="28"/>
      <c r="UZ27" s="28"/>
      <c r="VA27" s="28"/>
      <c r="VB27" s="28"/>
      <c r="VC27" s="28"/>
      <c r="VD27" s="28"/>
      <c r="VE27" s="28"/>
      <c r="VF27" s="28"/>
      <c r="VG27" s="28"/>
      <c r="VH27" s="28"/>
      <c r="VI27" s="28"/>
      <c r="VJ27" s="28"/>
      <c r="VK27" s="28"/>
      <c r="VL27" s="28"/>
      <c r="VM27" s="28"/>
      <c r="VN27" s="28"/>
      <c r="VO27" s="28"/>
      <c r="VP27" s="28"/>
      <c r="VQ27" s="28"/>
      <c r="VR27" s="28"/>
      <c r="VS27" s="28"/>
      <c r="VT27" s="28"/>
      <c r="VU27" s="28"/>
      <c r="VV27" s="28"/>
      <c r="VW27" s="28"/>
      <c r="VX27" s="28"/>
      <c r="VY27" s="28"/>
      <c r="VZ27" s="28"/>
      <c r="WA27" s="28"/>
      <c r="WB27" s="28"/>
      <c r="WC27" s="28"/>
      <c r="WD27" s="28"/>
      <c r="WE27" s="28"/>
      <c r="WF27" s="28"/>
      <c r="WG27" s="28"/>
      <c r="WH27" s="28"/>
      <c r="WI27" s="28"/>
      <c r="WJ27" s="28"/>
      <c r="WK27" s="28"/>
      <c r="WL27" s="28"/>
      <c r="WM27" s="28"/>
      <c r="WN27" s="28"/>
      <c r="WO27" s="28"/>
      <c r="WP27" s="28"/>
      <c r="WQ27" s="28"/>
      <c r="WR27" s="28"/>
      <c r="WS27" s="28"/>
      <c r="WT27" s="28"/>
      <c r="WU27" s="28"/>
      <c r="WV27" s="28"/>
      <c r="WW27" s="28"/>
      <c r="WX27" s="28"/>
      <c r="WY27" s="28"/>
      <c r="WZ27" s="28"/>
      <c r="XA27" s="28"/>
      <c r="XB27" s="28"/>
      <c r="XC27" s="28"/>
      <c r="XD27" s="28"/>
      <c r="XE27" s="28"/>
      <c r="XF27" s="28"/>
      <c r="XG27" s="28"/>
      <c r="XH27" s="28"/>
      <c r="XI27" s="28"/>
      <c r="XJ27" s="28"/>
      <c r="XK27" s="28"/>
      <c r="XL27" s="28"/>
      <c r="XM27" s="28"/>
      <c r="XN27" s="28"/>
      <c r="XO27" s="28"/>
      <c r="XP27" s="28"/>
      <c r="XQ27" s="28"/>
      <c r="XR27" s="28"/>
      <c r="XS27" s="28"/>
      <c r="XT27" s="28"/>
      <c r="XU27" s="28"/>
      <c r="XV27" s="28"/>
      <c r="XW27" s="28"/>
      <c r="XX27" s="28"/>
      <c r="XY27" s="28"/>
      <c r="XZ27" s="28"/>
      <c r="YA27" s="28"/>
      <c r="YB27" s="28"/>
      <c r="YC27" s="28"/>
      <c r="YD27" s="28"/>
      <c r="YE27" s="28"/>
      <c r="YF27" s="28"/>
      <c r="YG27" s="28"/>
      <c r="YH27" s="28"/>
      <c r="YI27" s="28"/>
      <c r="YJ27" s="28"/>
      <c r="YK27" s="28"/>
      <c r="YL27" s="28"/>
      <c r="YM27" s="28"/>
      <c r="YN27" s="28"/>
      <c r="YO27" s="28"/>
      <c r="YP27" s="28"/>
      <c r="YQ27" s="28"/>
      <c r="YR27" s="28"/>
      <c r="YS27" s="28"/>
      <c r="YT27" s="28"/>
      <c r="YU27" s="28"/>
      <c r="YV27" s="28"/>
      <c r="YW27" s="28"/>
      <c r="YX27" s="28"/>
      <c r="YY27" s="28"/>
      <c r="YZ27" s="28"/>
      <c r="ZA27" s="28"/>
      <c r="ZB27" s="28"/>
      <c r="ZC27" s="28"/>
      <c r="ZD27" s="28"/>
      <c r="ZE27" s="28"/>
      <c r="ZF27" s="28"/>
      <c r="ZG27" s="28"/>
      <c r="ZH27" s="28"/>
      <c r="ZI27" s="28"/>
      <c r="ZJ27" s="28"/>
      <c r="ZK27" s="28"/>
      <c r="ZL27" s="28"/>
      <c r="ZM27" s="28"/>
      <c r="ZN27" s="28"/>
      <c r="ZO27" s="28"/>
      <c r="ZP27" s="28"/>
      <c r="ZQ27" s="28"/>
      <c r="ZR27" s="28"/>
      <c r="ZS27" s="28"/>
      <c r="ZT27" s="28"/>
      <c r="ZU27" s="28"/>
      <c r="ZV27" s="28"/>
      <c r="ZW27" s="28"/>
      <c r="ZX27" s="28"/>
      <c r="ZY27" s="28"/>
      <c r="ZZ27" s="28"/>
      <c r="AAA27" s="28"/>
      <c r="AAB27" s="28"/>
      <c r="AAC27" s="28"/>
      <c r="AAD27" s="28"/>
      <c r="AAE27" s="28"/>
      <c r="AAF27" s="28"/>
      <c r="AAG27" s="28"/>
      <c r="AAH27" s="28"/>
      <c r="AAI27" s="28"/>
      <c r="AAJ27" s="28"/>
      <c r="AAK27" s="28"/>
      <c r="AAL27" s="28"/>
      <c r="AAM27" s="28"/>
      <c r="AAN27" s="28"/>
      <c r="AAO27" s="28"/>
      <c r="AAP27" s="28"/>
      <c r="AAQ27" s="28"/>
      <c r="AAR27" s="28"/>
      <c r="AAS27" s="28"/>
      <c r="AAT27" s="28"/>
      <c r="AAU27" s="28"/>
      <c r="AAV27" s="28"/>
      <c r="AAW27" s="28"/>
      <c r="AAX27" s="28"/>
      <c r="AAY27" s="28"/>
      <c r="AAZ27" s="28"/>
      <c r="ABA27" s="28"/>
      <c r="ABB27" s="28"/>
      <c r="ABC27" s="28"/>
      <c r="ABD27" s="28"/>
      <c r="ABE27" s="28"/>
      <c r="ABF27" s="28"/>
      <c r="ABG27" s="28"/>
      <c r="ABH27" s="28"/>
      <c r="ABI27" s="28"/>
      <c r="ABJ27" s="28"/>
      <c r="ABK27" s="28"/>
      <c r="ABL27" s="28"/>
      <c r="ABM27" s="28"/>
      <c r="ABN27" s="28"/>
      <c r="ABO27" s="28"/>
      <c r="ABP27" s="28"/>
      <c r="ABQ27" s="28"/>
      <c r="ABR27" s="28"/>
      <c r="ABS27" s="28"/>
      <c r="ABT27" s="28"/>
      <c r="ABU27" s="28"/>
      <c r="ABV27" s="28"/>
      <c r="ABW27" s="28"/>
      <c r="ABX27" s="28"/>
      <c r="ABY27" s="28"/>
      <c r="ABZ27" s="28"/>
      <c r="ACA27" s="28"/>
      <c r="ACB27" s="28"/>
      <c r="ACC27" s="28"/>
      <c r="ACD27" s="28"/>
      <c r="ACE27" s="28"/>
      <c r="ACF27" s="28"/>
      <c r="ACG27" s="28"/>
      <c r="ACH27" s="28"/>
      <c r="ACI27" s="28"/>
      <c r="ACJ27" s="28"/>
      <c r="ACK27" s="28"/>
      <c r="ACL27" s="28"/>
      <c r="ACM27" s="28"/>
      <c r="ACN27" s="28"/>
      <c r="ACO27" s="28"/>
      <c r="ACP27" s="28"/>
      <c r="ACQ27" s="28"/>
      <c r="ACR27" s="28"/>
      <c r="ACS27" s="28"/>
      <c r="ACT27" s="28"/>
      <c r="ACU27" s="28"/>
      <c r="ACV27" s="28"/>
      <c r="ACW27" s="28"/>
      <c r="ACX27" s="28"/>
      <c r="ACY27" s="28"/>
      <c r="ACZ27" s="28"/>
      <c r="ADA27" s="28"/>
      <c r="ADB27" s="28"/>
      <c r="ADC27" s="28"/>
      <c r="ADD27" s="28"/>
      <c r="ADE27" s="28"/>
      <c r="ADF27" s="28"/>
      <c r="ADG27" s="28"/>
      <c r="ADH27" s="28"/>
      <c r="ADI27" s="28"/>
      <c r="ADJ27" s="28"/>
      <c r="ADK27" s="28"/>
      <c r="ADL27" s="28"/>
      <c r="ADM27" s="28"/>
      <c r="ADN27" s="28"/>
      <c r="ADO27" s="28"/>
      <c r="ADP27" s="28"/>
      <c r="ADQ27" s="28"/>
      <c r="ADR27" s="28"/>
      <c r="ADS27" s="28"/>
      <c r="ADT27" s="28"/>
      <c r="ADU27" s="28"/>
      <c r="ADV27" s="28"/>
      <c r="ADW27" s="28"/>
      <c r="ADX27" s="28"/>
      <c r="ADY27" s="28"/>
      <c r="ADZ27" s="28"/>
      <c r="AEA27" s="28"/>
      <c r="AEB27" s="28"/>
      <c r="AEC27" s="28"/>
      <c r="AED27" s="28"/>
      <c r="AEE27" s="28"/>
      <c r="AEF27" s="28"/>
      <c r="AEG27" s="28"/>
      <c r="AEH27" s="28"/>
      <c r="AEI27" s="28"/>
      <c r="AEJ27" s="28"/>
      <c r="AEK27" s="28"/>
      <c r="AEL27" s="28"/>
      <c r="AEM27" s="28"/>
      <c r="AEN27" s="28"/>
      <c r="AEO27" s="28"/>
      <c r="AEP27" s="28"/>
      <c r="AEQ27" s="28"/>
      <c r="AER27" s="28"/>
      <c r="AES27" s="28"/>
      <c r="AET27" s="28"/>
      <c r="AEU27" s="28"/>
      <c r="AEV27" s="28"/>
      <c r="AEW27" s="28"/>
      <c r="AEX27" s="28"/>
      <c r="AEY27" s="28"/>
      <c r="AEZ27" s="28"/>
      <c r="AFA27" s="28"/>
      <c r="AFB27" s="28"/>
      <c r="AFC27" s="28"/>
      <c r="AFD27" s="28"/>
      <c r="AFE27" s="28"/>
      <c r="AFF27" s="28"/>
      <c r="AFG27" s="28"/>
      <c r="AFH27" s="28"/>
      <c r="AFI27" s="28"/>
      <c r="AFJ27" s="28"/>
      <c r="AFK27" s="28"/>
      <c r="AFL27" s="28"/>
      <c r="AFM27" s="28"/>
      <c r="AFN27" s="28"/>
      <c r="AFO27" s="28"/>
      <c r="AFP27" s="28"/>
      <c r="AFQ27" s="28"/>
      <c r="AFR27" s="28"/>
      <c r="AFS27" s="28"/>
      <c r="AFT27" s="28"/>
      <c r="AFU27" s="28"/>
      <c r="AFV27" s="28"/>
      <c r="AFW27" s="28"/>
      <c r="AFX27" s="28"/>
      <c r="AFY27" s="28"/>
      <c r="AFZ27" s="28"/>
      <c r="AGA27" s="28"/>
      <c r="AGB27" s="28"/>
      <c r="AGC27" s="28"/>
      <c r="AGD27" s="28"/>
      <c r="AGE27" s="28"/>
      <c r="AGF27" s="28"/>
      <c r="AGG27" s="28"/>
      <c r="AGH27" s="28"/>
      <c r="AGI27" s="28"/>
      <c r="AGJ27" s="28"/>
      <c r="AGK27" s="28"/>
      <c r="AGL27" s="28"/>
      <c r="AGM27" s="28"/>
      <c r="AGN27" s="28"/>
      <c r="AGO27" s="28"/>
      <c r="AGP27" s="28"/>
      <c r="AGQ27" s="28"/>
      <c r="AGR27" s="28"/>
      <c r="AGS27" s="28"/>
      <c r="AGT27" s="28"/>
      <c r="AGU27" s="28"/>
      <c r="AGV27" s="28"/>
      <c r="AGW27" s="28"/>
      <c r="AGX27" s="28"/>
      <c r="AGY27" s="28"/>
      <c r="AGZ27" s="28"/>
      <c r="AHA27" s="28"/>
      <c r="AHB27" s="28"/>
      <c r="AHC27" s="28"/>
      <c r="AHD27" s="28"/>
      <c r="AHE27" s="28"/>
      <c r="AHF27" s="28"/>
      <c r="AHG27" s="28"/>
      <c r="AHH27" s="28"/>
      <c r="AHI27" s="28"/>
      <c r="AHJ27" s="28"/>
      <c r="AHK27" s="28"/>
      <c r="AHL27" s="28"/>
      <c r="AHM27" s="28"/>
      <c r="AHN27" s="28"/>
      <c r="AHO27" s="28"/>
      <c r="AHP27" s="28"/>
      <c r="AHQ27" s="28"/>
      <c r="AHR27" s="28"/>
      <c r="AHS27" s="28"/>
      <c r="AHT27" s="28"/>
      <c r="AHU27" s="28"/>
      <c r="AHV27" s="28"/>
      <c r="AHW27" s="28"/>
      <c r="AHX27" s="28"/>
      <c r="AHY27" s="28"/>
      <c r="AHZ27" s="28"/>
      <c r="AIA27" s="28"/>
      <c r="AIB27" s="28"/>
      <c r="AIC27" s="28"/>
      <c r="AID27" s="28"/>
      <c r="AIE27" s="28"/>
      <c r="AIF27" s="28"/>
      <c r="AIG27" s="28"/>
      <c r="AIH27" s="28"/>
      <c r="AII27" s="28"/>
      <c r="AIJ27" s="28"/>
      <c r="AIK27" s="28"/>
      <c r="AIL27" s="28"/>
      <c r="AIM27" s="28"/>
      <c r="AIN27" s="28"/>
      <c r="AIO27" s="28"/>
      <c r="AIP27" s="28"/>
      <c r="AIQ27" s="28"/>
      <c r="AIR27" s="28"/>
      <c r="AIS27" s="28"/>
      <c r="AIT27" s="28"/>
      <c r="AIU27" s="28"/>
      <c r="AIV27" s="28"/>
      <c r="AIW27" s="28"/>
      <c r="AIX27" s="28"/>
      <c r="AIY27" s="28"/>
      <c r="AIZ27" s="28"/>
      <c r="AJA27" s="28"/>
      <c r="AJB27" s="28"/>
      <c r="AJC27" s="28"/>
      <c r="AJD27" s="28"/>
      <c r="AJE27" s="28"/>
      <c r="AJF27" s="28"/>
      <c r="AJG27" s="28"/>
      <c r="AJH27" s="28"/>
      <c r="AJI27" s="28"/>
      <c r="AJJ27" s="28"/>
      <c r="AJK27" s="28"/>
      <c r="AJL27" s="28"/>
      <c r="AJM27" s="28"/>
      <c r="AJN27" s="28"/>
      <c r="AJO27" s="28"/>
      <c r="AJP27" s="28"/>
      <c r="AJQ27" s="28"/>
      <c r="AJR27" s="28"/>
      <c r="AJS27" s="28"/>
      <c r="AJT27" s="28"/>
      <c r="AJU27" s="28"/>
      <c r="AJV27" s="28"/>
      <c r="AJW27" s="28"/>
      <c r="AJX27" s="28"/>
      <c r="AJY27" s="28"/>
      <c r="AJZ27" s="28"/>
      <c r="AKA27" s="28"/>
      <c r="AKB27" s="28"/>
      <c r="AKC27" s="28"/>
      <c r="AKD27" s="28"/>
      <c r="AKE27" s="28"/>
      <c r="AKF27" s="28"/>
      <c r="AKG27" s="28"/>
      <c r="AKH27" s="28"/>
      <c r="AKI27" s="28"/>
      <c r="AKJ27" s="28"/>
      <c r="AKK27" s="28"/>
      <c r="AKL27" s="28"/>
      <c r="AKM27" s="28"/>
      <c r="AKN27" s="28"/>
      <c r="AKO27" s="28"/>
      <c r="AKP27" s="28"/>
      <c r="AKQ27" s="28"/>
      <c r="AKR27" s="28"/>
      <c r="AKS27" s="28"/>
      <c r="AKT27" s="28"/>
      <c r="AKU27" s="28"/>
      <c r="AKV27" s="28"/>
      <c r="AKW27" s="28"/>
      <c r="AKX27" s="28"/>
      <c r="AKY27" s="28"/>
      <c r="AKZ27" s="28"/>
      <c r="ALA27" s="28"/>
      <c r="ALB27" s="28"/>
      <c r="ALC27" s="28"/>
      <c r="ALD27" s="28"/>
      <c r="ALE27" s="28"/>
      <c r="ALF27" s="28"/>
      <c r="ALG27" s="28"/>
      <c r="ALH27" s="28"/>
      <c r="ALI27" s="28"/>
      <c r="ALJ27" s="28"/>
      <c r="ALK27" s="28"/>
      <c r="ALL27" s="28"/>
      <c r="ALM27" s="28"/>
      <c r="ALN27" s="28"/>
      <c r="ALO27" s="28"/>
      <c r="ALP27" s="28"/>
      <c r="ALQ27" s="28"/>
      <c r="ALR27" s="28"/>
      <c r="ALS27" s="28"/>
      <c r="ALT27" s="28"/>
      <c r="ALU27" s="28"/>
      <c r="ALV27" s="28"/>
      <c r="ALW27" s="28"/>
      <c r="ALX27" s="28"/>
      <c r="ALY27" s="28"/>
      <c r="ALZ27" s="28"/>
      <c r="AMA27" s="28"/>
      <c r="AMB27" s="28"/>
      <c r="AMC27" s="28"/>
      <c r="AMD27" s="28"/>
      <c r="AME27" s="28"/>
      <c r="AMF27" s="28"/>
      <c r="AMG27" s="28"/>
      <c r="AMH27" s="28"/>
      <c r="AMI27" s="28"/>
      <c r="AMJ27" s="28"/>
      <c r="AMK27" s="28"/>
      <c r="AML27" s="28"/>
      <c r="AMM27" s="28"/>
      <c r="AMN27" s="28"/>
      <c r="AMO27" s="28"/>
      <c r="AMP27" s="28"/>
      <c r="AMQ27" s="28"/>
      <c r="AMR27" s="28"/>
      <c r="AMS27" s="28"/>
      <c r="AMT27" s="28"/>
      <c r="AMU27" s="28"/>
      <c r="AMV27" s="28"/>
      <c r="AMW27" s="28"/>
      <c r="AMX27" s="28"/>
      <c r="AMY27" s="28"/>
      <c r="AMZ27" s="28"/>
      <c r="ANA27" s="28"/>
      <c r="ANB27" s="28"/>
      <c r="ANC27" s="28"/>
      <c r="AND27" s="28"/>
      <c r="ANE27" s="28"/>
      <c r="ANF27" s="28"/>
      <c r="ANG27" s="28"/>
      <c r="ANH27" s="28"/>
      <c r="ANI27" s="28"/>
      <c r="ANJ27" s="28"/>
      <c r="ANK27" s="28"/>
      <c r="ANL27" s="28"/>
      <c r="ANM27" s="28"/>
      <c r="ANN27" s="28"/>
      <c r="ANO27" s="28"/>
      <c r="ANP27" s="28"/>
      <c r="ANQ27" s="28"/>
      <c r="ANR27" s="28"/>
      <c r="ANS27" s="28"/>
      <c r="ANT27" s="28"/>
      <c r="ANU27" s="28"/>
      <c r="ANV27" s="28"/>
      <c r="ANW27" s="28"/>
      <c r="ANX27" s="28"/>
      <c r="ANY27" s="28"/>
      <c r="ANZ27" s="28"/>
      <c r="AOA27" s="28"/>
      <c r="AOB27" s="28"/>
      <c r="AOC27" s="28"/>
      <c r="AOD27" s="28"/>
      <c r="AOE27" s="28"/>
      <c r="AOF27" s="28"/>
      <c r="AOG27" s="28"/>
      <c r="AOH27" s="28"/>
      <c r="AOI27" s="28"/>
      <c r="AOJ27" s="28"/>
      <c r="AOK27" s="28"/>
      <c r="AOL27" s="28"/>
      <c r="AOM27" s="28"/>
      <c r="AON27" s="28"/>
      <c r="AOO27" s="28"/>
      <c r="AOP27" s="28"/>
      <c r="AOQ27" s="28"/>
      <c r="AOR27" s="28"/>
      <c r="AOS27" s="28"/>
      <c r="AOT27" s="28"/>
      <c r="AOU27" s="28"/>
      <c r="AOV27" s="28"/>
      <c r="AOW27" s="28"/>
      <c r="AOX27" s="28"/>
      <c r="AOY27" s="28"/>
      <c r="AOZ27" s="28"/>
      <c r="APA27" s="28"/>
      <c r="APB27" s="28"/>
      <c r="APC27" s="28"/>
      <c r="APD27" s="28"/>
      <c r="APE27" s="28"/>
      <c r="APF27" s="28"/>
      <c r="APG27" s="28"/>
      <c r="APH27" s="28"/>
      <c r="API27" s="28"/>
      <c r="APJ27" s="28"/>
      <c r="APK27" s="28"/>
      <c r="APL27" s="28"/>
      <c r="APM27" s="28"/>
      <c r="APN27" s="28"/>
      <c r="APO27" s="28"/>
      <c r="APP27" s="28"/>
      <c r="APQ27" s="28"/>
      <c r="APR27" s="28"/>
      <c r="APS27" s="28"/>
      <c r="APT27" s="28"/>
      <c r="APU27" s="28"/>
      <c r="APV27" s="28"/>
      <c r="APW27" s="28"/>
      <c r="APX27" s="28"/>
      <c r="APY27" s="28"/>
      <c r="APZ27" s="28"/>
      <c r="AQA27" s="28"/>
      <c r="AQB27" s="28"/>
      <c r="AQC27" s="28"/>
      <c r="AQD27" s="28"/>
      <c r="AQE27" s="28"/>
      <c r="AQF27" s="28"/>
      <c r="AQG27" s="28"/>
      <c r="AQH27" s="28"/>
      <c r="AQI27" s="28"/>
      <c r="AQJ27" s="28"/>
      <c r="AQK27" s="28"/>
      <c r="AQL27" s="28"/>
      <c r="AQM27" s="28"/>
      <c r="AQN27" s="28"/>
      <c r="AQO27" s="28"/>
      <c r="AQP27" s="28"/>
      <c r="AQQ27" s="28"/>
      <c r="AQR27" s="28"/>
      <c r="AQS27" s="28"/>
      <c r="AQT27" s="28"/>
      <c r="AQU27" s="28"/>
      <c r="AQV27" s="28"/>
      <c r="AQW27" s="28"/>
      <c r="AQX27" s="28"/>
      <c r="AQY27" s="28"/>
      <c r="AQZ27" s="28"/>
      <c r="ARA27" s="28"/>
      <c r="ARB27" s="28"/>
      <c r="ARC27" s="28"/>
      <c r="ARD27" s="28"/>
      <c r="ARE27" s="28"/>
      <c r="ARF27" s="28"/>
      <c r="ARG27" s="28"/>
      <c r="ARH27" s="28"/>
      <c r="ARI27" s="28"/>
      <c r="ARJ27" s="28"/>
      <c r="ARK27" s="28"/>
      <c r="ARL27" s="28"/>
      <c r="ARM27" s="28"/>
      <c r="ARN27" s="28"/>
      <c r="ARO27" s="28"/>
      <c r="ARP27" s="28"/>
      <c r="ARQ27" s="28"/>
      <c r="ARR27" s="28"/>
      <c r="ARS27" s="28"/>
      <c r="ART27" s="28"/>
      <c r="ARU27" s="28"/>
      <c r="ARV27" s="28"/>
      <c r="ARW27" s="28"/>
      <c r="ARX27" s="28"/>
      <c r="ARY27" s="28"/>
      <c r="ARZ27" s="28"/>
      <c r="ASA27" s="28"/>
      <c r="ASB27" s="28"/>
      <c r="ASC27" s="28"/>
      <c r="ASD27" s="28"/>
      <c r="ASE27" s="28"/>
      <c r="ASF27" s="28"/>
      <c r="ASG27" s="28"/>
      <c r="ASH27" s="28"/>
      <c r="ASI27" s="28"/>
      <c r="ASJ27" s="28"/>
      <c r="ASK27" s="28"/>
      <c r="ASL27" s="28"/>
      <c r="ASM27" s="28"/>
      <c r="ASN27" s="28"/>
      <c r="ASO27" s="28"/>
      <c r="ASP27" s="28"/>
      <c r="ASQ27" s="28"/>
      <c r="ASR27" s="28"/>
      <c r="ASS27" s="28"/>
      <c r="AST27" s="28"/>
      <c r="ASU27" s="28"/>
      <c r="ASV27" s="28"/>
      <c r="ASW27" s="28"/>
      <c r="ASX27" s="28"/>
      <c r="ASY27" s="28"/>
      <c r="ASZ27" s="28"/>
      <c r="ATA27" s="28"/>
      <c r="ATB27" s="28"/>
      <c r="ATC27" s="28"/>
      <c r="ATD27" s="28"/>
      <c r="ATE27" s="28"/>
      <c r="ATF27" s="28"/>
      <c r="ATG27" s="28"/>
      <c r="ATH27" s="28"/>
      <c r="ATI27" s="28"/>
      <c r="ATJ27" s="28"/>
      <c r="ATK27" s="28"/>
      <c r="ATL27" s="28"/>
      <c r="ATM27" s="28"/>
      <c r="ATN27" s="28"/>
      <c r="ATO27" s="28"/>
      <c r="ATP27" s="28"/>
      <c r="ATQ27" s="28"/>
      <c r="ATR27" s="28"/>
      <c r="ATS27" s="28"/>
      <c r="ATT27" s="28"/>
      <c r="ATU27" s="28"/>
      <c r="ATV27" s="28"/>
      <c r="ATW27" s="28"/>
      <c r="ATX27" s="28"/>
      <c r="ATY27" s="28"/>
      <c r="ATZ27" s="28"/>
      <c r="AUA27" s="28"/>
      <c r="AUB27" s="28"/>
      <c r="AUC27" s="28"/>
      <c r="AUD27" s="28"/>
      <c r="AUE27" s="28"/>
      <c r="AUF27" s="28"/>
      <c r="AUG27" s="28"/>
      <c r="AUH27" s="28"/>
      <c r="AUI27" s="28"/>
      <c r="AUJ27" s="28"/>
      <c r="AUK27" s="28"/>
      <c r="AUL27" s="28"/>
      <c r="AUM27" s="28"/>
      <c r="AUN27" s="28"/>
      <c r="AUO27" s="28"/>
      <c r="AUP27" s="28"/>
      <c r="AUQ27" s="28"/>
      <c r="AUR27" s="28"/>
      <c r="AUS27" s="28"/>
      <c r="AUT27" s="28"/>
      <c r="AUU27" s="28"/>
      <c r="AUV27" s="28"/>
      <c r="AUW27" s="28"/>
      <c r="AUX27" s="28"/>
      <c r="AUY27" s="28"/>
      <c r="AUZ27" s="28"/>
      <c r="AVA27" s="28"/>
      <c r="AVB27" s="28"/>
      <c r="AVC27" s="28"/>
      <c r="AVD27" s="28"/>
      <c r="AVE27" s="28"/>
      <c r="AVF27" s="28"/>
      <c r="AVG27" s="28"/>
      <c r="AVH27" s="28"/>
      <c r="AVI27" s="28"/>
      <c r="AVJ27" s="28"/>
      <c r="AVK27" s="28"/>
      <c r="AVL27" s="28"/>
      <c r="AVM27" s="28"/>
      <c r="AVN27" s="28"/>
      <c r="AVO27" s="28"/>
      <c r="AVP27" s="28"/>
      <c r="AVQ27" s="28"/>
      <c r="AVR27" s="28"/>
      <c r="AVS27" s="28"/>
      <c r="AVT27" s="28"/>
      <c r="AVU27" s="28"/>
      <c r="AVV27" s="28"/>
      <c r="AVW27" s="28"/>
      <c r="AVX27" s="28"/>
      <c r="AVY27" s="28"/>
      <c r="AVZ27" s="28"/>
      <c r="AWA27" s="28"/>
      <c r="AWB27" s="28"/>
      <c r="AWC27" s="28"/>
      <c r="AWD27" s="28"/>
      <c r="AWE27" s="28"/>
      <c r="AWF27" s="28"/>
      <c r="AWG27" s="28"/>
      <c r="AWH27" s="28"/>
      <c r="AWI27" s="28"/>
      <c r="AWJ27" s="28"/>
      <c r="AWK27" s="28"/>
      <c r="AWL27" s="28"/>
      <c r="AWM27" s="28"/>
      <c r="AWN27" s="28"/>
      <c r="AWO27" s="28"/>
      <c r="AWP27" s="28"/>
      <c r="AWQ27" s="28"/>
      <c r="AWR27" s="28"/>
      <c r="AWS27" s="28"/>
      <c r="AWT27" s="28"/>
      <c r="AWU27" s="28"/>
      <c r="AWV27" s="28"/>
      <c r="AWW27" s="28"/>
      <c r="AWX27" s="28"/>
      <c r="AWY27" s="28"/>
      <c r="AWZ27" s="28"/>
      <c r="AXA27" s="28"/>
      <c r="AXB27" s="28"/>
      <c r="AXC27" s="28"/>
      <c r="AXD27" s="28"/>
      <c r="AXE27" s="28"/>
      <c r="AXF27" s="28"/>
      <c r="AXG27" s="28"/>
      <c r="AXH27" s="28"/>
      <c r="AXI27" s="28"/>
      <c r="AXJ27" s="28"/>
      <c r="AXK27" s="28"/>
      <c r="AXL27" s="28"/>
      <c r="AXM27" s="28"/>
      <c r="AXN27" s="28"/>
      <c r="AXO27" s="28"/>
      <c r="AXP27" s="28"/>
      <c r="AXQ27" s="28"/>
      <c r="AXR27" s="28"/>
      <c r="AXS27" s="28"/>
      <c r="AXT27" s="28"/>
      <c r="AXU27" s="28"/>
      <c r="AXV27" s="28"/>
      <c r="AXW27" s="28"/>
      <c r="AXX27" s="28"/>
      <c r="AXY27" s="28"/>
      <c r="AXZ27" s="28"/>
      <c r="AYA27" s="28"/>
      <c r="AYB27" s="28"/>
      <c r="AYC27" s="28"/>
      <c r="AYD27" s="28"/>
      <c r="AYE27" s="28"/>
      <c r="AYF27" s="28"/>
      <c r="AYG27" s="28"/>
      <c r="AYH27" s="28"/>
      <c r="AYI27" s="28"/>
      <c r="AYJ27" s="28"/>
      <c r="AYK27" s="28"/>
      <c r="AYL27" s="28"/>
      <c r="AYM27" s="28"/>
      <c r="AYN27" s="28"/>
      <c r="AYO27" s="28"/>
      <c r="AYP27" s="28"/>
      <c r="AYQ27" s="28"/>
      <c r="AYR27" s="28"/>
      <c r="AYS27" s="28"/>
      <c r="AYT27" s="28"/>
      <c r="AYU27" s="28"/>
      <c r="AYV27" s="28"/>
      <c r="AYW27" s="28"/>
      <c r="AYX27" s="28"/>
      <c r="AYY27" s="28"/>
      <c r="AYZ27" s="28"/>
      <c r="AZA27" s="28"/>
      <c r="AZB27" s="28"/>
      <c r="AZC27" s="28"/>
      <c r="AZD27" s="28"/>
      <c r="AZE27" s="28"/>
      <c r="AZF27" s="28"/>
      <c r="AZG27" s="28"/>
      <c r="AZH27" s="28"/>
      <c r="AZI27" s="28"/>
      <c r="AZJ27" s="28"/>
      <c r="AZK27" s="28"/>
      <c r="AZL27" s="28"/>
      <c r="AZM27" s="28"/>
      <c r="AZN27" s="28"/>
      <c r="AZO27" s="28"/>
      <c r="AZP27" s="28"/>
      <c r="AZQ27" s="28"/>
      <c r="AZR27" s="28"/>
      <c r="AZS27" s="28"/>
      <c r="AZT27" s="28"/>
      <c r="AZU27" s="28"/>
      <c r="AZV27" s="28"/>
      <c r="AZW27" s="28"/>
      <c r="AZX27" s="28"/>
      <c r="AZY27" s="28"/>
      <c r="AZZ27" s="28"/>
      <c r="BAA27" s="28"/>
      <c r="BAB27" s="28"/>
      <c r="BAC27" s="28"/>
      <c r="BAD27" s="28"/>
      <c r="BAE27" s="28"/>
      <c r="BAF27" s="28"/>
      <c r="BAG27" s="28"/>
      <c r="BAH27" s="28"/>
      <c r="BAI27" s="28"/>
      <c r="BAJ27" s="28"/>
      <c r="BAK27" s="28"/>
      <c r="BAL27" s="28"/>
      <c r="BAM27" s="28"/>
      <c r="BAN27" s="28"/>
      <c r="BAO27" s="28"/>
      <c r="BAP27" s="28"/>
      <c r="BAQ27" s="28"/>
      <c r="BAR27" s="28"/>
      <c r="BAS27" s="28"/>
      <c r="BAT27" s="28"/>
      <c r="BAU27" s="28"/>
      <c r="BAV27" s="28"/>
      <c r="BAW27" s="28"/>
      <c r="BAX27" s="28"/>
      <c r="BAY27" s="28"/>
      <c r="BAZ27" s="28"/>
      <c r="BBA27" s="28"/>
      <c r="BBB27" s="28"/>
      <c r="BBC27" s="28"/>
      <c r="BBD27" s="28"/>
      <c r="BBE27" s="28"/>
      <c r="BBF27" s="28"/>
      <c r="BBG27" s="28"/>
      <c r="BBH27" s="28"/>
      <c r="BBI27" s="28"/>
      <c r="BBJ27" s="28"/>
      <c r="BBK27" s="28"/>
      <c r="BBL27" s="28"/>
      <c r="BBM27" s="28"/>
      <c r="BBN27" s="28"/>
      <c r="BBO27" s="28"/>
      <c r="BBP27" s="28"/>
      <c r="BBQ27" s="28"/>
      <c r="BBR27" s="28"/>
      <c r="BBS27" s="28"/>
      <c r="BBT27" s="28"/>
      <c r="BBU27" s="28"/>
      <c r="BBV27" s="28"/>
      <c r="BBW27" s="28"/>
      <c r="BBX27" s="28"/>
      <c r="BBY27" s="28"/>
      <c r="BBZ27" s="28"/>
      <c r="BCA27" s="28"/>
      <c r="BCB27" s="28"/>
      <c r="BCC27" s="28"/>
      <c r="BCD27" s="28"/>
      <c r="BCE27" s="28"/>
      <c r="BCF27" s="28"/>
      <c r="BCG27" s="28"/>
      <c r="BCH27" s="28"/>
      <c r="BCI27" s="28"/>
      <c r="BCJ27" s="28"/>
      <c r="BCK27" s="28"/>
      <c r="BCL27" s="28"/>
      <c r="BCM27" s="28"/>
      <c r="BCN27" s="28"/>
      <c r="BCO27" s="28"/>
      <c r="BCP27" s="28"/>
      <c r="BCQ27" s="28"/>
      <c r="BCR27" s="28"/>
      <c r="BCS27" s="28"/>
      <c r="BCT27" s="28"/>
      <c r="BCU27" s="28"/>
      <c r="BCV27" s="28"/>
      <c r="BCW27" s="28"/>
      <c r="BCX27" s="28"/>
      <c r="BCY27" s="28"/>
      <c r="BCZ27" s="28"/>
      <c r="BDA27" s="28"/>
      <c r="BDB27" s="28"/>
      <c r="BDC27" s="28"/>
      <c r="BDD27" s="28"/>
      <c r="BDE27" s="28"/>
      <c r="BDF27" s="28"/>
      <c r="BDG27" s="28"/>
      <c r="BDH27" s="28"/>
      <c r="BDI27" s="28"/>
      <c r="BDJ27" s="28"/>
      <c r="BDK27" s="28"/>
      <c r="BDL27" s="28"/>
      <c r="BDM27" s="28"/>
      <c r="BDN27" s="28"/>
      <c r="BDO27" s="28"/>
      <c r="BDP27" s="28"/>
      <c r="BDQ27" s="28"/>
      <c r="BDR27" s="28"/>
      <c r="BDS27" s="28"/>
      <c r="BDT27" s="28"/>
      <c r="BDU27" s="28"/>
      <c r="BDV27" s="28"/>
      <c r="BDW27" s="28"/>
      <c r="BDX27" s="28"/>
      <c r="BDY27" s="28"/>
      <c r="BDZ27" s="28"/>
      <c r="BEA27" s="28"/>
      <c r="BEB27" s="28"/>
      <c r="BEC27" s="28"/>
      <c r="BED27" s="28"/>
      <c r="BEE27" s="28"/>
      <c r="BEF27" s="28"/>
      <c r="BEG27" s="28"/>
      <c r="BEH27" s="28"/>
      <c r="BEI27" s="28"/>
      <c r="BEJ27" s="28"/>
      <c r="BEK27" s="28"/>
      <c r="BEL27" s="28"/>
      <c r="BEM27" s="28"/>
      <c r="BEN27" s="28"/>
      <c r="BEO27" s="28"/>
      <c r="BEP27" s="28"/>
      <c r="BEQ27" s="28"/>
      <c r="BER27" s="28"/>
      <c r="BES27" s="28"/>
      <c r="BET27" s="28"/>
      <c r="BEU27" s="28"/>
      <c r="BEV27" s="28"/>
      <c r="BEW27" s="28"/>
      <c r="BEX27" s="28"/>
      <c r="BEY27" s="28"/>
      <c r="BEZ27" s="28"/>
      <c r="BFA27" s="28"/>
      <c r="BFB27" s="28"/>
      <c r="BFC27" s="28"/>
      <c r="BFD27" s="28"/>
      <c r="BFE27" s="28"/>
      <c r="BFF27" s="28"/>
      <c r="BFG27" s="28"/>
      <c r="BFH27" s="28"/>
      <c r="BFI27" s="28"/>
      <c r="BFJ27" s="28"/>
      <c r="BFK27" s="28"/>
      <c r="BFL27" s="28"/>
      <c r="BFM27" s="28"/>
      <c r="BFN27" s="28"/>
      <c r="BFO27" s="28"/>
      <c r="BFP27" s="28"/>
      <c r="BFQ27" s="28"/>
      <c r="BFR27" s="28"/>
      <c r="BFS27" s="28"/>
      <c r="BFT27" s="28"/>
      <c r="BFU27" s="28"/>
      <c r="BFV27" s="28"/>
      <c r="BFW27" s="28"/>
      <c r="BFX27" s="28"/>
      <c r="BFY27" s="28"/>
      <c r="BFZ27" s="28"/>
      <c r="BGA27" s="28"/>
      <c r="BGB27" s="28"/>
      <c r="BGC27" s="28"/>
      <c r="BGD27" s="28"/>
      <c r="BGE27" s="28"/>
      <c r="BGF27" s="28"/>
      <c r="BGG27" s="28"/>
      <c r="BGH27" s="28"/>
      <c r="BGI27" s="28"/>
      <c r="BGJ27" s="28"/>
      <c r="BGK27" s="28"/>
      <c r="BGL27" s="28"/>
      <c r="BGM27" s="28"/>
      <c r="BGN27" s="28"/>
      <c r="BGO27" s="28"/>
      <c r="BGP27" s="28"/>
      <c r="BGQ27" s="28"/>
      <c r="BGR27" s="28"/>
      <c r="BGS27" s="28"/>
      <c r="BGT27" s="28"/>
      <c r="BGU27" s="28"/>
      <c r="BGV27" s="28"/>
      <c r="BGW27" s="28"/>
      <c r="BGX27" s="28"/>
      <c r="BGY27" s="28"/>
      <c r="BGZ27" s="28"/>
      <c r="BHA27" s="28"/>
      <c r="BHB27" s="28"/>
      <c r="BHC27" s="28"/>
      <c r="BHD27" s="28"/>
      <c r="BHE27" s="28"/>
      <c r="BHF27" s="28"/>
      <c r="BHG27" s="28"/>
      <c r="BHH27" s="28"/>
      <c r="BHI27" s="28"/>
      <c r="BHJ27" s="28"/>
      <c r="BHK27" s="28"/>
      <c r="BHL27" s="28"/>
      <c r="BHM27" s="28"/>
      <c r="BHN27" s="28"/>
      <c r="BHO27" s="28"/>
      <c r="BHP27" s="28"/>
      <c r="BHQ27" s="28"/>
      <c r="BHR27" s="28"/>
      <c r="BHS27" s="28"/>
      <c r="BHT27" s="28"/>
      <c r="BHU27" s="28"/>
      <c r="BHV27" s="28"/>
      <c r="BHW27" s="28"/>
      <c r="BHX27" s="28"/>
      <c r="BHY27" s="28"/>
      <c r="BHZ27" s="28"/>
      <c r="BIA27" s="28"/>
      <c r="BIB27" s="28"/>
      <c r="BIC27" s="28"/>
      <c r="BID27" s="28"/>
      <c r="BIE27" s="28"/>
      <c r="BIF27" s="28"/>
      <c r="BIG27" s="28"/>
      <c r="BIH27" s="28"/>
      <c r="BII27" s="28"/>
      <c r="BIJ27" s="28"/>
      <c r="BIK27" s="28"/>
      <c r="BIL27" s="28"/>
      <c r="BIM27" s="28"/>
      <c r="BIN27" s="28"/>
      <c r="BIO27" s="28"/>
      <c r="BIP27" s="28"/>
      <c r="BIQ27" s="28"/>
      <c r="BIR27" s="28"/>
      <c r="BIS27" s="28"/>
      <c r="BIT27" s="28"/>
      <c r="BIU27" s="28"/>
      <c r="BIV27" s="28"/>
      <c r="BIW27" s="28"/>
      <c r="BIX27" s="28"/>
      <c r="BIY27" s="28"/>
      <c r="BIZ27" s="28"/>
      <c r="BJA27" s="28"/>
      <c r="BJB27" s="28"/>
      <c r="BJC27" s="28"/>
      <c r="BJD27" s="28"/>
      <c r="BJE27" s="28"/>
      <c r="BJF27" s="28"/>
      <c r="BJG27" s="28"/>
      <c r="BJH27" s="28"/>
      <c r="BJI27" s="28"/>
      <c r="BJJ27" s="28"/>
      <c r="BJK27" s="28"/>
      <c r="BJL27" s="28"/>
      <c r="BJM27" s="28"/>
      <c r="BJN27" s="28"/>
      <c r="BJO27" s="28"/>
      <c r="BJP27" s="28"/>
      <c r="BJQ27" s="28"/>
      <c r="BJR27" s="28"/>
      <c r="BJS27" s="28"/>
      <c r="BJT27" s="28"/>
      <c r="BJU27" s="28"/>
      <c r="BJV27" s="28"/>
      <c r="BJW27" s="28"/>
      <c r="BJX27" s="28"/>
      <c r="BJY27" s="28"/>
      <c r="BJZ27" s="28"/>
      <c r="BKA27" s="28"/>
      <c r="BKB27" s="28"/>
      <c r="BKC27" s="28"/>
      <c r="BKD27" s="28"/>
      <c r="BKE27" s="28"/>
      <c r="BKF27" s="28"/>
      <c r="BKG27" s="28"/>
      <c r="BKH27" s="28"/>
      <c r="BKI27" s="28"/>
      <c r="BKJ27" s="28"/>
      <c r="BKK27" s="28"/>
      <c r="BKL27" s="28"/>
      <c r="BKM27" s="28"/>
      <c r="BKN27" s="28"/>
      <c r="BKO27" s="28"/>
      <c r="BKP27" s="28"/>
      <c r="BKQ27" s="28"/>
      <c r="BKR27" s="28"/>
      <c r="BKS27" s="28"/>
      <c r="BKT27" s="28"/>
      <c r="BKU27" s="28"/>
      <c r="BKV27" s="28"/>
      <c r="BKW27" s="28"/>
      <c r="BKX27" s="28"/>
      <c r="BKY27" s="28"/>
      <c r="BKZ27" s="28"/>
      <c r="BLA27" s="28"/>
      <c r="BLB27" s="28"/>
      <c r="BLC27" s="28"/>
      <c r="BLD27" s="28"/>
      <c r="BLE27" s="28"/>
      <c r="BLF27" s="28"/>
      <c r="BLG27" s="28"/>
      <c r="BLH27" s="28"/>
      <c r="BLI27" s="28"/>
      <c r="BLJ27" s="28"/>
      <c r="BLK27" s="28"/>
      <c r="BLL27" s="28"/>
      <c r="BLM27" s="28"/>
      <c r="BLN27" s="28"/>
      <c r="BLO27" s="28"/>
      <c r="BLP27" s="28"/>
      <c r="BLQ27" s="28"/>
      <c r="BLR27" s="28"/>
      <c r="BLS27" s="28"/>
      <c r="BLT27" s="28"/>
      <c r="BLU27" s="28"/>
      <c r="BLV27" s="28"/>
      <c r="BLW27" s="28"/>
      <c r="BLX27" s="28"/>
      <c r="BLY27" s="28"/>
      <c r="BLZ27" s="28"/>
      <c r="BMA27" s="28"/>
      <c r="BMB27" s="28"/>
      <c r="BMC27" s="28"/>
      <c r="BMD27" s="28"/>
      <c r="BME27" s="28"/>
      <c r="BMF27" s="28"/>
      <c r="BMG27" s="28"/>
      <c r="BMH27" s="28"/>
      <c r="BMI27" s="28"/>
      <c r="BMJ27" s="28"/>
      <c r="BMK27" s="28"/>
      <c r="BML27" s="28"/>
      <c r="BMM27" s="28"/>
      <c r="BMN27" s="28"/>
      <c r="BMO27" s="28"/>
      <c r="BMP27" s="28"/>
      <c r="BMQ27" s="28"/>
      <c r="BMR27" s="28"/>
      <c r="BMS27" s="28"/>
      <c r="BMT27" s="28"/>
      <c r="BMU27" s="28"/>
      <c r="BMV27" s="28"/>
      <c r="BMW27" s="28"/>
      <c r="BMX27" s="28"/>
      <c r="BMY27" s="28"/>
      <c r="BMZ27" s="28"/>
      <c r="BNA27" s="28"/>
      <c r="BNB27" s="28"/>
      <c r="BNC27" s="28"/>
      <c r="BND27" s="28"/>
      <c r="BNE27" s="28"/>
      <c r="BNF27" s="28"/>
      <c r="BNG27" s="28"/>
      <c r="BNH27" s="28"/>
      <c r="BNI27" s="28"/>
      <c r="BNJ27" s="28"/>
      <c r="BNK27" s="28"/>
      <c r="BNL27" s="28"/>
      <c r="BNM27" s="28"/>
      <c r="BNN27" s="28"/>
      <c r="BNO27" s="28"/>
      <c r="BNP27" s="28"/>
      <c r="BNQ27" s="28"/>
      <c r="BNR27" s="28"/>
      <c r="BNS27" s="28"/>
      <c r="BNT27" s="28"/>
      <c r="BNU27" s="28"/>
      <c r="BNV27" s="28"/>
      <c r="BNW27" s="28"/>
      <c r="BNX27" s="28"/>
      <c r="BNY27" s="28"/>
      <c r="BNZ27" s="28"/>
      <c r="BOA27" s="28"/>
      <c r="BOB27" s="28"/>
      <c r="BOC27" s="28"/>
      <c r="BOD27" s="28"/>
      <c r="BOE27" s="28"/>
      <c r="BOF27" s="28"/>
      <c r="BOG27" s="28"/>
      <c r="BOH27" s="28"/>
      <c r="BOI27" s="28"/>
      <c r="BOJ27" s="28"/>
      <c r="BOK27" s="28"/>
      <c r="BOL27" s="28"/>
      <c r="BOM27" s="28"/>
      <c r="BON27" s="28"/>
      <c r="BOO27" s="28"/>
      <c r="BOP27" s="28"/>
      <c r="BOQ27" s="28"/>
      <c r="BOR27" s="28"/>
      <c r="BOS27" s="28"/>
      <c r="BOT27" s="28"/>
      <c r="BOU27" s="28"/>
      <c r="BOV27" s="28"/>
      <c r="BOW27" s="28"/>
      <c r="BOX27" s="28"/>
      <c r="BOY27" s="28"/>
      <c r="BOZ27" s="28"/>
      <c r="BPA27" s="28"/>
      <c r="BPB27" s="28"/>
      <c r="BPC27" s="28"/>
      <c r="BPD27" s="28"/>
      <c r="BPE27" s="28"/>
      <c r="BPF27" s="28"/>
      <c r="BPG27" s="28"/>
      <c r="BPH27" s="28"/>
      <c r="BPI27" s="28"/>
      <c r="BPJ27" s="28"/>
      <c r="BPK27" s="28"/>
      <c r="BPL27" s="28"/>
      <c r="BPM27" s="28"/>
      <c r="BPN27" s="28"/>
      <c r="BPO27" s="28"/>
      <c r="BPP27" s="28"/>
      <c r="BPQ27" s="28"/>
      <c r="BPR27" s="28"/>
      <c r="BPS27" s="28"/>
      <c r="BPT27" s="28"/>
      <c r="BPU27" s="28"/>
      <c r="BPV27" s="28"/>
      <c r="BPW27" s="28"/>
      <c r="BPX27" s="28"/>
      <c r="BPY27" s="28"/>
      <c r="BPZ27" s="28"/>
      <c r="BQA27" s="28"/>
      <c r="BQB27" s="28"/>
      <c r="BQC27" s="28"/>
      <c r="BQD27" s="28"/>
      <c r="BQE27" s="28"/>
      <c r="BQF27" s="28"/>
      <c r="BQG27" s="28"/>
      <c r="BQH27" s="28"/>
      <c r="BQI27" s="28"/>
      <c r="BQJ27" s="28"/>
      <c r="BQK27" s="28"/>
      <c r="BQL27" s="28"/>
      <c r="BQM27" s="28"/>
      <c r="BQN27" s="28"/>
      <c r="BQO27" s="28"/>
      <c r="BQP27" s="28"/>
      <c r="BQQ27" s="28"/>
      <c r="BQR27" s="28"/>
      <c r="BQS27" s="28"/>
      <c r="BQT27" s="28"/>
      <c r="BQU27" s="28"/>
      <c r="BQV27" s="28"/>
      <c r="BQW27" s="28"/>
      <c r="BQX27" s="28"/>
      <c r="BQY27" s="28"/>
      <c r="BQZ27" s="28"/>
      <c r="BRA27" s="28"/>
      <c r="BRB27" s="28"/>
      <c r="BRC27" s="28"/>
      <c r="BRD27" s="28"/>
      <c r="BRE27" s="28"/>
      <c r="BRF27" s="28"/>
      <c r="BRG27" s="28"/>
      <c r="BRH27" s="28"/>
      <c r="BRI27" s="28"/>
      <c r="BRJ27" s="28"/>
      <c r="BRK27" s="28"/>
      <c r="BRL27" s="28"/>
      <c r="BRM27" s="28"/>
      <c r="BRN27" s="28"/>
      <c r="BRO27" s="28"/>
      <c r="BRP27" s="28"/>
      <c r="BRQ27" s="28"/>
      <c r="BRR27" s="28"/>
      <c r="BRS27" s="28"/>
      <c r="BRT27" s="28"/>
      <c r="BRU27" s="28"/>
      <c r="BRV27" s="28"/>
      <c r="BRW27" s="28"/>
      <c r="BRX27" s="28"/>
      <c r="BRY27" s="28"/>
      <c r="BRZ27" s="28"/>
      <c r="BSA27" s="28"/>
      <c r="BSB27" s="28"/>
      <c r="BSC27" s="28"/>
      <c r="BSD27" s="28"/>
      <c r="BSE27" s="28"/>
      <c r="BSF27" s="28"/>
      <c r="BSG27" s="28"/>
      <c r="BSH27" s="28"/>
      <c r="BSI27" s="28"/>
      <c r="BSJ27" s="28"/>
      <c r="BSK27" s="28"/>
      <c r="BSL27" s="28"/>
      <c r="BSM27" s="28"/>
      <c r="BSN27" s="28"/>
      <c r="BSO27" s="28"/>
      <c r="BSP27" s="28"/>
      <c r="BSQ27" s="28"/>
      <c r="BSR27" s="28"/>
      <c r="BSS27" s="28"/>
      <c r="BST27" s="28"/>
      <c r="BSU27" s="28"/>
      <c r="BSV27" s="28"/>
      <c r="BSW27" s="28"/>
      <c r="BSX27" s="28"/>
      <c r="BSY27" s="28"/>
      <c r="BSZ27" s="28"/>
      <c r="BTA27" s="28"/>
      <c r="BTB27" s="28"/>
      <c r="BTC27" s="28"/>
      <c r="BTD27" s="28"/>
      <c r="BTE27" s="28"/>
      <c r="BTF27" s="28"/>
      <c r="BTG27" s="28"/>
      <c r="BTH27" s="28"/>
      <c r="BTI27" s="28"/>
      <c r="BTJ27" s="28"/>
      <c r="BTK27" s="28"/>
      <c r="BTL27" s="28"/>
      <c r="BTM27" s="28"/>
      <c r="BTN27" s="28"/>
      <c r="BTO27" s="28"/>
      <c r="BTP27" s="28"/>
      <c r="BTQ27" s="28"/>
      <c r="BTR27" s="28"/>
      <c r="BTS27" s="28"/>
      <c r="BTT27" s="28"/>
      <c r="BTU27" s="28"/>
      <c r="BTV27" s="28"/>
      <c r="BTW27" s="28"/>
      <c r="BTX27" s="28"/>
      <c r="BTY27" s="28"/>
      <c r="BTZ27" s="28"/>
      <c r="BUA27" s="28"/>
      <c r="BUB27" s="28"/>
      <c r="BUC27" s="28"/>
      <c r="BUD27" s="28"/>
      <c r="BUE27" s="28"/>
      <c r="BUF27" s="28"/>
      <c r="BUG27" s="28"/>
      <c r="BUH27" s="28"/>
      <c r="BUI27" s="28"/>
      <c r="BUJ27" s="28"/>
      <c r="BUK27" s="28"/>
      <c r="BUL27" s="28"/>
      <c r="BUM27" s="28"/>
      <c r="BUN27" s="28"/>
      <c r="BUO27" s="28"/>
      <c r="BUP27" s="28"/>
      <c r="BUQ27" s="28"/>
      <c r="BUR27" s="28"/>
      <c r="BUS27" s="28"/>
      <c r="BUT27" s="28"/>
      <c r="BUU27" s="28"/>
      <c r="BUV27" s="28"/>
      <c r="BUW27" s="28"/>
      <c r="BUX27" s="28"/>
      <c r="BUY27" s="28"/>
      <c r="BUZ27" s="28"/>
      <c r="BVA27" s="28"/>
      <c r="BVB27" s="28"/>
      <c r="BVC27" s="28"/>
      <c r="BVD27" s="28"/>
      <c r="BVE27" s="28"/>
      <c r="BVF27" s="28"/>
      <c r="BVG27" s="28"/>
      <c r="BVH27" s="28"/>
      <c r="BVI27" s="28"/>
      <c r="BVJ27" s="28"/>
      <c r="BVK27" s="28"/>
      <c r="BVL27" s="28"/>
      <c r="BVM27" s="28"/>
      <c r="BVN27" s="28"/>
      <c r="BVO27" s="28"/>
      <c r="BVP27" s="28"/>
      <c r="BVQ27" s="28"/>
      <c r="BVR27" s="28"/>
      <c r="BVS27" s="28"/>
      <c r="BVT27" s="28"/>
      <c r="BVU27" s="28"/>
      <c r="BVV27" s="28"/>
      <c r="BVW27" s="28"/>
      <c r="BVX27" s="28"/>
      <c r="BVY27" s="28"/>
      <c r="BVZ27" s="28"/>
      <c r="BWA27" s="28"/>
      <c r="BWB27" s="28"/>
      <c r="BWC27" s="28"/>
      <c r="BWD27" s="28"/>
      <c r="BWE27" s="28"/>
      <c r="BWF27" s="28"/>
      <c r="BWG27" s="28"/>
      <c r="BWH27" s="28"/>
      <c r="BWI27" s="28"/>
      <c r="BWJ27" s="28"/>
      <c r="BWK27" s="28"/>
      <c r="BWL27" s="28"/>
      <c r="BWM27" s="28"/>
      <c r="BWN27" s="28"/>
      <c r="BWO27" s="28"/>
      <c r="BWP27" s="28"/>
      <c r="BWQ27" s="28"/>
      <c r="BWR27" s="28"/>
      <c r="BWS27" s="28"/>
      <c r="BWT27" s="28"/>
      <c r="BWU27" s="28"/>
      <c r="BWV27" s="28"/>
      <c r="BWW27" s="28"/>
      <c r="BWX27" s="28"/>
      <c r="BWY27" s="28"/>
      <c r="BWZ27" s="28"/>
      <c r="BXA27" s="28"/>
      <c r="BXB27" s="28"/>
      <c r="BXC27" s="28"/>
      <c r="BXD27" s="28"/>
      <c r="BXE27" s="28"/>
      <c r="BXF27" s="28"/>
      <c r="BXG27" s="28"/>
      <c r="BXH27" s="28"/>
      <c r="BXI27" s="28"/>
      <c r="BXJ27" s="28"/>
      <c r="BXK27" s="28"/>
      <c r="BXL27" s="28"/>
      <c r="BXM27" s="28"/>
      <c r="BXN27" s="28"/>
      <c r="BXO27" s="28"/>
      <c r="BXP27" s="28"/>
      <c r="BXQ27" s="28"/>
      <c r="BXR27" s="28"/>
      <c r="BXS27" s="28"/>
      <c r="BXT27" s="28"/>
      <c r="BXU27" s="28"/>
      <c r="BXV27" s="28"/>
      <c r="BXW27" s="28"/>
      <c r="BXX27" s="28"/>
      <c r="BXY27" s="28"/>
      <c r="BXZ27" s="28"/>
      <c r="BYA27" s="28"/>
      <c r="BYB27" s="28"/>
      <c r="BYC27" s="28"/>
      <c r="BYD27" s="28"/>
      <c r="BYE27" s="28"/>
      <c r="BYF27" s="28"/>
      <c r="BYG27" s="28"/>
      <c r="BYH27" s="28"/>
      <c r="BYI27" s="28"/>
      <c r="BYJ27" s="28"/>
      <c r="BYK27" s="28"/>
      <c r="BYL27" s="28"/>
      <c r="BYM27" s="28"/>
      <c r="BYN27" s="28"/>
      <c r="BYO27" s="28"/>
      <c r="BYP27" s="28"/>
      <c r="BYQ27" s="28"/>
      <c r="BYR27" s="28"/>
      <c r="BYS27" s="28"/>
      <c r="BYT27" s="28"/>
      <c r="BYU27" s="28"/>
      <c r="BYV27" s="28"/>
      <c r="BYW27" s="28"/>
      <c r="BYX27" s="28"/>
      <c r="BYY27" s="28"/>
      <c r="BYZ27" s="28"/>
      <c r="BZA27" s="28"/>
      <c r="BZB27" s="28"/>
      <c r="BZC27" s="28"/>
      <c r="BZD27" s="28"/>
      <c r="BZE27" s="28"/>
      <c r="BZF27" s="28"/>
      <c r="BZG27" s="28"/>
      <c r="BZH27" s="28"/>
      <c r="BZI27" s="28"/>
      <c r="BZJ27" s="28"/>
      <c r="BZK27" s="28"/>
      <c r="BZL27" s="28"/>
      <c r="BZM27" s="28"/>
      <c r="BZN27" s="28"/>
      <c r="BZO27" s="28"/>
      <c r="BZP27" s="28"/>
      <c r="BZQ27" s="28"/>
      <c r="BZR27" s="28"/>
      <c r="BZS27" s="28"/>
      <c r="BZT27" s="28"/>
      <c r="BZU27" s="28"/>
      <c r="BZV27" s="28"/>
      <c r="BZW27" s="28"/>
      <c r="BZX27" s="28"/>
      <c r="BZY27" s="28"/>
      <c r="BZZ27" s="28"/>
      <c r="CAA27" s="28"/>
      <c r="CAB27" s="28"/>
      <c r="CAC27" s="28"/>
      <c r="CAD27" s="28"/>
      <c r="CAE27" s="28"/>
      <c r="CAF27" s="28"/>
      <c r="CAG27" s="28"/>
      <c r="CAH27" s="28"/>
      <c r="CAI27" s="28"/>
      <c r="CAJ27" s="28"/>
      <c r="CAK27" s="28"/>
      <c r="CAL27" s="28"/>
      <c r="CAM27" s="28"/>
      <c r="CAN27" s="28"/>
      <c r="CAO27" s="28"/>
      <c r="CAP27" s="28"/>
      <c r="CAQ27" s="28"/>
      <c r="CAR27" s="28"/>
      <c r="CAS27" s="28"/>
      <c r="CAT27" s="28"/>
      <c r="CAU27" s="28"/>
      <c r="CAV27" s="28"/>
      <c r="CAW27" s="28"/>
      <c r="CAX27" s="28"/>
      <c r="CAY27" s="28"/>
      <c r="CAZ27" s="28"/>
      <c r="CBA27" s="28"/>
      <c r="CBB27" s="28"/>
      <c r="CBC27" s="28"/>
      <c r="CBD27" s="28"/>
      <c r="CBE27" s="28"/>
      <c r="CBF27" s="28"/>
      <c r="CBG27" s="28"/>
      <c r="CBH27" s="28"/>
      <c r="CBI27" s="28"/>
      <c r="CBJ27" s="28"/>
      <c r="CBK27" s="28"/>
      <c r="CBL27" s="28"/>
      <c r="CBM27" s="28"/>
      <c r="CBN27" s="28"/>
      <c r="CBO27" s="28"/>
      <c r="CBP27" s="28"/>
      <c r="CBQ27" s="28"/>
      <c r="CBR27" s="28"/>
      <c r="CBS27" s="28"/>
      <c r="CBT27" s="28"/>
      <c r="CBU27" s="28"/>
      <c r="CBV27" s="28"/>
      <c r="CBW27" s="28"/>
      <c r="CBX27" s="28"/>
      <c r="CBY27" s="28"/>
      <c r="CBZ27" s="28"/>
      <c r="CCA27" s="28"/>
      <c r="CCB27" s="28"/>
      <c r="CCC27" s="28"/>
      <c r="CCD27" s="28"/>
      <c r="CCE27" s="28"/>
      <c r="CCF27" s="28"/>
      <c r="CCG27" s="28"/>
      <c r="CCH27" s="28"/>
      <c r="CCI27" s="28"/>
      <c r="CCJ27" s="28"/>
      <c r="CCK27" s="28"/>
      <c r="CCL27" s="28"/>
      <c r="CCM27" s="28"/>
      <c r="CCN27" s="28"/>
      <c r="CCO27" s="28"/>
      <c r="CCP27" s="28"/>
      <c r="CCQ27" s="28"/>
      <c r="CCR27" s="28"/>
      <c r="CCS27" s="28"/>
      <c r="CCT27" s="28"/>
      <c r="CCU27" s="28"/>
      <c r="CCV27" s="28"/>
      <c r="CCW27" s="28"/>
      <c r="CCX27" s="28"/>
      <c r="CCY27" s="28"/>
      <c r="CCZ27" s="28"/>
      <c r="CDA27" s="28"/>
      <c r="CDB27" s="28"/>
      <c r="CDC27" s="28"/>
      <c r="CDD27" s="28"/>
      <c r="CDE27" s="28"/>
      <c r="CDF27" s="28"/>
      <c r="CDG27" s="28"/>
      <c r="CDH27" s="28"/>
      <c r="CDI27" s="28"/>
      <c r="CDJ27" s="28"/>
      <c r="CDK27" s="28"/>
      <c r="CDL27" s="28"/>
      <c r="CDM27" s="28"/>
      <c r="CDN27" s="28"/>
      <c r="CDO27" s="28"/>
      <c r="CDP27" s="28"/>
      <c r="CDQ27" s="28"/>
      <c r="CDR27" s="28"/>
      <c r="CDS27" s="28"/>
      <c r="CDT27" s="28"/>
      <c r="CDU27" s="28"/>
      <c r="CDV27" s="28"/>
      <c r="CDW27" s="28"/>
      <c r="CDX27" s="28"/>
      <c r="CDY27" s="28"/>
      <c r="CDZ27" s="28"/>
      <c r="CEA27" s="28"/>
      <c r="CEB27" s="28"/>
      <c r="CEC27" s="28"/>
      <c r="CED27" s="28"/>
      <c r="CEE27" s="28"/>
      <c r="CEF27" s="28"/>
      <c r="CEG27" s="28"/>
      <c r="CEH27" s="28"/>
      <c r="CEI27" s="28"/>
      <c r="CEJ27" s="28"/>
      <c r="CEK27" s="28"/>
      <c r="CEL27" s="28"/>
      <c r="CEM27" s="28"/>
      <c r="CEN27" s="28"/>
      <c r="CEO27" s="28"/>
      <c r="CEP27" s="28"/>
      <c r="CEQ27" s="28"/>
      <c r="CER27" s="28"/>
      <c r="CES27" s="28"/>
      <c r="CET27" s="28"/>
      <c r="CEU27" s="28"/>
      <c r="CEV27" s="28"/>
      <c r="CEW27" s="28"/>
      <c r="CEX27" s="28"/>
      <c r="CEY27" s="28"/>
      <c r="CEZ27" s="28"/>
      <c r="CFA27" s="28"/>
      <c r="CFB27" s="28"/>
      <c r="CFC27" s="28"/>
      <c r="CFD27" s="28"/>
      <c r="CFE27" s="28"/>
      <c r="CFF27" s="28"/>
      <c r="CFG27" s="28"/>
      <c r="CFH27" s="28"/>
      <c r="CFI27" s="28"/>
      <c r="CFJ27" s="28"/>
      <c r="CFK27" s="28"/>
      <c r="CFL27" s="28"/>
      <c r="CFM27" s="28"/>
      <c r="CFN27" s="28"/>
      <c r="CFO27" s="28"/>
      <c r="CFP27" s="28"/>
      <c r="CFQ27" s="28"/>
      <c r="CFR27" s="28"/>
      <c r="CFS27" s="28"/>
      <c r="CFT27" s="28"/>
      <c r="CFU27" s="28"/>
      <c r="CFV27" s="28"/>
      <c r="CFW27" s="28"/>
      <c r="CFX27" s="28"/>
      <c r="CFY27" s="28"/>
      <c r="CFZ27" s="28"/>
      <c r="CGA27" s="28"/>
      <c r="CGB27" s="28"/>
      <c r="CGC27" s="28"/>
      <c r="CGD27" s="28"/>
      <c r="CGE27" s="28"/>
      <c r="CGF27" s="28"/>
      <c r="CGG27" s="28"/>
      <c r="CGH27" s="28"/>
      <c r="CGI27" s="28"/>
      <c r="CGJ27" s="28"/>
      <c r="CGK27" s="28"/>
      <c r="CGL27" s="28"/>
      <c r="CGM27" s="28"/>
      <c r="CGN27" s="28"/>
      <c r="CGO27" s="28"/>
      <c r="CGP27" s="28"/>
      <c r="CGQ27" s="28"/>
      <c r="CGR27" s="28"/>
      <c r="CGS27" s="28"/>
      <c r="CGT27" s="28"/>
      <c r="CGU27" s="28"/>
      <c r="CGV27" s="28"/>
      <c r="CGW27" s="28"/>
      <c r="CGX27" s="28"/>
      <c r="CGY27" s="28"/>
      <c r="CGZ27" s="28"/>
      <c r="CHA27" s="28"/>
      <c r="CHB27" s="28"/>
      <c r="CHC27" s="28"/>
      <c r="CHD27" s="28"/>
      <c r="CHE27" s="28"/>
      <c r="CHF27" s="28"/>
      <c r="CHG27" s="28"/>
      <c r="CHH27" s="28"/>
      <c r="CHI27" s="28"/>
      <c r="CHJ27" s="28"/>
      <c r="CHK27" s="28"/>
      <c r="CHL27" s="28"/>
      <c r="CHM27" s="28"/>
      <c r="CHN27" s="28"/>
      <c r="CHO27" s="28"/>
      <c r="CHP27" s="28"/>
      <c r="CHQ27" s="28"/>
      <c r="CHR27" s="28"/>
      <c r="CHS27" s="28"/>
      <c r="CHT27" s="28"/>
      <c r="CHU27" s="28"/>
      <c r="CHV27" s="28"/>
      <c r="CHW27" s="28"/>
      <c r="CHX27" s="28"/>
      <c r="CHY27" s="28"/>
      <c r="CHZ27" s="28"/>
      <c r="CIA27" s="28"/>
      <c r="CIB27" s="28"/>
      <c r="CIC27" s="28"/>
      <c r="CID27" s="28"/>
      <c r="CIE27" s="28"/>
      <c r="CIF27" s="28"/>
      <c r="CIG27" s="28"/>
      <c r="CIH27" s="28"/>
      <c r="CII27" s="28"/>
      <c r="CIJ27" s="28"/>
      <c r="CIK27" s="28"/>
      <c r="CIL27" s="28"/>
      <c r="CIM27" s="28"/>
      <c r="CIN27" s="28"/>
      <c r="CIO27" s="28"/>
      <c r="CIP27" s="28"/>
      <c r="CIQ27" s="28"/>
      <c r="CIR27" s="28"/>
      <c r="CIS27" s="28"/>
      <c r="CIT27" s="28"/>
      <c r="CIU27" s="28"/>
      <c r="CIV27" s="28"/>
      <c r="CIW27" s="28"/>
      <c r="CIX27" s="28"/>
      <c r="CIY27" s="28"/>
      <c r="CIZ27" s="28"/>
      <c r="CJA27" s="28"/>
      <c r="CJB27" s="28"/>
      <c r="CJC27" s="28"/>
      <c r="CJD27" s="28"/>
      <c r="CJE27" s="28"/>
      <c r="CJF27" s="28"/>
      <c r="CJG27" s="28"/>
      <c r="CJH27" s="28"/>
      <c r="CJI27" s="28"/>
      <c r="CJJ27" s="28"/>
      <c r="CJK27" s="28"/>
      <c r="CJL27" s="28"/>
      <c r="CJM27" s="28"/>
      <c r="CJN27" s="28"/>
      <c r="CJO27" s="28"/>
      <c r="CJP27" s="28"/>
      <c r="CJQ27" s="28"/>
      <c r="CJR27" s="28"/>
      <c r="CJS27" s="28"/>
      <c r="CJT27" s="28"/>
      <c r="CJU27" s="28"/>
      <c r="CJV27" s="28"/>
      <c r="CJW27" s="28"/>
      <c r="CJX27" s="28"/>
      <c r="CJY27" s="28"/>
      <c r="CJZ27" s="28"/>
      <c r="CKA27" s="28"/>
      <c r="CKB27" s="28"/>
      <c r="CKC27" s="28"/>
      <c r="CKD27" s="28"/>
      <c r="CKE27" s="28"/>
      <c r="CKF27" s="28"/>
      <c r="CKG27" s="28"/>
      <c r="CKH27" s="28"/>
      <c r="CKI27" s="28"/>
      <c r="CKJ27" s="28"/>
      <c r="CKK27" s="28"/>
      <c r="CKL27" s="28"/>
      <c r="CKM27" s="28"/>
      <c r="CKN27" s="28"/>
      <c r="CKO27" s="28"/>
      <c r="CKP27" s="28"/>
      <c r="CKQ27" s="28"/>
      <c r="CKR27" s="28"/>
      <c r="CKS27" s="28"/>
      <c r="CKT27" s="28"/>
      <c r="CKU27" s="28"/>
      <c r="CKV27" s="28"/>
      <c r="CKW27" s="28"/>
      <c r="CKX27" s="28"/>
      <c r="CKY27" s="28"/>
      <c r="CKZ27" s="28"/>
      <c r="CLA27" s="28"/>
      <c r="CLB27" s="28"/>
      <c r="CLC27" s="28"/>
      <c r="CLD27" s="28"/>
      <c r="CLE27" s="28"/>
      <c r="CLF27" s="28"/>
      <c r="CLG27" s="28"/>
      <c r="CLH27" s="28"/>
      <c r="CLI27" s="28"/>
      <c r="CLJ27" s="28"/>
      <c r="CLK27" s="28"/>
      <c r="CLL27" s="28"/>
      <c r="CLM27" s="28"/>
      <c r="CLN27" s="28"/>
      <c r="CLO27" s="28"/>
      <c r="CLP27" s="28"/>
      <c r="CLQ27" s="28"/>
      <c r="CLR27" s="28"/>
      <c r="CLS27" s="28"/>
      <c r="CLT27" s="28"/>
      <c r="CLU27" s="28"/>
      <c r="CLV27" s="28"/>
      <c r="CLW27" s="28"/>
      <c r="CLX27" s="28"/>
      <c r="CLY27" s="28"/>
      <c r="CLZ27" s="28"/>
      <c r="CMA27" s="28"/>
      <c r="CMB27" s="28"/>
      <c r="CMC27" s="28"/>
      <c r="CMD27" s="28"/>
      <c r="CME27" s="28"/>
      <c r="CMF27" s="28"/>
      <c r="CMG27" s="28"/>
      <c r="CMH27" s="28"/>
      <c r="CMI27" s="28"/>
      <c r="CMJ27" s="28"/>
      <c r="CMK27" s="28"/>
      <c r="CML27" s="28"/>
      <c r="CMM27" s="28"/>
      <c r="CMN27" s="28"/>
      <c r="CMO27" s="28"/>
      <c r="CMP27" s="28"/>
      <c r="CMQ27" s="28"/>
      <c r="CMR27" s="28"/>
      <c r="CMS27" s="28"/>
      <c r="CMT27" s="28"/>
      <c r="CMU27" s="28"/>
      <c r="CMV27" s="28"/>
      <c r="CMW27" s="28"/>
      <c r="CMX27" s="28"/>
      <c r="CMY27" s="28"/>
      <c r="CMZ27" s="28"/>
      <c r="CNA27" s="28"/>
      <c r="CNB27" s="28"/>
      <c r="CNC27" s="28"/>
      <c r="CND27" s="28"/>
      <c r="CNE27" s="28"/>
      <c r="CNF27" s="28"/>
      <c r="CNG27" s="28"/>
      <c r="CNH27" s="28"/>
      <c r="CNI27" s="28"/>
      <c r="CNJ27" s="28"/>
      <c r="CNK27" s="28"/>
      <c r="CNL27" s="28"/>
      <c r="CNM27" s="28"/>
      <c r="CNN27" s="28"/>
      <c r="CNO27" s="28"/>
      <c r="CNP27" s="28"/>
      <c r="CNQ27" s="28"/>
      <c r="CNR27" s="28"/>
      <c r="CNS27" s="28"/>
      <c r="CNT27" s="28"/>
      <c r="CNU27" s="28"/>
      <c r="CNV27" s="28"/>
      <c r="CNW27" s="28"/>
      <c r="CNX27" s="28"/>
      <c r="CNY27" s="28"/>
      <c r="CNZ27" s="28"/>
      <c r="COA27" s="28"/>
      <c r="COB27" s="28"/>
      <c r="COC27" s="28"/>
      <c r="COD27" s="28"/>
      <c r="COE27" s="28"/>
      <c r="COF27" s="28"/>
      <c r="COG27" s="28"/>
      <c r="COH27" s="28"/>
      <c r="COI27" s="28"/>
      <c r="COJ27" s="28"/>
      <c r="COK27" s="28"/>
      <c r="COL27" s="28"/>
      <c r="COM27" s="28"/>
      <c r="CON27" s="28"/>
      <c r="COO27" s="28"/>
      <c r="COP27" s="28"/>
      <c r="COQ27" s="28"/>
      <c r="COR27" s="28"/>
      <c r="COS27" s="28"/>
      <c r="COT27" s="28"/>
      <c r="COU27" s="28"/>
      <c r="COV27" s="28"/>
      <c r="COW27" s="28"/>
      <c r="COX27" s="28"/>
      <c r="COY27" s="28"/>
      <c r="COZ27" s="28"/>
      <c r="CPA27" s="28"/>
      <c r="CPB27" s="28"/>
      <c r="CPC27" s="28"/>
      <c r="CPD27" s="28"/>
      <c r="CPE27" s="28"/>
      <c r="CPF27" s="28"/>
      <c r="CPG27" s="28"/>
      <c r="CPH27" s="28"/>
      <c r="CPI27" s="28"/>
      <c r="CPJ27" s="28"/>
      <c r="CPK27" s="28"/>
      <c r="CPL27" s="28"/>
      <c r="CPM27" s="28"/>
      <c r="CPN27" s="28"/>
      <c r="CPO27" s="28"/>
      <c r="CPP27" s="28"/>
      <c r="CPQ27" s="28"/>
      <c r="CPR27" s="28"/>
      <c r="CPS27" s="28"/>
      <c r="CPT27" s="28"/>
      <c r="CPU27" s="28"/>
      <c r="CPV27" s="28"/>
      <c r="CPW27" s="28"/>
      <c r="CPX27" s="28"/>
      <c r="CPY27" s="28"/>
      <c r="CPZ27" s="28"/>
      <c r="CQA27" s="28"/>
      <c r="CQB27" s="28"/>
      <c r="CQC27" s="28"/>
      <c r="CQD27" s="28"/>
      <c r="CQE27" s="28"/>
      <c r="CQF27" s="28"/>
      <c r="CQG27" s="28"/>
      <c r="CQH27" s="28"/>
      <c r="CQI27" s="28"/>
      <c r="CQJ27" s="28"/>
      <c r="CQK27" s="28"/>
      <c r="CQL27" s="28"/>
      <c r="CQM27" s="28"/>
      <c r="CQN27" s="28"/>
      <c r="CQO27" s="28"/>
      <c r="CQP27" s="28"/>
      <c r="CQQ27" s="28"/>
      <c r="CQR27" s="28"/>
      <c r="CQS27" s="28"/>
      <c r="CQT27" s="28"/>
      <c r="CQU27" s="28"/>
      <c r="CQV27" s="28"/>
      <c r="CQW27" s="28"/>
      <c r="CQX27" s="28"/>
      <c r="CQY27" s="28"/>
      <c r="CQZ27" s="28"/>
      <c r="CRA27" s="28"/>
      <c r="CRB27" s="28"/>
      <c r="CRC27" s="28"/>
      <c r="CRD27" s="28"/>
      <c r="CRE27" s="28"/>
      <c r="CRF27" s="28"/>
      <c r="CRG27" s="28"/>
      <c r="CRH27" s="28"/>
      <c r="CRI27" s="28"/>
      <c r="CRJ27" s="28"/>
      <c r="CRK27" s="28"/>
      <c r="CRL27" s="28"/>
      <c r="CRM27" s="28"/>
      <c r="CRN27" s="28"/>
      <c r="CRO27" s="28"/>
      <c r="CRP27" s="28"/>
      <c r="CRQ27" s="28"/>
      <c r="CRR27" s="28"/>
      <c r="CRS27" s="28"/>
      <c r="CRT27" s="28"/>
      <c r="CRU27" s="28"/>
      <c r="CRV27" s="28"/>
      <c r="CRW27" s="28"/>
      <c r="CRX27" s="28"/>
      <c r="CRY27" s="28"/>
      <c r="CRZ27" s="28"/>
      <c r="CSA27" s="28"/>
      <c r="CSB27" s="28"/>
      <c r="CSC27" s="28"/>
      <c r="CSD27" s="28"/>
      <c r="CSE27" s="28"/>
      <c r="CSF27" s="28"/>
      <c r="CSG27" s="28"/>
      <c r="CSH27" s="28"/>
      <c r="CSI27" s="28"/>
      <c r="CSJ27" s="28"/>
      <c r="CSK27" s="28"/>
      <c r="CSL27" s="28"/>
      <c r="CSM27" s="28"/>
      <c r="CSN27" s="28"/>
      <c r="CSO27" s="28"/>
      <c r="CSP27" s="28"/>
      <c r="CSQ27" s="28"/>
      <c r="CSR27" s="28"/>
      <c r="CSS27" s="28"/>
      <c r="CST27" s="28"/>
      <c r="CSU27" s="28"/>
      <c r="CSV27" s="28"/>
      <c r="CSW27" s="28"/>
      <c r="CSX27" s="28"/>
      <c r="CSY27" s="28"/>
      <c r="CSZ27" s="28"/>
      <c r="CTA27" s="28"/>
      <c r="CTB27" s="28"/>
      <c r="CTC27" s="28"/>
      <c r="CTD27" s="28"/>
      <c r="CTE27" s="28"/>
      <c r="CTF27" s="28"/>
      <c r="CTG27" s="28"/>
      <c r="CTH27" s="28"/>
      <c r="CTI27" s="28"/>
      <c r="CTJ27" s="28"/>
      <c r="CTK27" s="28"/>
      <c r="CTL27" s="28"/>
      <c r="CTM27" s="28"/>
      <c r="CTN27" s="28"/>
      <c r="CTO27" s="28"/>
      <c r="CTP27" s="28"/>
      <c r="CTQ27" s="28"/>
      <c r="CTR27" s="28"/>
      <c r="CTS27" s="28"/>
      <c r="CTT27" s="28"/>
      <c r="CTU27" s="28"/>
      <c r="CTV27" s="28"/>
      <c r="CTW27" s="28"/>
      <c r="CTX27" s="28"/>
      <c r="CTY27" s="28"/>
      <c r="CTZ27" s="28"/>
      <c r="CUA27" s="28"/>
      <c r="CUB27" s="28"/>
      <c r="CUC27" s="28"/>
      <c r="CUD27" s="28"/>
      <c r="CUE27" s="28"/>
      <c r="CUF27" s="28"/>
      <c r="CUG27" s="28"/>
      <c r="CUH27" s="28"/>
      <c r="CUI27" s="28"/>
      <c r="CUJ27" s="28"/>
      <c r="CUK27" s="28"/>
      <c r="CUL27" s="28"/>
      <c r="CUM27" s="28"/>
      <c r="CUN27" s="28"/>
      <c r="CUO27" s="28"/>
      <c r="CUP27" s="28"/>
      <c r="CUQ27" s="28"/>
      <c r="CUR27" s="28"/>
      <c r="CUS27" s="28"/>
      <c r="CUT27" s="28"/>
      <c r="CUU27" s="28"/>
      <c r="CUV27" s="28"/>
      <c r="CUW27" s="28"/>
      <c r="CUX27" s="28"/>
      <c r="CUY27" s="28"/>
      <c r="CUZ27" s="28"/>
      <c r="CVA27" s="28"/>
      <c r="CVB27" s="28"/>
      <c r="CVC27" s="28"/>
      <c r="CVD27" s="28"/>
      <c r="CVE27" s="28"/>
      <c r="CVF27" s="28"/>
      <c r="CVG27" s="28"/>
      <c r="CVH27" s="28"/>
      <c r="CVI27" s="28"/>
      <c r="CVJ27" s="28"/>
      <c r="CVK27" s="28"/>
      <c r="CVL27" s="28"/>
      <c r="CVM27" s="28"/>
      <c r="CVN27" s="28"/>
      <c r="CVO27" s="28"/>
      <c r="CVP27" s="28"/>
      <c r="CVQ27" s="28"/>
      <c r="CVR27" s="28"/>
      <c r="CVS27" s="28"/>
      <c r="CVT27" s="28"/>
      <c r="CVU27" s="28"/>
      <c r="CVV27" s="28"/>
      <c r="CVW27" s="28"/>
      <c r="CVX27" s="28"/>
      <c r="CVY27" s="28"/>
      <c r="CVZ27" s="28"/>
      <c r="CWA27" s="28"/>
      <c r="CWB27" s="28"/>
      <c r="CWC27" s="28"/>
      <c r="CWD27" s="28"/>
      <c r="CWE27" s="28"/>
      <c r="CWF27" s="28"/>
      <c r="CWG27" s="28"/>
      <c r="CWH27" s="28"/>
      <c r="CWI27" s="28"/>
      <c r="CWJ27" s="28"/>
      <c r="CWK27" s="28"/>
      <c r="CWL27" s="28"/>
      <c r="CWM27" s="28"/>
      <c r="CWN27" s="28"/>
      <c r="CWO27" s="28"/>
      <c r="CWP27" s="28"/>
      <c r="CWQ27" s="28"/>
      <c r="CWR27" s="28"/>
      <c r="CWS27" s="28"/>
      <c r="CWT27" s="28"/>
      <c r="CWU27" s="28"/>
      <c r="CWV27" s="28"/>
      <c r="CWW27" s="28"/>
      <c r="CWX27" s="28"/>
      <c r="CWY27" s="28"/>
      <c r="CWZ27" s="28"/>
      <c r="CXA27" s="28"/>
      <c r="CXB27" s="28"/>
      <c r="CXC27" s="28"/>
      <c r="CXD27" s="28"/>
      <c r="CXE27" s="28"/>
      <c r="CXF27" s="28"/>
      <c r="CXG27" s="28"/>
      <c r="CXH27" s="28"/>
      <c r="CXI27" s="28"/>
      <c r="CXJ27" s="28"/>
      <c r="CXK27" s="28"/>
      <c r="CXL27" s="28"/>
      <c r="CXM27" s="28"/>
      <c r="CXN27" s="28"/>
      <c r="CXO27" s="28"/>
      <c r="CXP27" s="28"/>
      <c r="CXQ27" s="28"/>
      <c r="CXR27" s="28"/>
      <c r="CXS27" s="28"/>
      <c r="CXT27" s="28"/>
      <c r="CXU27" s="28"/>
      <c r="CXV27" s="28"/>
      <c r="CXW27" s="28"/>
      <c r="CXX27" s="28"/>
      <c r="CXY27" s="28"/>
      <c r="CXZ27" s="28"/>
      <c r="CYA27" s="28"/>
      <c r="CYB27" s="28"/>
      <c r="CYC27" s="28"/>
      <c r="CYD27" s="28"/>
      <c r="CYE27" s="28"/>
      <c r="CYF27" s="28"/>
      <c r="CYG27" s="28"/>
      <c r="CYH27" s="28"/>
      <c r="CYI27" s="28"/>
      <c r="CYJ27" s="28"/>
      <c r="CYK27" s="28"/>
      <c r="CYL27" s="28"/>
      <c r="CYM27" s="28"/>
      <c r="CYN27" s="28"/>
      <c r="CYO27" s="28"/>
      <c r="CYP27" s="28"/>
      <c r="CYQ27" s="28"/>
      <c r="CYR27" s="28"/>
      <c r="CYS27" s="28"/>
      <c r="CYT27" s="28"/>
      <c r="CYU27" s="28"/>
      <c r="CYV27" s="28"/>
      <c r="CYW27" s="28"/>
      <c r="CYX27" s="28"/>
      <c r="CYY27" s="28"/>
      <c r="CYZ27" s="28"/>
      <c r="CZA27" s="28"/>
      <c r="CZB27" s="28"/>
      <c r="CZC27" s="28"/>
      <c r="CZD27" s="28"/>
      <c r="CZE27" s="28"/>
      <c r="CZF27" s="28"/>
      <c r="CZG27" s="28"/>
      <c r="CZH27" s="28"/>
      <c r="CZI27" s="28"/>
      <c r="CZJ27" s="28"/>
      <c r="CZK27" s="28"/>
      <c r="CZL27" s="28"/>
      <c r="CZM27" s="28"/>
      <c r="CZN27" s="28"/>
      <c r="CZO27" s="28"/>
      <c r="CZP27" s="28"/>
      <c r="CZQ27" s="28"/>
      <c r="CZR27" s="28"/>
      <c r="CZS27" s="28"/>
      <c r="CZT27" s="28"/>
      <c r="CZU27" s="28"/>
      <c r="CZV27" s="28"/>
      <c r="CZW27" s="28"/>
      <c r="CZX27" s="28"/>
      <c r="CZY27" s="28"/>
      <c r="CZZ27" s="28"/>
      <c r="DAA27" s="28"/>
      <c r="DAB27" s="28"/>
      <c r="DAC27" s="28"/>
      <c r="DAD27" s="28"/>
      <c r="DAE27" s="28"/>
      <c r="DAF27" s="28"/>
      <c r="DAG27" s="28"/>
      <c r="DAH27" s="28"/>
      <c r="DAI27" s="28"/>
      <c r="DAJ27" s="28"/>
      <c r="DAK27" s="28"/>
      <c r="DAL27" s="28"/>
      <c r="DAM27" s="28"/>
      <c r="DAN27" s="28"/>
      <c r="DAO27" s="28"/>
      <c r="DAP27" s="28"/>
      <c r="DAQ27" s="28"/>
      <c r="DAR27" s="28"/>
      <c r="DAS27" s="28"/>
      <c r="DAT27" s="28"/>
      <c r="DAU27" s="28"/>
      <c r="DAV27" s="28"/>
      <c r="DAW27" s="28"/>
      <c r="DAX27" s="28"/>
      <c r="DAY27" s="28"/>
      <c r="DAZ27" s="28"/>
      <c r="DBA27" s="28"/>
      <c r="DBB27" s="28"/>
      <c r="DBC27" s="28"/>
      <c r="DBD27" s="28"/>
      <c r="DBE27" s="28"/>
      <c r="DBF27" s="28"/>
      <c r="DBG27" s="28"/>
      <c r="DBH27" s="28"/>
      <c r="DBI27" s="28"/>
      <c r="DBJ27" s="28"/>
      <c r="DBK27" s="28"/>
      <c r="DBL27" s="28"/>
      <c r="DBM27" s="28"/>
      <c r="DBN27" s="28"/>
      <c r="DBO27" s="28"/>
      <c r="DBP27" s="28"/>
      <c r="DBQ27" s="28"/>
      <c r="DBR27" s="28"/>
      <c r="DBS27" s="28"/>
      <c r="DBT27" s="28"/>
      <c r="DBU27" s="28"/>
      <c r="DBV27" s="28"/>
      <c r="DBW27" s="28"/>
      <c r="DBX27" s="28"/>
      <c r="DBY27" s="28"/>
      <c r="DBZ27" s="28"/>
      <c r="DCA27" s="28"/>
      <c r="DCB27" s="28"/>
      <c r="DCC27" s="28"/>
      <c r="DCD27" s="28"/>
      <c r="DCE27" s="28"/>
      <c r="DCF27" s="28"/>
      <c r="DCG27" s="28"/>
      <c r="DCH27" s="28"/>
      <c r="DCI27" s="28"/>
      <c r="DCJ27" s="28"/>
      <c r="DCK27" s="28"/>
      <c r="DCL27" s="28"/>
      <c r="DCM27" s="28"/>
      <c r="DCN27" s="28"/>
      <c r="DCO27" s="28"/>
      <c r="DCP27" s="28"/>
      <c r="DCQ27" s="28"/>
      <c r="DCR27" s="28"/>
      <c r="DCS27" s="28"/>
      <c r="DCT27" s="28"/>
      <c r="DCU27" s="28"/>
      <c r="DCV27" s="28"/>
      <c r="DCW27" s="28"/>
      <c r="DCX27" s="28"/>
      <c r="DCY27" s="28"/>
      <c r="DCZ27" s="28"/>
      <c r="DDA27" s="28"/>
      <c r="DDB27" s="28"/>
      <c r="DDC27" s="28"/>
      <c r="DDD27" s="28"/>
      <c r="DDE27" s="28"/>
      <c r="DDF27" s="28"/>
      <c r="DDG27" s="28"/>
      <c r="DDH27" s="28"/>
      <c r="DDI27" s="28"/>
      <c r="DDJ27" s="28"/>
      <c r="DDK27" s="28"/>
      <c r="DDL27" s="28"/>
      <c r="DDM27" s="28"/>
      <c r="DDN27" s="28"/>
      <c r="DDO27" s="28"/>
      <c r="DDP27" s="28"/>
      <c r="DDQ27" s="28"/>
      <c r="DDR27" s="28"/>
      <c r="DDS27" s="28"/>
      <c r="DDT27" s="28"/>
      <c r="DDU27" s="28"/>
      <c r="DDV27" s="28"/>
      <c r="DDW27" s="28"/>
      <c r="DDX27" s="28"/>
      <c r="DDY27" s="28"/>
      <c r="DDZ27" s="28"/>
      <c r="DEA27" s="28"/>
      <c r="DEB27" s="28"/>
      <c r="DEC27" s="28"/>
      <c r="DED27" s="28"/>
      <c r="DEE27" s="28"/>
      <c r="DEF27" s="28"/>
      <c r="DEG27" s="28"/>
      <c r="DEH27" s="28"/>
      <c r="DEI27" s="28"/>
      <c r="DEJ27" s="28"/>
      <c r="DEK27" s="28"/>
      <c r="DEL27" s="28"/>
      <c r="DEM27" s="28"/>
      <c r="DEN27" s="28"/>
      <c r="DEO27" s="28"/>
      <c r="DEP27" s="28"/>
      <c r="DEQ27" s="28"/>
      <c r="DER27" s="28"/>
      <c r="DES27" s="28"/>
      <c r="DET27" s="28"/>
      <c r="DEU27" s="28"/>
      <c r="DEV27" s="28"/>
      <c r="DEW27" s="28"/>
      <c r="DEX27" s="28"/>
      <c r="DEY27" s="28"/>
      <c r="DEZ27" s="28"/>
      <c r="DFA27" s="28"/>
      <c r="DFB27" s="28"/>
      <c r="DFC27" s="28"/>
      <c r="DFD27" s="28"/>
      <c r="DFE27" s="27"/>
    </row>
    <row r="28" spans="1:2865" ht="20.25">
      <c r="A28" s="28">
        <v>8</v>
      </c>
      <c r="B28" s="126" t="str">
        <f>DOCUMENTATION!D15</f>
        <v># sensitization campaign organised</v>
      </c>
      <c r="C28" s="90" t="str">
        <f>DOCUMENTATION!L15</f>
        <v>Annually</v>
      </c>
      <c r="D28" s="76">
        <f>IFERROR(AVERAGE(DOCUMENTATION!Q15,DOCUMENTATION!V15,DOCUMENTATION!AA15,DOCUMENTATION!AF15),0)</f>
        <v>100</v>
      </c>
      <c r="E28" s="51"/>
      <c r="F28" s="75" t="str">
        <f>DOCUMENTATION!E15</f>
        <v>No target</v>
      </c>
      <c r="G28" s="75" t="str">
        <f>DOCUMENTATION!P15</f>
        <v>No Result</v>
      </c>
      <c r="H28" s="124" cm="1">
        <f t="array" ref="H28">IFERROR(_xlfn.IFS(AND(F28&gt;0,G28=0),D28/100*40,AND(F28="No Target", G28="No Result"),D28/100*100,(D28/100*40)+(G28/F28*60)&gt;100,100,AND(D28=0,F28&gt;0,G28&gt;=0),G28/F28*60,(D28/100*40)+(G28/F28*60)&lt;=100,(D28/100*40)+(G28/F28*60)),0)</f>
        <v>100</v>
      </c>
      <c r="I28" s="3" t="str" cm="1">
        <f t="array" ref="I28">IFERROR(_xlfn.IFS(AND(F28="No Target", G28="No Result", H28=0),"NIL",G28="","NIL",AND(G28=0,H28=100),"A+",H28&lt;50,"E",H28&lt;60,"D",H28&lt;70,"C",H28&lt;80,"B",H28&lt;90,"A",H28&gt;=90,"A+"),0)</f>
        <v>A+</v>
      </c>
      <c r="J28" s="96"/>
      <c r="K28" s="75" t="str">
        <f>DOCUMENTATION!F15</f>
        <v>No target</v>
      </c>
      <c r="L28" s="75" t="str">
        <f>DOCUMENTATION!U15</f>
        <v>No Result</v>
      </c>
      <c r="M28" s="124" cm="1">
        <f t="array" ref="M28">IFERROR(_xlfn.IFS(AND(K28&gt;0,L28=0),D28/100*40,AND(K28="No Target", L28="No Result"),D28/100*100,(D28/100*40)+(L28/K28*60)&gt;100,100,AND(D28=0,K28&gt;0,L28&gt;=0),L28/K28*60,(D28/100*40)+(L28/K28*60)&lt;=100,(D28/100*40)+(L28/K28*60)),0)</f>
        <v>100</v>
      </c>
      <c r="N28" s="3" t="str" cm="1">
        <f t="array" ref="N28">IFERROR(_xlfn.IFS(AND(K28="No Target", L28="No Result", M28=0),"NIL",L28="","NIL",AND(L28=0,M28=100),"A+",M28&lt;50,"E",M28&lt;60,"D",M28&lt;70,"C",M28&lt;80,"B",M28&lt;90,"A",M28&gt;=90,"A+"),0)</f>
        <v>A+</v>
      </c>
      <c r="O28" s="99"/>
      <c r="P28" s="75">
        <f>DOCUMENTATION!G15</f>
        <v>1</v>
      </c>
      <c r="Q28" s="75">
        <f>DOCUMENTATION!Z15</f>
        <v>1</v>
      </c>
      <c r="R28" s="124" cm="1">
        <f t="array" ref="R28">IFERROR(_xlfn.IFS(AND(P28&gt;0,Q28=0),D28/100*40,AND(P28="No Target", Q28="No Result"),D28/100*100,(D28/100*40)+(Q28/P28*60)&gt;100,100,AND(D28=0,P28&gt;0,Q28&gt;=0),Q28/P28*60,(D28/100*40)+(Q28/P28*60)&lt;=100,(D28/100*40)+(Q28/P28*60)),0)</f>
        <v>100</v>
      </c>
      <c r="S28" s="3" t="str" cm="1">
        <f t="array" ref="S28">IFERROR(_xlfn.IFS(AND(P28="No Target", Q28="No Result", R28=0),"NIL",Q28="","NIL",AND(Q28=0,R28=100),"A+",R28&lt;50,"E",R28&lt;60,"D",R28&lt;70,"C",R28&lt;80,"B",R28&lt;90,"A",R28&gt;=90,"A+"),0)</f>
        <v>A+</v>
      </c>
      <c r="T28" s="99"/>
      <c r="U28" s="75" t="str">
        <f>DOCUMENTATION!H15</f>
        <v>No Target</v>
      </c>
      <c r="V28" s="75" t="str">
        <f>DOCUMENTATION!AE15</f>
        <v/>
      </c>
      <c r="W28" s="124" cm="1">
        <f t="array" ref="W28">IFERROR(_xlfn.IFS(AND(U28&gt;0,V28=0),D28/100*40,AND(U28="No Target", V28="No Result"),D28/100*100,(D28/100*40)+(V28/U28*60)&gt;100,100,AND(D28=0,U28&gt;0,V28&gt;=0),V28/U28*60,(D28/100*40)+(V28/U28*60)&lt;=100,(D28/100*40)+(V28/U28*60)),0)</f>
        <v>0</v>
      </c>
      <c r="X28" s="3" t="str" cm="1">
        <f t="array" ref="X28">IFERROR(_xlfn.IFS(AND(U28="No Target", V28="No Result", W28=0),"NIL",V28="","NIL",AND(V28=0,W28=100),"A+",W28&lt;50,"E",W28&lt;60,"D",W28&lt;70,"C",W28&lt;80,"B",W28&lt;90,"A",W28&gt;=90,"A+"),0)</f>
        <v>NIL</v>
      </c>
      <c r="Y28" s="96"/>
      <c r="Z28" s="75">
        <f>DOCUMENTATION!I15</f>
        <v>1</v>
      </c>
      <c r="AA28" s="98" t="str">
        <f>DOCUMENTATION!J15</f>
        <v>campaign</v>
      </c>
      <c r="AB28" s="129">
        <f>IF(COUNT(G28,L28,Q28,V28)=0,"",SUM(G28,L28,Q28,V28))</f>
        <v>1</v>
      </c>
      <c r="AC28" s="91">
        <f>IFERROR(IF(AB28/Z28*60 + D28/100*40 &gt;100,100,AB28/Z28*60 + D28/100*40),0)</f>
        <v>100</v>
      </c>
      <c r="AD28" s="3" t="str" cm="1">
        <f t="array" ref="AD28">IFERROR(_xlfn.IFS(AB28="","NIL",AND(AB28=0,AC28=100),"A+",AC28&lt;50,"E",AC28&lt;60,"D",AC28&lt;70,"C",AC28&lt;80,"B",AC28&lt;90,"A",AC28&gt;=90,"A+"),0)</f>
        <v>A+</v>
      </c>
      <c r="AE28" s="404"/>
      <c r="AF28" s="26"/>
      <c r="AG28" s="28"/>
      <c r="AH28" s="28"/>
      <c r="AI28" s="28"/>
      <c r="AJ28" s="28"/>
    </row>
    <row r="29" spans="1:2865" ht="15.75" customHeight="1">
      <c r="B29" s="89"/>
      <c r="C29" s="88"/>
      <c r="D29" s="87"/>
      <c r="E29" s="51"/>
      <c r="F29" s="86"/>
      <c r="G29" s="86"/>
      <c r="H29" s="86"/>
      <c r="I29" s="86"/>
      <c r="J29" s="96"/>
      <c r="K29" s="86"/>
      <c r="L29" s="86"/>
      <c r="M29" s="86"/>
      <c r="N29" s="86"/>
      <c r="O29" s="74"/>
      <c r="P29" s="86"/>
      <c r="Q29" s="86"/>
      <c r="R29" s="86"/>
      <c r="S29" s="86"/>
      <c r="T29" s="73"/>
      <c r="U29" s="86"/>
      <c r="V29" s="86"/>
      <c r="W29" s="86"/>
      <c r="X29" s="86"/>
      <c r="Y29" s="73"/>
      <c r="Z29" s="86"/>
      <c r="AA29" s="86"/>
      <c r="AB29" s="85"/>
      <c r="AC29" s="71"/>
      <c r="AD29" s="70"/>
      <c r="AE29" s="404"/>
      <c r="AF29" s="26"/>
      <c r="AG29" s="28"/>
      <c r="AH29" s="28"/>
      <c r="AI29" s="28"/>
      <c r="AJ29" s="28"/>
    </row>
    <row r="30" spans="1:2865" s="92" customFormat="1" ht="36">
      <c r="A30" s="28"/>
      <c r="B30" s="125" t="str">
        <f>DOCUMENTATION!C9</f>
        <v>Respond to FOI requests within stipulated timeline (7days)</v>
      </c>
      <c r="C30" s="93"/>
      <c r="D30" s="100"/>
      <c r="E30" s="51"/>
      <c r="F30" s="78"/>
      <c r="G30" s="78"/>
      <c r="H30" s="78"/>
      <c r="I30" s="78"/>
      <c r="J30" s="96"/>
      <c r="K30" s="78"/>
      <c r="L30" s="78"/>
      <c r="M30" s="78"/>
      <c r="N30" s="78"/>
      <c r="O30" s="96"/>
      <c r="P30" s="123"/>
      <c r="Q30" s="123"/>
      <c r="R30" s="123"/>
      <c r="S30" s="123"/>
      <c r="T30" s="96"/>
      <c r="U30" s="123"/>
      <c r="V30" s="123"/>
      <c r="W30" s="123"/>
      <c r="X30" s="123"/>
      <c r="Y30" s="96"/>
      <c r="Z30" s="78"/>
      <c r="AA30" s="78"/>
      <c r="AB30" s="78"/>
      <c r="AC30" s="78"/>
      <c r="AD30" s="78"/>
      <c r="AE30" s="404"/>
      <c r="AF30" s="77"/>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c r="IT30" s="28"/>
      <c r="IU30" s="28"/>
      <c r="IV30" s="28"/>
      <c r="IW30" s="28"/>
      <c r="IX30" s="28"/>
      <c r="IY30" s="28"/>
      <c r="IZ30" s="28"/>
      <c r="JA30" s="28"/>
      <c r="JB30" s="28"/>
      <c r="JC30" s="28"/>
      <c r="JD30" s="28"/>
      <c r="JE30" s="28"/>
      <c r="JF30" s="28"/>
      <c r="JG30" s="28"/>
      <c r="JH30" s="28"/>
      <c r="JI30" s="28"/>
      <c r="JJ30" s="28"/>
      <c r="JK30" s="28"/>
      <c r="JL30" s="28"/>
      <c r="JM30" s="28"/>
      <c r="JN30" s="28"/>
      <c r="JO30" s="28"/>
      <c r="JP30" s="28"/>
      <c r="JQ30" s="28"/>
      <c r="JR30" s="28"/>
      <c r="JS30" s="28"/>
      <c r="JT30" s="28"/>
      <c r="JU30" s="28"/>
      <c r="JV30" s="28"/>
      <c r="JW30" s="28"/>
      <c r="JX30" s="28"/>
      <c r="JY30" s="28"/>
      <c r="JZ30" s="28"/>
      <c r="KA30" s="28"/>
      <c r="KB30" s="28"/>
      <c r="KC30" s="28"/>
      <c r="KD30" s="28"/>
      <c r="KE30" s="28"/>
      <c r="KF30" s="28"/>
      <c r="KG30" s="28"/>
      <c r="KH30" s="28"/>
      <c r="KI30" s="28"/>
      <c r="KJ30" s="28"/>
      <c r="KK30" s="28"/>
      <c r="KL30" s="28"/>
      <c r="KM30" s="28"/>
      <c r="KN30" s="28"/>
      <c r="KO30" s="28"/>
      <c r="KP30" s="28"/>
      <c r="KQ30" s="28"/>
      <c r="KR30" s="28"/>
      <c r="KS30" s="28"/>
      <c r="KT30" s="28"/>
      <c r="KU30" s="28"/>
      <c r="KV30" s="28"/>
      <c r="KW30" s="28"/>
      <c r="KX30" s="28"/>
      <c r="KY30" s="28"/>
      <c r="KZ30" s="28"/>
      <c r="LA30" s="28"/>
      <c r="LB30" s="28"/>
      <c r="LC30" s="28"/>
      <c r="LD30" s="28"/>
      <c r="LE30" s="28"/>
      <c r="LF30" s="28"/>
      <c r="LG30" s="28"/>
      <c r="LH30" s="28"/>
      <c r="LI30" s="28"/>
      <c r="LJ30" s="28"/>
      <c r="LK30" s="28"/>
      <c r="LL30" s="28"/>
      <c r="LM30" s="28"/>
      <c r="LN30" s="28"/>
      <c r="LO30" s="28"/>
      <c r="LP30" s="28"/>
      <c r="LQ30" s="28"/>
      <c r="LR30" s="28"/>
      <c r="LS30" s="28"/>
      <c r="LT30" s="28"/>
      <c r="LU30" s="28"/>
      <c r="LV30" s="28"/>
      <c r="LW30" s="28"/>
      <c r="LX30" s="28"/>
      <c r="LY30" s="28"/>
      <c r="LZ30" s="28"/>
      <c r="MA30" s="28"/>
      <c r="MB30" s="28"/>
      <c r="MC30" s="28"/>
      <c r="MD30" s="28"/>
      <c r="ME30" s="28"/>
      <c r="MF30" s="28"/>
      <c r="MG30" s="28"/>
      <c r="MH30" s="28"/>
      <c r="MI30" s="28"/>
      <c r="MJ30" s="28"/>
      <c r="MK30" s="28"/>
      <c r="ML30" s="28"/>
      <c r="MM30" s="28"/>
      <c r="MN30" s="28"/>
      <c r="MO30" s="28"/>
      <c r="MP30" s="28"/>
      <c r="MQ30" s="28"/>
      <c r="MR30" s="28"/>
      <c r="MS30" s="28"/>
      <c r="MT30" s="28"/>
      <c r="MU30" s="28"/>
      <c r="MV30" s="28"/>
      <c r="MW30" s="28"/>
      <c r="MX30" s="28"/>
      <c r="MY30" s="28"/>
      <c r="MZ30" s="28"/>
      <c r="NA30" s="28"/>
      <c r="NB30" s="28"/>
      <c r="NC30" s="28"/>
      <c r="ND30" s="28"/>
      <c r="NE30" s="28"/>
      <c r="NF30" s="28"/>
      <c r="NG30" s="28"/>
      <c r="NH30" s="28"/>
      <c r="NI30" s="28"/>
      <c r="NJ30" s="28"/>
      <c r="NK30" s="28"/>
      <c r="NL30" s="28"/>
      <c r="NM30" s="28"/>
      <c r="NN30" s="28"/>
      <c r="NO30" s="28"/>
      <c r="NP30" s="28"/>
      <c r="NQ30" s="28"/>
      <c r="NR30" s="28"/>
      <c r="NS30" s="28"/>
      <c r="NT30" s="28"/>
      <c r="NU30" s="28"/>
      <c r="NV30" s="28"/>
      <c r="NW30" s="28"/>
      <c r="NX30" s="28"/>
      <c r="NY30" s="28"/>
      <c r="NZ30" s="28"/>
      <c r="OA30" s="28"/>
      <c r="OB30" s="28"/>
      <c r="OC30" s="28"/>
      <c r="OD30" s="28"/>
      <c r="OE30" s="28"/>
      <c r="OF30" s="28"/>
      <c r="OG30" s="28"/>
      <c r="OH30" s="28"/>
      <c r="OI30" s="28"/>
      <c r="OJ30" s="28"/>
      <c r="OK30" s="28"/>
      <c r="OL30" s="28"/>
      <c r="OM30" s="28"/>
      <c r="ON30" s="28"/>
      <c r="OO30" s="28"/>
      <c r="OP30" s="28"/>
      <c r="OQ30" s="28"/>
      <c r="OR30" s="28"/>
      <c r="OS30" s="28"/>
      <c r="OT30" s="28"/>
      <c r="OU30" s="28"/>
      <c r="OV30" s="28"/>
      <c r="OW30" s="28"/>
      <c r="OX30" s="28"/>
      <c r="OY30" s="28"/>
      <c r="OZ30" s="28"/>
      <c r="PA30" s="28"/>
      <c r="PB30" s="28"/>
      <c r="PC30" s="28"/>
      <c r="PD30" s="28"/>
      <c r="PE30" s="28"/>
      <c r="PF30" s="28"/>
      <c r="PG30" s="28"/>
      <c r="PH30" s="28"/>
      <c r="PI30" s="28"/>
      <c r="PJ30" s="28"/>
      <c r="PK30" s="28"/>
      <c r="PL30" s="28"/>
      <c r="PM30" s="28"/>
      <c r="PN30" s="28"/>
      <c r="PO30" s="28"/>
      <c r="PP30" s="28"/>
      <c r="PQ30" s="28"/>
      <c r="PR30" s="28"/>
      <c r="PS30" s="28"/>
      <c r="PT30" s="28"/>
      <c r="PU30" s="28"/>
      <c r="PV30" s="28"/>
      <c r="PW30" s="28"/>
      <c r="PX30" s="28"/>
      <c r="PY30" s="28"/>
      <c r="PZ30" s="28"/>
      <c r="QA30" s="28"/>
      <c r="QB30" s="28"/>
      <c r="QC30" s="28"/>
      <c r="QD30" s="28"/>
      <c r="QE30" s="28"/>
      <c r="QF30" s="28"/>
      <c r="QG30" s="28"/>
      <c r="QH30" s="28"/>
      <c r="QI30" s="28"/>
      <c r="QJ30" s="28"/>
      <c r="QK30" s="28"/>
      <c r="QL30" s="28"/>
      <c r="QM30" s="28"/>
      <c r="QN30" s="28"/>
      <c r="QO30" s="28"/>
      <c r="QP30" s="28"/>
      <c r="QQ30" s="28"/>
      <c r="QR30" s="28"/>
      <c r="QS30" s="28"/>
      <c r="QT30" s="28"/>
      <c r="QU30" s="28"/>
      <c r="QV30" s="28"/>
      <c r="QW30" s="28"/>
      <c r="QX30" s="28"/>
      <c r="QY30" s="28"/>
      <c r="QZ30" s="28"/>
      <c r="RA30" s="28"/>
      <c r="RB30" s="28"/>
      <c r="RC30" s="28"/>
      <c r="RD30" s="28"/>
      <c r="RE30" s="28"/>
      <c r="RF30" s="28"/>
      <c r="RG30" s="28"/>
      <c r="RH30" s="28"/>
      <c r="RI30" s="28"/>
      <c r="RJ30" s="28"/>
      <c r="RK30" s="28"/>
      <c r="RL30" s="28"/>
      <c r="RM30" s="28"/>
      <c r="RN30" s="28"/>
      <c r="RO30" s="28"/>
      <c r="RP30" s="28"/>
      <c r="RQ30" s="28"/>
      <c r="RR30" s="28"/>
      <c r="RS30" s="28"/>
      <c r="RT30" s="28"/>
      <c r="RU30" s="28"/>
      <c r="RV30" s="28"/>
      <c r="RW30" s="28"/>
      <c r="RX30" s="28"/>
      <c r="RY30" s="28"/>
      <c r="RZ30" s="28"/>
      <c r="SA30" s="28"/>
      <c r="SB30" s="28"/>
      <c r="SC30" s="28"/>
      <c r="SD30" s="28"/>
      <c r="SE30" s="28"/>
      <c r="SF30" s="28"/>
      <c r="SG30" s="28"/>
      <c r="SH30" s="28"/>
      <c r="SI30" s="28"/>
      <c r="SJ30" s="28"/>
      <c r="SK30" s="28"/>
      <c r="SL30" s="28"/>
      <c r="SM30" s="28"/>
      <c r="SN30" s="28"/>
      <c r="SO30" s="28"/>
      <c r="SP30" s="28"/>
      <c r="SQ30" s="28"/>
      <c r="SR30" s="28"/>
      <c r="SS30" s="28"/>
      <c r="ST30" s="28"/>
      <c r="SU30" s="28"/>
      <c r="SV30" s="28"/>
      <c r="SW30" s="28"/>
      <c r="SX30" s="28"/>
      <c r="SY30" s="28"/>
      <c r="SZ30" s="28"/>
      <c r="TA30" s="28"/>
      <c r="TB30" s="28"/>
      <c r="TC30" s="28"/>
      <c r="TD30" s="28"/>
      <c r="TE30" s="28"/>
      <c r="TF30" s="28"/>
      <c r="TG30" s="28"/>
      <c r="TH30" s="28"/>
      <c r="TI30" s="28"/>
      <c r="TJ30" s="28"/>
      <c r="TK30" s="28"/>
      <c r="TL30" s="28"/>
      <c r="TM30" s="28"/>
      <c r="TN30" s="28"/>
      <c r="TO30" s="28"/>
      <c r="TP30" s="28"/>
      <c r="TQ30" s="28"/>
      <c r="TR30" s="28"/>
      <c r="TS30" s="28"/>
      <c r="TT30" s="28"/>
      <c r="TU30" s="28"/>
      <c r="TV30" s="28"/>
      <c r="TW30" s="28"/>
      <c r="TX30" s="28"/>
      <c r="TY30" s="28"/>
      <c r="TZ30" s="28"/>
      <c r="UA30" s="28"/>
      <c r="UB30" s="28"/>
      <c r="UC30" s="28"/>
      <c r="UD30" s="28"/>
      <c r="UE30" s="28"/>
      <c r="UF30" s="28"/>
      <c r="UG30" s="28"/>
      <c r="UH30" s="28"/>
      <c r="UI30" s="28"/>
      <c r="UJ30" s="28"/>
      <c r="UK30" s="28"/>
      <c r="UL30" s="28"/>
      <c r="UM30" s="28"/>
      <c r="UN30" s="28"/>
      <c r="UO30" s="28"/>
      <c r="UP30" s="28"/>
      <c r="UQ30" s="28"/>
      <c r="UR30" s="28"/>
      <c r="US30" s="28"/>
      <c r="UT30" s="28"/>
      <c r="UU30" s="28"/>
      <c r="UV30" s="28"/>
      <c r="UW30" s="28"/>
      <c r="UX30" s="28"/>
      <c r="UY30" s="28"/>
      <c r="UZ30" s="28"/>
      <c r="VA30" s="28"/>
      <c r="VB30" s="28"/>
      <c r="VC30" s="28"/>
      <c r="VD30" s="28"/>
      <c r="VE30" s="28"/>
      <c r="VF30" s="28"/>
      <c r="VG30" s="28"/>
      <c r="VH30" s="28"/>
      <c r="VI30" s="28"/>
      <c r="VJ30" s="28"/>
      <c r="VK30" s="28"/>
      <c r="VL30" s="28"/>
      <c r="VM30" s="28"/>
      <c r="VN30" s="28"/>
      <c r="VO30" s="28"/>
      <c r="VP30" s="28"/>
      <c r="VQ30" s="28"/>
      <c r="VR30" s="28"/>
      <c r="VS30" s="28"/>
      <c r="VT30" s="28"/>
      <c r="VU30" s="28"/>
      <c r="VV30" s="28"/>
      <c r="VW30" s="28"/>
      <c r="VX30" s="28"/>
      <c r="VY30" s="28"/>
      <c r="VZ30" s="28"/>
      <c r="WA30" s="28"/>
      <c r="WB30" s="28"/>
      <c r="WC30" s="28"/>
      <c r="WD30" s="28"/>
      <c r="WE30" s="28"/>
      <c r="WF30" s="28"/>
      <c r="WG30" s="28"/>
      <c r="WH30" s="28"/>
      <c r="WI30" s="28"/>
      <c r="WJ30" s="28"/>
      <c r="WK30" s="28"/>
      <c r="WL30" s="28"/>
      <c r="WM30" s="28"/>
      <c r="WN30" s="28"/>
      <c r="WO30" s="28"/>
      <c r="WP30" s="28"/>
      <c r="WQ30" s="28"/>
      <c r="WR30" s="28"/>
      <c r="WS30" s="28"/>
      <c r="WT30" s="28"/>
      <c r="WU30" s="28"/>
      <c r="WV30" s="28"/>
      <c r="WW30" s="28"/>
      <c r="WX30" s="28"/>
      <c r="WY30" s="28"/>
      <c r="WZ30" s="28"/>
      <c r="XA30" s="28"/>
      <c r="XB30" s="28"/>
      <c r="XC30" s="28"/>
      <c r="XD30" s="28"/>
      <c r="XE30" s="28"/>
      <c r="XF30" s="28"/>
      <c r="XG30" s="28"/>
      <c r="XH30" s="28"/>
      <c r="XI30" s="28"/>
      <c r="XJ30" s="28"/>
      <c r="XK30" s="28"/>
      <c r="XL30" s="28"/>
      <c r="XM30" s="28"/>
      <c r="XN30" s="28"/>
      <c r="XO30" s="28"/>
      <c r="XP30" s="28"/>
      <c r="XQ30" s="28"/>
      <c r="XR30" s="28"/>
      <c r="XS30" s="28"/>
      <c r="XT30" s="28"/>
      <c r="XU30" s="28"/>
      <c r="XV30" s="28"/>
      <c r="XW30" s="28"/>
      <c r="XX30" s="28"/>
      <c r="XY30" s="28"/>
      <c r="XZ30" s="28"/>
      <c r="YA30" s="28"/>
      <c r="YB30" s="28"/>
      <c r="YC30" s="28"/>
      <c r="YD30" s="28"/>
      <c r="YE30" s="28"/>
      <c r="YF30" s="28"/>
      <c r="YG30" s="28"/>
      <c r="YH30" s="28"/>
      <c r="YI30" s="28"/>
      <c r="YJ30" s="28"/>
      <c r="YK30" s="28"/>
      <c r="YL30" s="28"/>
      <c r="YM30" s="28"/>
      <c r="YN30" s="28"/>
      <c r="YO30" s="28"/>
      <c r="YP30" s="28"/>
      <c r="YQ30" s="28"/>
      <c r="YR30" s="28"/>
      <c r="YS30" s="28"/>
      <c r="YT30" s="28"/>
      <c r="YU30" s="28"/>
      <c r="YV30" s="28"/>
      <c r="YW30" s="28"/>
      <c r="YX30" s="28"/>
      <c r="YY30" s="28"/>
      <c r="YZ30" s="28"/>
      <c r="ZA30" s="28"/>
      <c r="ZB30" s="28"/>
      <c r="ZC30" s="28"/>
      <c r="ZD30" s="28"/>
      <c r="ZE30" s="28"/>
      <c r="ZF30" s="28"/>
      <c r="ZG30" s="28"/>
      <c r="ZH30" s="28"/>
      <c r="ZI30" s="28"/>
      <c r="ZJ30" s="28"/>
      <c r="ZK30" s="28"/>
      <c r="ZL30" s="28"/>
      <c r="ZM30" s="28"/>
      <c r="ZN30" s="28"/>
      <c r="ZO30" s="28"/>
      <c r="ZP30" s="28"/>
      <c r="ZQ30" s="28"/>
      <c r="ZR30" s="28"/>
      <c r="ZS30" s="28"/>
      <c r="ZT30" s="28"/>
      <c r="ZU30" s="28"/>
      <c r="ZV30" s="28"/>
      <c r="ZW30" s="28"/>
      <c r="ZX30" s="28"/>
      <c r="ZY30" s="28"/>
      <c r="ZZ30" s="28"/>
      <c r="AAA30" s="28"/>
      <c r="AAB30" s="28"/>
      <c r="AAC30" s="28"/>
      <c r="AAD30" s="28"/>
      <c r="AAE30" s="28"/>
      <c r="AAF30" s="28"/>
      <c r="AAG30" s="28"/>
      <c r="AAH30" s="28"/>
      <c r="AAI30" s="28"/>
      <c r="AAJ30" s="28"/>
      <c r="AAK30" s="28"/>
      <c r="AAL30" s="28"/>
      <c r="AAM30" s="28"/>
      <c r="AAN30" s="28"/>
      <c r="AAO30" s="28"/>
      <c r="AAP30" s="28"/>
      <c r="AAQ30" s="28"/>
      <c r="AAR30" s="28"/>
      <c r="AAS30" s="28"/>
      <c r="AAT30" s="28"/>
      <c r="AAU30" s="28"/>
      <c r="AAV30" s="28"/>
      <c r="AAW30" s="28"/>
      <c r="AAX30" s="28"/>
      <c r="AAY30" s="28"/>
      <c r="AAZ30" s="28"/>
      <c r="ABA30" s="28"/>
      <c r="ABB30" s="28"/>
      <c r="ABC30" s="28"/>
      <c r="ABD30" s="28"/>
      <c r="ABE30" s="28"/>
      <c r="ABF30" s="28"/>
      <c r="ABG30" s="28"/>
      <c r="ABH30" s="28"/>
      <c r="ABI30" s="28"/>
      <c r="ABJ30" s="28"/>
      <c r="ABK30" s="28"/>
      <c r="ABL30" s="28"/>
      <c r="ABM30" s="28"/>
      <c r="ABN30" s="28"/>
      <c r="ABO30" s="28"/>
      <c r="ABP30" s="28"/>
      <c r="ABQ30" s="28"/>
      <c r="ABR30" s="28"/>
      <c r="ABS30" s="28"/>
      <c r="ABT30" s="28"/>
      <c r="ABU30" s="28"/>
      <c r="ABV30" s="28"/>
      <c r="ABW30" s="28"/>
      <c r="ABX30" s="28"/>
      <c r="ABY30" s="28"/>
      <c r="ABZ30" s="28"/>
      <c r="ACA30" s="28"/>
      <c r="ACB30" s="28"/>
      <c r="ACC30" s="28"/>
      <c r="ACD30" s="28"/>
      <c r="ACE30" s="28"/>
      <c r="ACF30" s="28"/>
      <c r="ACG30" s="28"/>
      <c r="ACH30" s="28"/>
      <c r="ACI30" s="28"/>
      <c r="ACJ30" s="28"/>
      <c r="ACK30" s="28"/>
      <c r="ACL30" s="28"/>
      <c r="ACM30" s="28"/>
      <c r="ACN30" s="28"/>
      <c r="ACO30" s="28"/>
      <c r="ACP30" s="28"/>
      <c r="ACQ30" s="28"/>
      <c r="ACR30" s="28"/>
      <c r="ACS30" s="28"/>
      <c r="ACT30" s="28"/>
      <c r="ACU30" s="28"/>
      <c r="ACV30" s="28"/>
      <c r="ACW30" s="28"/>
      <c r="ACX30" s="28"/>
      <c r="ACY30" s="28"/>
      <c r="ACZ30" s="28"/>
      <c r="ADA30" s="28"/>
      <c r="ADB30" s="28"/>
      <c r="ADC30" s="28"/>
      <c r="ADD30" s="28"/>
      <c r="ADE30" s="28"/>
      <c r="ADF30" s="28"/>
      <c r="ADG30" s="28"/>
      <c r="ADH30" s="28"/>
      <c r="ADI30" s="28"/>
      <c r="ADJ30" s="28"/>
      <c r="ADK30" s="28"/>
      <c r="ADL30" s="28"/>
      <c r="ADM30" s="28"/>
      <c r="ADN30" s="28"/>
      <c r="ADO30" s="28"/>
      <c r="ADP30" s="28"/>
      <c r="ADQ30" s="28"/>
      <c r="ADR30" s="28"/>
      <c r="ADS30" s="28"/>
      <c r="ADT30" s="28"/>
      <c r="ADU30" s="28"/>
      <c r="ADV30" s="28"/>
      <c r="ADW30" s="28"/>
      <c r="ADX30" s="28"/>
      <c r="ADY30" s="28"/>
      <c r="ADZ30" s="28"/>
      <c r="AEA30" s="28"/>
      <c r="AEB30" s="28"/>
      <c r="AEC30" s="28"/>
      <c r="AED30" s="28"/>
      <c r="AEE30" s="28"/>
      <c r="AEF30" s="28"/>
      <c r="AEG30" s="28"/>
      <c r="AEH30" s="28"/>
      <c r="AEI30" s="28"/>
      <c r="AEJ30" s="28"/>
      <c r="AEK30" s="28"/>
      <c r="AEL30" s="28"/>
      <c r="AEM30" s="28"/>
      <c r="AEN30" s="28"/>
      <c r="AEO30" s="28"/>
      <c r="AEP30" s="28"/>
      <c r="AEQ30" s="28"/>
      <c r="AER30" s="28"/>
      <c r="AES30" s="28"/>
      <c r="AET30" s="28"/>
      <c r="AEU30" s="28"/>
      <c r="AEV30" s="28"/>
      <c r="AEW30" s="28"/>
      <c r="AEX30" s="28"/>
      <c r="AEY30" s="28"/>
      <c r="AEZ30" s="28"/>
      <c r="AFA30" s="28"/>
      <c r="AFB30" s="28"/>
      <c r="AFC30" s="28"/>
      <c r="AFD30" s="28"/>
      <c r="AFE30" s="28"/>
      <c r="AFF30" s="28"/>
      <c r="AFG30" s="28"/>
      <c r="AFH30" s="28"/>
      <c r="AFI30" s="28"/>
      <c r="AFJ30" s="28"/>
      <c r="AFK30" s="28"/>
      <c r="AFL30" s="28"/>
      <c r="AFM30" s="28"/>
      <c r="AFN30" s="28"/>
      <c r="AFO30" s="28"/>
      <c r="AFP30" s="28"/>
      <c r="AFQ30" s="28"/>
      <c r="AFR30" s="28"/>
      <c r="AFS30" s="28"/>
      <c r="AFT30" s="28"/>
      <c r="AFU30" s="28"/>
      <c r="AFV30" s="28"/>
      <c r="AFW30" s="28"/>
      <c r="AFX30" s="28"/>
      <c r="AFY30" s="28"/>
      <c r="AFZ30" s="28"/>
      <c r="AGA30" s="28"/>
      <c r="AGB30" s="28"/>
      <c r="AGC30" s="28"/>
      <c r="AGD30" s="28"/>
      <c r="AGE30" s="28"/>
      <c r="AGF30" s="28"/>
      <c r="AGG30" s="28"/>
      <c r="AGH30" s="28"/>
      <c r="AGI30" s="28"/>
      <c r="AGJ30" s="28"/>
      <c r="AGK30" s="28"/>
      <c r="AGL30" s="28"/>
      <c r="AGM30" s="28"/>
      <c r="AGN30" s="28"/>
      <c r="AGO30" s="28"/>
      <c r="AGP30" s="28"/>
      <c r="AGQ30" s="28"/>
      <c r="AGR30" s="28"/>
      <c r="AGS30" s="28"/>
      <c r="AGT30" s="28"/>
      <c r="AGU30" s="28"/>
      <c r="AGV30" s="28"/>
      <c r="AGW30" s="28"/>
      <c r="AGX30" s="28"/>
      <c r="AGY30" s="28"/>
      <c r="AGZ30" s="28"/>
      <c r="AHA30" s="28"/>
      <c r="AHB30" s="28"/>
      <c r="AHC30" s="28"/>
      <c r="AHD30" s="28"/>
      <c r="AHE30" s="28"/>
      <c r="AHF30" s="28"/>
      <c r="AHG30" s="28"/>
      <c r="AHH30" s="28"/>
      <c r="AHI30" s="28"/>
      <c r="AHJ30" s="28"/>
      <c r="AHK30" s="28"/>
      <c r="AHL30" s="28"/>
      <c r="AHM30" s="28"/>
      <c r="AHN30" s="28"/>
      <c r="AHO30" s="28"/>
      <c r="AHP30" s="28"/>
      <c r="AHQ30" s="28"/>
      <c r="AHR30" s="28"/>
      <c r="AHS30" s="28"/>
      <c r="AHT30" s="28"/>
      <c r="AHU30" s="28"/>
      <c r="AHV30" s="28"/>
      <c r="AHW30" s="28"/>
      <c r="AHX30" s="28"/>
      <c r="AHY30" s="28"/>
      <c r="AHZ30" s="28"/>
      <c r="AIA30" s="28"/>
      <c r="AIB30" s="28"/>
      <c r="AIC30" s="28"/>
      <c r="AID30" s="28"/>
      <c r="AIE30" s="28"/>
      <c r="AIF30" s="28"/>
      <c r="AIG30" s="28"/>
      <c r="AIH30" s="28"/>
      <c r="AII30" s="28"/>
      <c r="AIJ30" s="28"/>
      <c r="AIK30" s="28"/>
      <c r="AIL30" s="28"/>
      <c r="AIM30" s="28"/>
      <c r="AIN30" s="28"/>
      <c r="AIO30" s="28"/>
      <c r="AIP30" s="28"/>
      <c r="AIQ30" s="28"/>
      <c r="AIR30" s="28"/>
      <c r="AIS30" s="28"/>
      <c r="AIT30" s="28"/>
      <c r="AIU30" s="28"/>
      <c r="AIV30" s="28"/>
      <c r="AIW30" s="28"/>
      <c r="AIX30" s="28"/>
      <c r="AIY30" s="28"/>
      <c r="AIZ30" s="28"/>
      <c r="AJA30" s="28"/>
      <c r="AJB30" s="28"/>
      <c r="AJC30" s="28"/>
      <c r="AJD30" s="28"/>
      <c r="AJE30" s="28"/>
      <c r="AJF30" s="28"/>
      <c r="AJG30" s="28"/>
      <c r="AJH30" s="28"/>
      <c r="AJI30" s="28"/>
      <c r="AJJ30" s="28"/>
      <c r="AJK30" s="28"/>
      <c r="AJL30" s="28"/>
      <c r="AJM30" s="28"/>
      <c r="AJN30" s="28"/>
      <c r="AJO30" s="28"/>
      <c r="AJP30" s="28"/>
      <c r="AJQ30" s="28"/>
      <c r="AJR30" s="28"/>
      <c r="AJS30" s="28"/>
      <c r="AJT30" s="28"/>
      <c r="AJU30" s="28"/>
      <c r="AJV30" s="28"/>
      <c r="AJW30" s="28"/>
      <c r="AJX30" s="28"/>
      <c r="AJY30" s="28"/>
      <c r="AJZ30" s="28"/>
      <c r="AKA30" s="28"/>
      <c r="AKB30" s="28"/>
      <c r="AKC30" s="28"/>
      <c r="AKD30" s="28"/>
      <c r="AKE30" s="28"/>
      <c r="AKF30" s="28"/>
      <c r="AKG30" s="28"/>
      <c r="AKH30" s="28"/>
      <c r="AKI30" s="28"/>
      <c r="AKJ30" s="28"/>
      <c r="AKK30" s="28"/>
      <c r="AKL30" s="28"/>
      <c r="AKM30" s="28"/>
      <c r="AKN30" s="28"/>
      <c r="AKO30" s="28"/>
      <c r="AKP30" s="28"/>
      <c r="AKQ30" s="28"/>
      <c r="AKR30" s="28"/>
      <c r="AKS30" s="28"/>
      <c r="AKT30" s="28"/>
      <c r="AKU30" s="28"/>
      <c r="AKV30" s="28"/>
      <c r="AKW30" s="28"/>
      <c r="AKX30" s="28"/>
      <c r="AKY30" s="28"/>
      <c r="AKZ30" s="28"/>
      <c r="ALA30" s="28"/>
      <c r="ALB30" s="28"/>
      <c r="ALC30" s="28"/>
      <c r="ALD30" s="28"/>
      <c r="ALE30" s="28"/>
      <c r="ALF30" s="28"/>
      <c r="ALG30" s="28"/>
      <c r="ALH30" s="28"/>
      <c r="ALI30" s="28"/>
      <c r="ALJ30" s="28"/>
      <c r="ALK30" s="28"/>
      <c r="ALL30" s="28"/>
      <c r="ALM30" s="28"/>
      <c r="ALN30" s="28"/>
      <c r="ALO30" s="28"/>
      <c r="ALP30" s="28"/>
      <c r="ALQ30" s="28"/>
      <c r="ALR30" s="28"/>
      <c r="ALS30" s="28"/>
      <c r="ALT30" s="28"/>
      <c r="ALU30" s="28"/>
      <c r="ALV30" s="28"/>
      <c r="ALW30" s="28"/>
      <c r="ALX30" s="28"/>
      <c r="ALY30" s="28"/>
      <c r="ALZ30" s="28"/>
      <c r="AMA30" s="28"/>
      <c r="AMB30" s="28"/>
      <c r="AMC30" s="28"/>
      <c r="AMD30" s="28"/>
      <c r="AME30" s="28"/>
      <c r="AMF30" s="28"/>
      <c r="AMG30" s="28"/>
      <c r="AMH30" s="28"/>
      <c r="AMI30" s="28"/>
      <c r="AMJ30" s="28"/>
      <c r="AMK30" s="28"/>
      <c r="AML30" s="28"/>
      <c r="AMM30" s="28"/>
      <c r="AMN30" s="28"/>
      <c r="AMO30" s="28"/>
      <c r="AMP30" s="28"/>
      <c r="AMQ30" s="28"/>
      <c r="AMR30" s="28"/>
      <c r="AMS30" s="28"/>
      <c r="AMT30" s="28"/>
      <c r="AMU30" s="28"/>
      <c r="AMV30" s="28"/>
      <c r="AMW30" s="28"/>
      <c r="AMX30" s="28"/>
      <c r="AMY30" s="28"/>
      <c r="AMZ30" s="28"/>
      <c r="ANA30" s="28"/>
      <c r="ANB30" s="28"/>
      <c r="ANC30" s="28"/>
      <c r="AND30" s="28"/>
      <c r="ANE30" s="28"/>
      <c r="ANF30" s="28"/>
      <c r="ANG30" s="28"/>
      <c r="ANH30" s="28"/>
      <c r="ANI30" s="28"/>
      <c r="ANJ30" s="28"/>
      <c r="ANK30" s="28"/>
      <c r="ANL30" s="28"/>
      <c r="ANM30" s="28"/>
      <c r="ANN30" s="28"/>
      <c r="ANO30" s="28"/>
      <c r="ANP30" s="28"/>
      <c r="ANQ30" s="28"/>
      <c r="ANR30" s="28"/>
      <c r="ANS30" s="28"/>
      <c r="ANT30" s="28"/>
      <c r="ANU30" s="28"/>
      <c r="ANV30" s="28"/>
      <c r="ANW30" s="28"/>
      <c r="ANX30" s="28"/>
      <c r="ANY30" s="28"/>
      <c r="ANZ30" s="28"/>
      <c r="AOA30" s="28"/>
      <c r="AOB30" s="28"/>
      <c r="AOC30" s="28"/>
      <c r="AOD30" s="28"/>
      <c r="AOE30" s="28"/>
      <c r="AOF30" s="28"/>
      <c r="AOG30" s="28"/>
      <c r="AOH30" s="28"/>
      <c r="AOI30" s="28"/>
      <c r="AOJ30" s="28"/>
      <c r="AOK30" s="28"/>
      <c r="AOL30" s="28"/>
      <c r="AOM30" s="28"/>
      <c r="AON30" s="28"/>
      <c r="AOO30" s="28"/>
      <c r="AOP30" s="28"/>
      <c r="AOQ30" s="28"/>
      <c r="AOR30" s="28"/>
      <c r="AOS30" s="28"/>
      <c r="AOT30" s="28"/>
      <c r="AOU30" s="28"/>
      <c r="AOV30" s="28"/>
      <c r="AOW30" s="28"/>
      <c r="AOX30" s="28"/>
      <c r="AOY30" s="28"/>
      <c r="AOZ30" s="28"/>
      <c r="APA30" s="28"/>
      <c r="APB30" s="28"/>
      <c r="APC30" s="28"/>
      <c r="APD30" s="28"/>
      <c r="APE30" s="28"/>
      <c r="APF30" s="28"/>
      <c r="APG30" s="28"/>
      <c r="APH30" s="28"/>
      <c r="API30" s="28"/>
      <c r="APJ30" s="28"/>
      <c r="APK30" s="28"/>
      <c r="APL30" s="28"/>
      <c r="APM30" s="28"/>
      <c r="APN30" s="28"/>
      <c r="APO30" s="28"/>
      <c r="APP30" s="28"/>
      <c r="APQ30" s="28"/>
      <c r="APR30" s="28"/>
      <c r="APS30" s="28"/>
      <c r="APT30" s="28"/>
      <c r="APU30" s="28"/>
      <c r="APV30" s="28"/>
      <c r="APW30" s="28"/>
      <c r="APX30" s="28"/>
      <c r="APY30" s="28"/>
      <c r="APZ30" s="28"/>
      <c r="AQA30" s="28"/>
      <c r="AQB30" s="28"/>
      <c r="AQC30" s="28"/>
      <c r="AQD30" s="28"/>
      <c r="AQE30" s="28"/>
      <c r="AQF30" s="28"/>
      <c r="AQG30" s="28"/>
      <c r="AQH30" s="28"/>
      <c r="AQI30" s="28"/>
      <c r="AQJ30" s="28"/>
      <c r="AQK30" s="28"/>
      <c r="AQL30" s="28"/>
      <c r="AQM30" s="28"/>
      <c r="AQN30" s="28"/>
      <c r="AQO30" s="28"/>
      <c r="AQP30" s="28"/>
      <c r="AQQ30" s="28"/>
      <c r="AQR30" s="28"/>
      <c r="AQS30" s="28"/>
      <c r="AQT30" s="28"/>
      <c r="AQU30" s="28"/>
      <c r="AQV30" s="28"/>
      <c r="AQW30" s="28"/>
      <c r="AQX30" s="28"/>
      <c r="AQY30" s="28"/>
      <c r="AQZ30" s="28"/>
      <c r="ARA30" s="28"/>
      <c r="ARB30" s="28"/>
      <c r="ARC30" s="28"/>
      <c r="ARD30" s="28"/>
      <c r="ARE30" s="28"/>
      <c r="ARF30" s="28"/>
      <c r="ARG30" s="28"/>
      <c r="ARH30" s="28"/>
      <c r="ARI30" s="28"/>
      <c r="ARJ30" s="28"/>
      <c r="ARK30" s="28"/>
      <c r="ARL30" s="28"/>
      <c r="ARM30" s="28"/>
      <c r="ARN30" s="28"/>
      <c r="ARO30" s="28"/>
      <c r="ARP30" s="28"/>
      <c r="ARQ30" s="28"/>
      <c r="ARR30" s="28"/>
      <c r="ARS30" s="28"/>
      <c r="ART30" s="28"/>
      <c r="ARU30" s="28"/>
      <c r="ARV30" s="28"/>
      <c r="ARW30" s="28"/>
      <c r="ARX30" s="28"/>
      <c r="ARY30" s="28"/>
      <c r="ARZ30" s="28"/>
      <c r="ASA30" s="28"/>
      <c r="ASB30" s="28"/>
      <c r="ASC30" s="28"/>
      <c r="ASD30" s="28"/>
      <c r="ASE30" s="28"/>
      <c r="ASF30" s="28"/>
      <c r="ASG30" s="28"/>
      <c r="ASH30" s="28"/>
      <c r="ASI30" s="28"/>
      <c r="ASJ30" s="28"/>
      <c r="ASK30" s="28"/>
      <c r="ASL30" s="28"/>
      <c r="ASM30" s="28"/>
      <c r="ASN30" s="28"/>
      <c r="ASO30" s="28"/>
      <c r="ASP30" s="28"/>
      <c r="ASQ30" s="28"/>
      <c r="ASR30" s="28"/>
      <c r="ASS30" s="28"/>
      <c r="AST30" s="28"/>
      <c r="ASU30" s="28"/>
      <c r="ASV30" s="28"/>
      <c r="ASW30" s="28"/>
      <c r="ASX30" s="28"/>
      <c r="ASY30" s="28"/>
      <c r="ASZ30" s="28"/>
      <c r="ATA30" s="28"/>
      <c r="ATB30" s="28"/>
      <c r="ATC30" s="28"/>
      <c r="ATD30" s="28"/>
      <c r="ATE30" s="28"/>
      <c r="ATF30" s="28"/>
      <c r="ATG30" s="28"/>
      <c r="ATH30" s="28"/>
      <c r="ATI30" s="28"/>
      <c r="ATJ30" s="28"/>
      <c r="ATK30" s="28"/>
      <c r="ATL30" s="28"/>
      <c r="ATM30" s="28"/>
      <c r="ATN30" s="28"/>
      <c r="ATO30" s="28"/>
      <c r="ATP30" s="28"/>
      <c r="ATQ30" s="28"/>
      <c r="ATR30" s="28"/>
      <c r="ATS30" s="28"/>
      <c r="ATT30" s="28"/>
      <c r="ATU30" s="28"/>
      <c r="ATV30" s="28"/>
      <c r="ATW30" s="28"/>
      <c r="ATX30" s="28"/>
      <c r="ATY30" s="28"/>
      <c r="ATZ30" s="28"/>
      <c r="AUA30" s="28"/>
      <c r="AUB30" s="28"/>
      <c r="AUC30" s="28"/>
      <c r="AUD30" s="28"/>
      <c r="AUE30" s="28"/>
      <c r="AUF30" s="28"/>
      <c r="AUG30" s="28"/>
      <c r="AUH30" s="28"/>
      <c r="AUI30" s="28"/>
      <c r="AUJ30" s="28"/>
      <c r="AUK30" s="28"/>
      <c r="AUL30" s="28"/>
      <c r="AUM30" s="28"/>
      <c r="AUN30" s="28"/>
      <c r="AUO30" s="28"/>
      <c r="AUP30" s="28"/>
      <c r="AUQ30" s="28"/>
      <c r="AUR30" s="28"/>
      <c r="AUS30" s="28"/>
      <c r="AUT30" s="28"/>
      <c r="AUU30" s="28"/>
      <c r="AUV30" s="28"/>
      <c r="AUW30" s="28"/>
      <c r="AUX30" s="28"/>
      <c r="AUY30" s="28"/>
      <c r="AUZ30" s="28"/>
      <c r="AVA30" s="28"/>
      <c r="AVB30" s="28"/>
      <c r="AVC30" s="28"/>
      <c r="AVD30" s="28"/>
      <c r="AVE30" s="28"/>
      <c r="AVF30" s="28"/>
      <c r="AVG30" s="28"/>
      <c r="AVH30" s="28"/>
      <c r="AVI30" s="28"/>
      <c r="AVJ30" s="28"/>
      <c r="AVK30" s="28"/>
      <c r="AVL30" s="28"/>
      <c r="AVM30" s="28"/>
      <c r="AVN30" s="28"/>
      <c r="AVO30" s="28"/>
      <c r="AVP30" s="28"/>
      <c r="AVQ30" s="28"/>
      <c r="AVR30" s="28"/>
      <c r="AVS30" s="28"/>
      <c r="AVT30" s="28"/>
      <c r="AVU30" s="28"/>
      <c r="AVV30" s="28"/>
      <c r="AVW30" s="28"/>
      <c r="AVX30" s="28"/>
      <c r="AVY30" s="28"/>
      <c r="AVZ30" s="28"/>
      <c r="AWA30" s="28"/>
      <c r="AWB30" s="28"/>
      <c r="AWC30" s="28"/>
      <c r="AWD30" s="28"/>
      <c r="AWE30" s="28"/>
      <c r="AWF30" s="28"/>
      <c r="AWG30" s="28"/>
      <c r="AWH30" s="28"/>
      <c r="AWI30" s="28"/>
      <c r="AWJ30" s="28"/>
      <c r="AWK30" s="28"/>
      <c r="AWL30" s="28"/>
      <c r="AWM30" s="28"/>
      <c r="AWN30" s="28"/>
      <c r="AWO30" s="28"/>
      <c r="AWP30" s="28"/>
      <c r="AWQ30" s="28"/>
      <c r="AWR30" s="28"/>
      <c r="AWS30" s="28"/>
      <c r="AWT30" s="28"/>
      <c r="AWU30" s="28"/>
      <c r="AWV30" s="28"/>
      <c r="AWW30" s="28"/>
      <c r="AWX30" s="28"/>
      <c r="AWY30" s="28"/>
      <c r="AWZ30" s="28"/>
      <c r="AXA30" s="28"/>
      <c r="AXB30" s="28"/>
      <c r="AXC30" s="28"/>
      <c r="AXD30" s="28"/>
      <c r="AXE30" s="28"/>
      <c r="AXF30" s="28"/>
      <c r="AXG30" s="28"/>
      <c r="AXH30" s="28"/>
      <c r="AXI30" s="28"/>
      <c r="AXJ30" s="28"/>
      <c r="AXK30" s="28"/>
      <c r="AXL30" s="28"/>
      <c r="AXM30" s="28"/>
      <c r="AXN30" s="28"/>
      <c r="AXO30" s="28"/>
      <c r="AXP30" s="28"/>
      <c r="AXQ30" s="28"/>
      <c r="AXR30" s="28"/>
      <c r="AXS30" s="28"/>
      <c r="AXT30" s="28"/>
      <c r="AXU30" s="28"/>
      <c r="AXV30" s="28"/>
      <c r="AXW30" s="28"/>
      <c r="AXX30" s="28"/>
      <c r="AXY30" s="28"/>
      <c r="AXZ30" s="28"/>
      <c r="AYA30" s="28"/>
      <c r="AYB30" s="28"/>
      <c r="AYC30" s="28"/>
      <c r="AYD30" s="28"/>
      <c r="AYE30" s="28"/>
      <c r="AYF30" s="28"/>
      <c r="AYG30" s="28"/>
      <c r="AYH30" s="28"/>
      <c r="AYI30" s="28"/>
      <c r="AYJ30" s="28"/>
      <c r="AYK30" s="28"/>
      <c r="AYL30" s="28"/>
      <c r="AYM30" s="28"/>
      <c r="AYN30" s="28"/>
      <c r="AYO30" s="28"/>
      <c r="AYP30" s="28"/>
      <c r="AYQ30" s="28"/>
      <c r="AYR30" s="28"/>
      <c r="AYS30" s="28"/>
      <c r="AYT30" s="28"/>
      <c r="AYU30" s="28"/>
      <c r="AYV30" s="28"/>
      <c r="AYW30" s="28"/>
      <c r="AYX30" s="28"/>
      <c r="AYY30" s="28"/>
      <c r="AYZ30" s="28"/>
      <c r="AZA30" s="28"/>
      <c r="AZB30" s="28"/>
      <c r="AZC30" s="28"/>
      <c r="AZD30" s="28"/>
      <c r="AZE30" s="28"/>
      <c r="AZF30" s="28"/>
      <c r="AZG30" s="28"/>
      <c r="AZH30" s="28"/>
      <c r="AZI30" s="28"/>
      <c r="AZJ30" s="28"/>
      <c r="AZK30" s="28"/>
      <c r="AZL30" s="28"/>
      <c r="AZM30" s="28"/>
      <c r="AZN30" s="28"/>
      <c r="AZO30" s="28"/>
      <c r="AZP30" s="28"/>
      <c r="AZQ30" s="28"/>
      <c r="AZR30" s="28"/>
      <c r="AZS30" s="28"/>
      <c r="AZT30" s="28"/>
      <c r="AZU30" s="28"/>
      <c r="AZV30" s="28"/>
      <c r="AZW30" s="28"/>
      <c r="AZX30" s="28"/>
      <c r="AZY30" s="28"/>
      <c r="AZZ30" s="28"/>
      <c r="BAA30" s="28"/>
      <c r="BAB30" s="28"/>
      <c r="BAC30" s="28"/>
      <c r="BAD30" s="28"/>
      <c r="BAE30" s="28"/>
      <c r="BAF30" s="28"/>
      <c r="BAG30" s="28"/>
      <c r="BAH30" s="28"/>
      <c r="BAI30" s="28"/>
      <c r="BAJ30" s="28"/>
      <c r="BAK30" s="28"/>
      <c r="BAL30" s="28"/>
      <c r="BAM30" s="28"/>
      <c r="BAN30" s="28"/>
      <c r="BAO30" s="28"/>
      <c r="BAP30" s="28"/>
      <c r="BAQ30" s="28"/>
      <c r="BAR30" s="28"/>
      <c r="BAS30" s="28"/>
      <c r="BAT30" s="28"/>
      <c r="BAU30" s="28"/>
      <c r="BAV30" s="28"/>
      <c r="BAW30" s="28"/>
      <c r="BAX30" s="28"/>
      <c r="BAY30" s="28"/>
      <c r="BAZ30" s="28"/>
      <c r="BBA30" s="28"/>
      <c r="BBB30" s="28"/>
      <c r="BBC30" s="28"/>
      <c r="BBD30" s="28"/>
      <c r="BBE30" s="28"/>
      <c r="BBF30" s="28"/>
      <c r="BBG30" s="28"/>
      <c r="BBH30" s="28"/>
      <c r="BBI30" s="28"/>
      <c r="BBJ30" s="28"/>
      <c r="BBK30" s="28"/>
      <c r="BBL30" s="28"/>
      <c r="BBM30" s="28"/>
      <c r="BBN30" s="28"/>
      <c r="BBO30" s="28"/>
      <c r="BBP30" s="28"/>
      <c r="BBQ30" s="28"/>
      <c r="BBR30" s="28"/>
      <c r="BBS30" s="28"/>
      <c r="BBT30" s="28"/>
      <c r="BBU30" s="28"/>
      <c r="BBV30" s="28"/>
      <c r="BBW30" s="28"/>
      <c r="BBX30" s="28"/>
      <c r="BBY30" s="28"/>
      <c r="BBZ30" s="28"/>
      <c r="BCA30" s="28"/>
      <c r="BCB30" s="28"/>
      <c r="BCC30" s="28"/>
      <c r="BCD30" s="28"/>
      <c r="BCE30" s="28"/>
      <c r="BCF30" s="28"/>
      <c r="BCG30" s="28"/>
      <c r="BCH30" s="28"/>
      <c r="BCI30" s="28"/>
      <c r="BCJ30" s="28"/>
      <c r="BCK30" s="28"/>
      <c r="BCL30" s="28"/>
      <c r="BCM30" s="28"/>
      <c r="BCN30" s="28"/>
      <c r="BCO30" s="28"/>
      <c r="BCP30" s="28"/>
      <c r="BCQ30" s="28"/>
      <c r="BCR30" s="28"/>
      <c r="BCS30" s="28"/>
      <c r="BCT30" s="28"/>
      <c r="BCU30" s="28"/>
      <c r="BCV30" s="28"/>
      <c r="BCW30" s="28"/>
      <c r="BCX30" s="28"/>
      <c r="BCY30" s="28"/>
      <c r="BCZ30" s="28"/>
      <c r="BDA30" s="28"/>
      <c r="BDB30" s="28"/>
      <c r="BDC30" s="28"/>
      <c r="BDD30" s="28"/>
      <c r="BDE30" s="28"/>
      <c r="BDF30" s="28"/>
      <c r="BDG30" s="28"/>
      <c r="BDH30" s="28"/>
      <c r="BDI30" s="28"/>
      <c r="BDJ30" s="28"/>
      <c r="BDK30" s="28"/>
      <c r="BDL30" s="28"/>
      <c r="BDM30" s="28"/>
      <c r="BDN30" s="28"/>
      <c r="BDO30" s="28"/>
      <c r="BDP30" s="28"/>
      <c r="BDQ30" s="28"/>
      <c r="BDR30" s="28"/>
      <c r="BDS30" s="28"/>
      <c r="BDT30" s="28"/>
      <c r="BDU30" s="28"/>
      <c r="BDV30" s="28"/>
      <c r="BDW30" s="28"/>
      <c r="BDX30" s="28"/>
      <c r="BDY30" s="28"/>
      <c r="BDZ30" s="28"/>
      <c r="BEA30" s="28"/>
      <c r="BEB30" s="28"/>
      <c r="BEC30" s="28"/>
      <c r="BED30" s="28"/>
      <c r="BEE30" s="28"/>
      <c r="BEF30" s="28"/>
      <c r="BEG30" s="28"/>
      <c r="BEH30" s="28"/>
      <c r="BEI30" s="28"/>
      <c r="BEJ30" s="28"/>
      <c r="BEK30" s="28"/>
      <c r="BEL30" s="28"/>
      <c r="BEM30" s="28"/>
      <c r="BEN30" s="28"/>
      <c r="BEO30" s="28"/>
      <c r="BEP30" s="28"/>
      <c r="BEQ30" s="28"/>
      <c r="BER30" s="28"/>
      <c r="BES30" s="28"/>
      <c r="BET30" s="28"/>
      <c r="BEU30" s="28"/>
      <c r="BEV30" s="28"/>
      <c r="BEW30" s="28"/>
      <c r="BEX30" s="28"/>
      <c r="BEY30" s="28"/>
      <c r="BEZ30" s="28"/>
      <c r="BFA30" s="28"/>
      <c r="BFB30" s="28"/>
      <c r="BFC30" s="28"/>
      <c r="BFD30" s="28"/>
      <c r="BFE30" s="28"/>
      <c r="BFF30" s="28"/>
      <c r="BFG30" s="28"/>
      <c r="BFH30" s="28"/>
      <c r="BFI30" s="28"/>
      <c r="BFJ30" s="28"/>
      <c r="BFK30" s="28"/>
      <c r="BFL30" s="28"/>
      <c r="BFM30" s="28"/>
      <c r="BFN30" s="28"/>
      <c r="BFO30" s="28"/>
      <c r="BFP30" s="28"/>
      <c r="BFQ30" s="28"/>
      <c r="BFR30" s="28"/>
      <c r="BFS30" s="28"/>
      <c r="BFT30" s="28"/>
      <c r="BFU30" s="28"/>
      <c r="BFV30" s="28"/>
      <c r="BFW30" s="28"/>
      <c r="BFX30" s="28"/>
      <c r="BFY30" s="28"/>
      <c r="BFZ30" s="28"/>
      <c r="BGA30" s="28"/>
      <c r="BGB30" s="28"/>
      <c r="BGC30" s="28"/>
      <c r="BGD30" s="28"/>
      <c r="BGE30" s="28"/>
      <c r="BGF30" s="28"/>
      <c r="BGG30" s="28"/>
      <c r="BGH30" s="28"/>
      <c r="BGI30" s="28"/>
      <c r="BGJ30" s="28"/>
      <c r="BGK30" s="28"/>
      <c r="BGL30" s="28"/>
      <c r="BGM30" s="28"/>
      <c r="BGN30" s="28"/>
      <c r="BGO30" s="28"/>
      <c r="BGP30" s="28"/>
      <c r="BGQ30" s="28"/>
      <c r="BGR30" s="28"/>
      <c r="BGS30" s="28"/>
      <c r="BGT30" s="28"/>
      <c r="BGU30" s="28"/>
      <c r="BGV30" s="28"/>
      <c r="BGW30" s="28"/>
      <c r="BGX30" s="28"/>
      <c r="BGY30" s="28"/>
      <c r="BGZ30" s="28"/>
      <c r="BHA30" s="28"/>
      <c r="BHB30" s="28"/>
      <c r="BHC30" s="28"/>
      <c r="BHD30" s="28"/>
      <c r="BHE30" s="28"/>
      <c r="BHF30" s="28"/>
      <c r="BHG30" s="28"/>
      <c r="BHH30" s="28"/>
      <c r="BHI30" s="28"/>
      <c r="BHJ30" s="28"/>
      <c r="BHK30" s="28"/>
      <c r="BHL30" s="28"/>
      <c r="BHM30" s="28"/>
      <c r="BHN30" s="28"/>
      <c r="BHO30" s="28"/>
      <c r="BHP30" s="28"/>
      <c r="BHQ30" s="28"/>
      <c r="BHR30" s="28"/>
      <c r="BHS30" s="28"/>
      <c r="BHT30" s="28"/>
      <c r="BHU30" s="28"/>
      <c r="BHV30" s="28"/>
      <c r="BHW30" s="28"/>
      <c r="BHX30" s="28"/>
      <c r="BHY30" s="28"/>
      <c r="BHZ30" s="28"/>
      <c r="BIA30" s="28"/>
      <c r="BIB30" s="28"/>
      <c r="BIC30" s="28"/>
      <c r="BID30" s="28"/>
      <c r="BIE30" s="28"/>
      <c r="BIF30" s="28"/>
      <c r="BIG30" s="28"/>
      <c r="BIH30" s="28"/>
      <c r="BII30" s="28"/>
      <c r="BIJ30" s="28"/>
      <c r="BIK30" s="28"/>
      <c r="BIL30" s="28"/>
      <c r="BIM30" s="28"/>
      <c r="BIN30" s="28"/>
      <c r="BIO30" s="28"/>
      <c r="BIP30" s="28"/>
      <c r="BIQ30" s="28"/>
      <c r="BIR30" s="28"/>
      <c r="BIS30" s="28"/>
      <c r="BIT30" s="28"/>
      <c r="BIU30" s="28"/>
      <c r="BIV30" s="28"/>
      <c r="BIW30" s="28"/>
      <c r="BIX30" s="28"/>
      <c r="BIY30" s="28"/>
      <c r="BIZ30" s="28"/>
      <c r="BJA30" s="28"/>
      <c r="BJB30" s="28"/>
      <c r="BJC30" s="28"/>
      <c r="BJD30" s="28"/>
      <c r="BJE30" s="28"/>
      <c r="BJF30" s="28"/>
      <c r="BJG30" s="28"/>
      <c r="BJH30" s="28"/>
      <c r="BJI30" s="28"/>
      <c r="BJJ30" s="28"/>
      <c r="BJK30" s="28"/>
      <c r="BJL30" s="28"/>
      <c r="BJM30" s="28"/>
      <c r="BJN30" s="28"/>
      <c r="BJO30" s="28"/>
      <c r="BJP30" s="28"/>
      <c r="BJQ30" s="28"/>
      <c r="BJR30" s="28"/>
      <c r="BJS30" s="28"/>
      <c r="BJT30" s="28"/>
      <c r="BJU30" s="28"/>
      <c r="BJV30" s="28"/>
      <c r="BJW30" s="28"/>
      <c r="BJX30" s="28"/>
      <c r="BJY30" s="28"/>
      <c r="BJZ30" s="28"/>
      <c r="BKA30" s="28"/>
      <c r="BKB30" s="28"/>
      <c r="BKC30" s="28"/>
      <c r="BKD30" s="28"/>
      <c r="BKE30" s="28"/>
      <c r="BKF30" s="28"/>
      <c r="BKG30" s="28"/>
      <c r="BKH30" s="28"/>
      <c r="BKI30" s="28"/>
      <c r="BKJ30" s="28"/>
      <c r="BKK30" s="28"/>
      <c r="BKL30" s="28"/>
      <c r="BKM30" s="28"/>
      <c r="BKN30" s="28"/>
      <c r="BKO30" s="28"/>
      <c r="BKP30" s="28"/>
      <c r="BKQ30" s="28"/>
      <c r="BKR30" s="28"/>
      <c r="BKS30" s="28"/>
      <c r="BKT30" s="28"/>
      <c r="BKU30" s="28"/>
      <c r="BKV30" s="28"/>
      <c r="BKW30" s="28"/>
      <c r="BKX30" s="28"/>
      <c r="BKY30" s="28"/>
      <c r="BKZ30" s="28"/>
      <c r="BLA30" s="28"/>
      <c r="BLB30" s="28"/>
      <c r="BLC30" s="28"/>
      <c r="BLD30" s="28"/>
      <c r="BLE30" s="28"/>
      <c r="BLF30" s="28"/>
      <c r="BLG30" s="28"/>
      <c r="BLH30" s="28"/>
      <c r="BLI30" s="28"/>
      <c r="BLJ30" s="28"/>
      <c r="BLK30" s="28"/>
      <c r="BLL30" s="28"/>
      <c r="BLM30" s="28"/>
      <c r="BLN30" s="28"/>
      <c r="BLO30" s="28"/>
      <c r="BLP30" s="28"/>
      <c r="BLQ30" s="28"/>
      <c r="BLR30" s="28"/>
      <c r="BLS30" s="28"/>
      <c r="BLT30" s="28"/>
      <c r="BLU30" s="28"/>
      <c r="BLV30" s="28"/>
      <c r="BLW30" s="28"/>
      <c r="BLX30" s="28"/>
      <c r="BLY30" s="28"/>
      <c r="BLZ30" s="28"/>
      <c r="BMA30" s="28"/>
      <c r="BMB30" s="28"/>
      <c r="BMC30" s="28"/>
      <c r="BMD30" s="28"/>
      <c r="BME30" s="28"/>
      <c r="BMF30" s="28"/>
      <c r="BMG30" s="28"/>
      <c r="BMH30" s="28"/>
      <c r="BMI30" s="28"/>
      <c r="BMJ30" s="28"/>
      <c r="BMK30" s="28"/>
      <c r="BML30" s="28"/>
      <c r="BMM30" s="28"/>
      <c r="BMN30" s="28"/>
      <c r="BMO30" s="28"/>
      <c r="BMP30" s="28"/>
      <c r="BMQ30" s="28"/>
      <c r="BMR30" s="28"/>
      <c r="BMS30" s="28"/>
      <c r="BMT30" s="28"/>
      <c r="BMU30" s="28"/>
      <c r="BMV30" s="28"/>
      <c r="BMW30" s="28"/>
      <c r="BMX30" s="28"/>
      <c r="BMY30" s="28"/>
      <c r="BMZ30" s="28"/>
      <c r="BNA30" s="28"/>
      <c r="BNB30" s="28"/>
      <c r="BNC30" s="28"/>
      <c r="BND30" s="28"/>
      <c r="BNE30" s="28"/>
      <c r="BNF30" s="28"/>
      <c r="BNG30" s="28"/>
      <c r="BNH30" s="28"/>
      <c r="BNI30" s="28"/>
      <c r="BNJ30" s="28"/>
      <c r="BNK30" s="28"/>
      <c r="BNL30" s="28"/>
      <c r="BNM30" s="28"/>
      <c r="BNN30" s="28"/>
      <c r="BNO30" s="28"/>
      <c r="BNP30" s="28"/>
      <c r="BNQ30" s="28"/>
      <c r="BNR30" s="28"/>
      <c r="BNS30" s="28"/>
      <c r="BNT30" s="28"/>
      <c r="BNU30" s="28"/>
      <c r="BNV30" s="28"/>
      <c r="BNW30" s="28"/>
      <c r="BNX30" s="28"/>
      <c r="BNY30" s="28"/>
      <c r="BNZ30" s="28"/>
      <c r="BOA30" s="28"/>
      <c r="BOB30" s="28"/>
      <c r="BOC30" s="28"/>
      <c r="BOD30" s="28"/>
      <c r="BOE30" s="28"/>
      <c r="BOF30" s="28"/>
      <c r="BOG30" s="28"/>
      <c r="BOH30" s="28"/>
      <c r="BOI30" s="28"/>
      <c r="BOJ30" s="28"/>
      <c r="BOK30" s="28"/>
      <c r="BOL30" s="28"/>
      <c r="BOM30" s="28"/>
      <c r="BON30" s="28"/>
      <c r="BOO30" s="28"/>
      <c r="BOP30" s="28"/>
      <c r="BOQ30" s="28"/>
      <c r="BOR30" s="28"/>
      <c r="BOS30" s="28"/>
      <c r="BOT30" s="28"/>
      <c r="BOU30" s="28"/>
      <c r="BOV30" s="28"/>
      <c r="BOW30" s="28"/>
      <c r="BOX30" s="28"/>
      <c r="BOY30" s="28"/>
      <c r="BOZ30" s="28"/>
      <c r="BPA30" s="28"/>
      <c r="BPB30" s="28"/>
      <c r="BPC30" s="28"/>
      <c r="BPD30" s="28"/>
      <c r="BPE30" s="28"/>
      <c r="BPF30" s="28"/>
      <c r="BPG30" s="28"/>
      <c r="BPH30" s="28"/>
      <c r="BPI30" s="28"/>
      <c r="BPJ30" s="28"/>
      <c r="BPK30" s="28"/>
      <c r="BPL30" s="28"/>
      <c r="BPM30" s="28"/>
      <c r="BPN30" s="28"/>
      <c r="BPO30" s="28"/>
      <c r="BPP30" s="28"/>
      <c r="BPQ30" s="28"/>
      <c r="BPR30" s="28"/>
      <c r="BPS30" s="28"/>
      <c r="BPT30" s="28"/>
      <c r="BPU30" s="28"/>
      <c r="BPV30" s="28"/>
      <c r="BPW30" s="28"/>
      <c r="BPX30" s="28"/>
      <c r="BPY30" s="28"/>
      <c r="BPZ30" s="28"/>
      <c r="BQA30" s="28"/>
      <c r="BQB30" s="28"/>
      <c r="BQC30" s="28"/>
      <c r="BQD30" s="28"/>
      <c r="BQE30" s="28"/>
      <c r="BQF30" s="28"/>
      <c r="BQG30" s="28"/>
      <c r="BQH30" s="28"/>
      <c r="BQI30" s="28"/>
      <c r="BQJ30" s="28"/>
      <c r="BQK30" s="28"/>
      <c r="BQL30" s="28"/>
      <c r="BQM30" s="28"/>
      <c r="BQN30" s="28"/>
      <c r="BQO30" s="28"/>
      <c r="BQP30" s="28"/>
      <c r="BQQ30" s="28"/>
      <c r="BQR30" s="28"/>
      <c r="BQS30" s="28"/>
      <c r="BQT30" s="28"/>
      <c r="BQU30" s="28"/>
      <c r="BQV30" s="28"/>
      <c r="BQW30" s="28"/>
      <c r="BQX30" s="28"/>
      <c r="BQY30" s="28"/>
      <c r="BQZ30" s="28"/>
      <c r="BRA30" s="28"/>
      <c r="BRB30" s="28"/>
      <c r="BRC30" s="28"/>
      <c r="BRD30" s="28"/>
      <c r="BRE30" s="28"/>
      <c r="BRF30" s="28"/>
      <c r="BRG30" s="28"/>
      <c r="BRH30" s="28"/>
      <c r="BRI30" s="28"/>
      <c r="BRJ30" s="28"/>
      <c r="BRK30" s="28"/>
      <c r="BRL30" s="28"/>
      <c r="BRM30" s="28"/>
      <c r="BRN30" s="28"/>
      <c r="BRO30" s="28"/>
      <c r="BRP30" s="28"/>
      <c r="BRQ30" s="28"/>
      <c r="BRR30" s="28"/>
      <c r="BRS30" s="28"/>
      <c r="BRT30" s="28"/>
      <c r="BRU30" s="28"/>
      <c r="BRV30" s="28"/>
      <c r="BRW30" s="28"/>
      <c r="BRX30" s="28"/>
      <c r="BRY30" s="28"/>
      <c r="BRZ30" s="28"/>
      <c r="BSA30" s="28"/>
      <c r="BSB30" s="28"/>
      <c r="BSC30" s="28"/>
      <c r="BSD30" s="28"/>
      <c r="BSE30" s="28"/>
      <c r="BSF30" s="28"/>
      <c r="BSG30" s="28"/>
      <c r="BSH30" s="28"/>
      <c r="BSI30" s="28"/>
      <c r="BSJ30" s="28"/>
      <c r="BSK30" s="28"/>
      <c r="BSL30" s="28"/>
      <c r="BSM30" s="28"/>
      <c r="BSN30" s="28"/>
      <c r="BSO30" s="28"/>
      <c r="BSP30" s="28"/>
      <c r="BSQ30" s="28"/>
      <c r="BSR30" s="28"/>
      <c r="BSS30" s="28"/>
      <c r="BST30" s="28"/>
      <c r="BSU30" s="28"/>
      <c r="BSV30" s="28"/>
      <c r="BSW30" s="28"/>
      <c r="BSX30" s="28"/>
      <c r="BSY30" s="28"/>
      <c r="BSZ30" s="28"/>
      <c r="BTA30" s="28"/>
      <c r="BTB30" s="28"/>
      <c r="BTC30" s="28"/>
      <c r="BTD30" s="28"/>
      <c r="BTE30" s="28"/>
      <c r="BTF30" s="28"/>
      <c r="BTG30" s="28"/>
      <c r="BTH30" s="28"/>
      <c r="BTI30" s="28"/>
      <c r="BTJ30" s="28"/>
      <c r="BTK30" s="28"/>
      <c r="BTL30" s="28"/>
      <c r="BTM30" s="28"/>
      <c r="BTN30" s="28"/>
      <c r="BTO30" s="28"/>
      <c r="BTP30" s="28"/>
      <c r="BTQ30" s="28"/>
      <c r="BTR30" s="28"/>
      <c r="BTS30" s="28"/>
      <c r="BTT30" s="28"/>
      <c r="BTU30" s="28"/>
      <c r="BTV30" s="28"/>
      <c r="BTW30" s="28"/>
      <c r="BTX30" s="28"/>
      <c r="BTY30" s="28"/>
      <c r="BTZ30" s="28"/>
      <c r="BUA30" s="28"/>
      <c r="BUB30" s="28"/>
      <c r="BUC30" s="28"/>
      <c r="BUD30" s="28"/>
      <c r="BUE30" s="28"/>
      <c r="BUF30" s="28"/>
      <c r="BUG30" s="28"/>
      <c r="BUH30" s="28"/>
      <c r="BUI30" s="28"/>
      <c r="BUJ30" s="28"/>
      <c r="BUK30" s="28"/>
      <c r="BUL30" s="28"/>
      <c r="BUM30" s="28"/>
      <c r="BUN30" s="28"/>
      <c r="BUO30" s="28"/>
      <c r="BUP30" s="28"/>
      <c r="BUQ30" s="28"/>
      <c r="BUR30" s="28"/>
      <c r="BUS30" s="28"/>
      <c r="BUT30" s="28"/>
      <c r="BUU30" s="28"/>
      <c r="BUV30" s="28"/>
      <c r="BUW30" s="28"/>
      <c r="BUX30" s="28"/>
      <c r="BUY30" s="28"/>
      <c r="BUZ30" s="28"/>
      <c r="BVA30" s="28"/>
      <c r="BVB30" s="28"/>
      <c r="BVC30" s="28"/>
      <c r="BVD30" s="28"/>
      <c r="BVE30" s="28"/>
      <c r="BVF30" s="28"/>
      <c r="BVG30" s="28"/>
      <c r="BVH30" s="28"/>
      <c r="BVI30" s="28"/>
      <c r="BVJ30" s="28"/>
      <c r="BVK30" s="28"/>
      <c r="BVL30" s="28"/>
      <c r="BVM30" s="28"/>
      <c r="BVN30" s="28"/>
      <c r="BVO30" s="28"/>
      <c r="BVP30" s="28"/>
      <c r="BVQ30" s="28"/>
      <c r="BVR30" s="28"/>
      <c r="BVS30" s="28"/>
      <c r="BVT30" s="28"/>
      <c r="BVU30" s="28"/>
      <c r="BVV30" s="28"/>
      <c r="BVW30" s="28"/>
      <c r="BVX30" s="28"/>
      <c r="BVY30" s="28"/>
      <c r="BVZ30" s="28"/>
      <c r="BWA30" s="28"/>
      <c r="BWB30" s="28"/>
      <c r="BWC30" s="28"/>
      <c r="BWD30" s="28"/>
      <c r="BWE30" s="28"/>
      <c r="BWF30" s="28"/>
      <c r="BWG30" s="28"/>
      <c r="BWH30" s="28"/>
      <c r="BWI30" s="28"/>
      <c r="BWJ30" s="28"/>
      <c r="BWK30" s="28"/>
      <c r="BWL30" s="28"/>
      <c r="BWM30" s="28"/>
      <c r="BWN30" s="28"/>
      <c r="BWO30" s="28"/>
      <c r="BWP30" s="28"/>
      <c r="BWQ30" s="28"/>
      <c r="BWR30" s="28"/>
      <c r="BWS30" s="28"/>
      <c r="BWT30" s="28"/>
      <c r="BWU30" s="28"/>
      <c r="BWV30" s="28"/>
      <c r="BWW30" s="28"/>
      <c r="BWX30" s="28"/>
      <c r="BWY30" s="28"/>
      <c r="BWZ30" s="28"/>
      <c r="BXA30" s="28"/>
      <c r="BXB30" s="28"/>
      <c r="BXC30" s="28"/>
      <c r="BXD30" s="28"/>
      <c r="BXE30" s="28"/>
      <c r="BXF30" s="28"/>
      <c r="BXG30" s="28"/>
      <c r="BXH30" s="28"/>
      <c r="BXI30" s="28"/>
      <c r="BXJ30" s="28"/>
      <c r="BXK30" s="28"/>
      <c r="BXL30" s="28"/>
      <c r="BXM30" s="28"/>
      <c r="BXN30" s="28"/>
      <c r="BXO30" s="28"/>
      <c r="BXP30" s="28"/>
      <c r="BXQ30" s="28"/>
      <c r="BXR30" s="28"/>
      <c r="BXS30" s="28"/>
      <c r="BXT30" s="28"/>
      <c r="BXU30" s="28"/>
      <c r="BXV30" s="28"/>
      <c r="BXW30" s="28"/>
      <c r="BXX30" s="28"/>
      <c r="BXY30" s="28"/>
      <c r="BXZ30" s="28"/>
      <c r="BYA30" s="28"/>
      <c r="BYB30" s="28"/>
      <c r="BYC30" s="28"/>
      <c r="BYD30" s="28"/>
      <c r="BYE30" s="28"/>
      <c r="BYF30" s="28"/>
      <c r="BYG30" s="28"/>
      <c r="BYH30" s="28"/>
      <c r="BYI30" s="28"/>
      <c r="BYJ30" s="28"/>
      <c r="BYK30" s="28"/>
      <c r="BYL30" s="28"/>
      <c r="BYM30" s="28"/>
      <c r="BYN30" s="28"/>
      <c r="BYO30" s="28"/>
      <c r="BYP30" s="28"/>
      <c r="BYQ30" s="28"/>
      <c r="BYR30" s="28"/>
      <c r="BYS30" s="28"/>
      <c r="BYT30" s="28"/>
      <c r="BYU30" s="28"/>
      <c r="BYV30" s="28"/>
      <c r="BYW30" s="28"/>
      <c r="BYX30" s="28"/>
      <c r="BYY30" s="28"/>
      <c r="BYZ30" s="28"/>
      <c r="BZA30" s="28"/>
      <c r="BZB30" s="28"/>
      <c r="BZC30" s="28"/>
      <c r="BZD30" s="28"/>
      <c r="BZE30" s="28"/>
      <c r="BZF30" s="28"/>
      <c r="BZG30" s="28"/>
      <c r="BZH30" s="28"/>
      <c r="BZI30" s="28"/>
      <c r="BZJ30" s="28"/>
      <c r="BZK30" s="28"/>
      <c r="BZL30" s="28"/>
      <c r="BZM30" s="28"/>
      <c r="BZN30" s="28"/>
      <c r="BZO30" s="28"/>
      <c r="BZP30" s="28"/>
      <c r="BZQ30" s="28"/>
      <c r="BZR30" s="28"/>
      <c r="BZS30" s="28"/>
      <c r="BZT30" s="28"/>
      <c r="BZU30" s="28"/>
      <c r="BZV30" s="28"/>
      <c r="BZW30" s="28"/>
      <c r="BZX30" s="28"/>
      <c r="BZY30" s="28"/>
      <c r="BZZ30" s="28"/>
      <c r="CAA30" s="28"/>
      <c r="CAB30" s="28"/>
      <c r="CAC30" s="28"/>
      <c r="CAD30" s="28"/>
      <c r="CAE30" s="28"/>
      <c r="CAF30" s="28"/>
      <c r="CAG30" s="28"/>
      <c r="CAH30" s="28"/>
      <c r="CAI30" s="28"/>
      <c r="CAJ30" s="28"/>
      <c r="CAK30" s="28"/>
      <c r="CAL30" s="28"/>
      <c r="CAM30" s="28"/>
      <c r="CAN30" s="28"/>
      <c r="CAO30" s="28"/>
      <c r="CAP30" s="28"/>
      <c r="CAQ30" s="28"/>
      <c r="CAR30" s="28"/>
      <c r="CAS30" s="28"/>
      <c r="CAT30" s="28"/>
      <c r="CAU30" s="28"/>
      <c r="CAV30" s="28"/>
      <c r="CAW30" s="28"/>
      <c r="CAX30" s="28"/>
      <c r="CAY30" s="28"/>
      <c r="CAZ30" s="28"/>
      <c r="CBA30" s="28"/>
      <c r="CBB30" s="28"/>
      <c r="CBC30" s="28"/>
      <c r="CBD30" s="28"/>
      <c r="CBE30" s="28"/>
      <c r="CBF30" s="28"/>
      <c r="CBG30" s="28"/>
      <c r="CBH30" s="28"/>
      <c r="CBI30" s="28"/>
      <c r="CBJ30" s="28"/>
      <c r="CBK30" s="28"/>
      <c r="CBL30" s="28"/>
      <c r="CBM30" s="28"/>
      <c r="CBN30" s="28"/>
      <c r="CBO30" s="28"/>
      <c r="CBP30" s="28"/>
      <c r="CBQ30" s="28"/>
      <c r="CBR30" s="28"/>
      <c r="CBS30" s="28"/>
      <c r="CBT30" s="28"/>
      <c r="CBU30" s="28"/>
      <c r="CBV30" s="28"/>
      <c r="CBW30" s="28"/>
      <c r="CBX30" s="28"/>
      <c r="CBY30" s="28"/>
      <c r="CBZ30" s="28"/>
      <c r="CCA30" s="28"/>
      <c r="CCB30" s="28"/>
      <c r="CCC30" s="28"/>
      <c r="CCD30" s="28"/>
      <c r="CCE30" s="28"/>
      <c r="CCF30" s="28"/>
      <c r="CCG30" s="28"/>
      <c r="CCH30" s="28"/>
      <c r="CCI30" s="28"/>
      <c r="CCJ30" s="28"/>
      <c r="CCK30" s="28"/>
      <c r="CCL30" s="28"/>
      <c r="CCM30" s="28"/>
      <c r="CCN30" s="28"/>
      <c r="CCO30" s="28"/>
      <c r="CCP30" s="28"/>
      <c r="CCQ30" s="28"/>
      <c r="CCR30" s="28"/>
      <c r="CCS30" s="28"/>
      <c r="CCT30" s="28"/>
      <c r="CCU30" s="28"/>
      <c r="CCV30" s="28"/>
      <c r="CCW30" s="28"/>
      <c r="CCX30" s="28"/>
      <c r="CCY30" s="28"/>
      <c r="CCZ30" s="28"/>
      <c r="CDA30" s="28"/>
      <c r="CDB30" s="28"/>
      <c r="CDC30" s="28"/>
      <c r="CDD30" s="28"/>
      <c r="CDE30" s="28"/>
      <c r="CDF30" s="28"/>
      <c r="CDG30" s="28"/>
      <c r="CDH30" s="28"/>
      <c r="CDI30" s="28"/>
      <c r="CDJ30" s="28"/>
      <c r="CDK30" s="28"/>
      <c r="CDL30" s="28"/>
      <c r="CDM30" s="28"/>
      <c r="CDN30" s="28"/>
      <c r="CDO30" s="28"/>
      <c r="CDP30" s="28"/>
      <c r="CDQ30" s="28"/>
      <c r="CDR30" s="28"/>
      <c r="CDS30" s="28"/>
      <c r="CDT30" s="28"/>
      <c r="CDU30" s="28"/>
      <c r="CDV30" s="28"/>
      <c r="CDW30" s="28"/>
      <c r="CDX30" s="28"/>
      <c r="CDY30" s="28"/>
      <c r="CDZ30" s="28"/>
      <c r="CEA30" s="28"/>
      <c r="CEB30" s="28"/>
      <c r="CEC30" s="28"/>
      <c r="CED30" s="28"/>
      <c r="CEE30" s="28"/>
      <c r="CEF30" s="28"/>
      <c r="CEG30" s="28"/>
      <c r="CEH30" s="28"/>
      <c r="CEI30" s="28"/>
      <c r="CEJ30" s="28"/>
      <c r="CEK30" s="28"/>
      <c r="CEL30" s="28"/>
      <c r="CEM30" s="28"/>
      <c r="CEN30" s="28"/>
      <c r="CEO30" s="28"/>
      <c r="CEP30" s="28"/>
      <c r="CEQ30" s="28"/>
      <c r="CER30" s="28"/>
      <c r="CES30" s="28"/>
      <c r="CET30" s="28"/>
      <c r="CEU30" s="28"/>
      <c r="CEV30" s="28"/>
      <c r="CEW30" s="28"/>
      <c r="CEX30" s="28"/>
      <c r="CEY30" s="28"/>
      <c r="CEZ30" s="28"/>
      <c r="CFA30" s="28"/>
      <c r="CFB30" s="28"/>
      <c r="CFC30" s="28"/>
      <c r="CFD30" s="28"/>
      <c r="CFE30" s="28"/>
      <c r="CFF30" s="28"/>
      <c r="CFG30" s="28"/>
      <c r="CFH30" s="28"/>
      <c r="CFI30" s="28"/>
      <c r="CFJ30" s="28"/>
      <c r="CFK30" s="28"/>
      <c r="CFL30" s="28"/>
      <c r="CFM30" s="28"/>
      <c r="CFN30" s="28"/>
      <c r="CFO30" s="28"/>
      <c r="CFP30" s="28"/>
      <c r="CFQ30" s="28"/>
      <c r="CFR30" s="28"/>
      <c r="CFS30" s="28"/>
      <c r="CFT30" s="28"/>
      <c r="CFU30" s="28"/>
      <c r="CFV30" s="28"/>
      <c r="CFW30" s="28"/>
      <c r="CFX30" s="28"/>
      <c r="CFY30" s="28"/>
      <c r="CFZ30" s="28"/>
      <c r="CGA30" s="28"/>
      <c r="CGB30" s="28"/>
      <c r="CGC30" s="28"/>
      <c r="CGD30" s="28"/>
      <c r="CGE30" s="28"/>
      <c r="CGF30" s="28"/>
      <c r="CGG30" s="28"/>
      <c r="CGH30" s="28"/>
      <c r="CGI30" s="28"/>
      <c r="CGJ30" s="28"/>
      <c r="CGK30" s="28"/>
      <c r="CGL30" s="28"/>
      <c r="CGM30" s="28"/>
      <c r="CGN30" s="28"/>
      <c r="CGO30" s="28"/>
      <c r="CGP30" s="28"/>
      <c r="CGQ30" s="28"/>
      <c r="CGR30" s="28"/>
      <c r="CGS30" s="28"/>
      <c r="CGT30" s="28"/>
      <c r="CGU30" s="28"/>
      <c r="CGV30" s="28"/>
      <c r="CGW30" s="28"/>
      <c r="CGX30" s="28"/>
      <c r="CGY30" s="28"/>
      <c r="CGZ30" s="28"/>
      <c r="CHA30" s="28"/>
      <c r="CHB30" s="28"/>
      <c r="CHC30" s="28"/>
      <c r="CHD30" s="28"/>
      <c r="CHE30" s="28"/>
      <c r="CHF30" s="28"/>
      <c r="CHG30" s="28"/>
      <c r="CHH30" s="28"/>
      <c r="CHI30" s="28"/>
      <c r="CHJ30" s="28"/>
      <c r="CHK30" s="28"/>
      <c r="CHL30" s="28"/>
      <c r="CHM30" s="28"/>
      <c r="CHN30" s="28"/>
      <c r="CHO30" s="28"/>
      <c r="CHP30" s="28"/>
      <c r="CHQ30" s="28"/>
      <c r="CHR30" s="28"/>
      <c r="CHS30" s="28"/>
      <c r="CHT30" s="28"/>
      <c r="CHU30" s="28"/>
      <c r="CHV30" s="28"/>
      <c r="CHW30" s="28"/>
      <c r="CHX30" s="28"/>
      <c r="CHY30" s="28"/>
      <c r="CHZ30" s="28"/>
      <c r="CIA30" s="28"/>
      <c r="CIB30" s="28"/>
      <c r="CIC30" s="28"/>
      <c r="CID30" s="28"/>
      <c r="CIE30" s="28"/>
      <c r="CIF30" s="28"/>
      <c r="CIG30" s="28"/>
      <c r="CIH30" s="28"/>
      <c r="CII30" s="28"/>
      <c r="CIJ30" s="28"/>
      <c r="CIK30" s="28"/>
      <c r="CIL30" s="28"/>
      <c r="CIM30" s="28"/>
      <c r="CIN30" s="28"/>
      <c r="CIO30" s="28"/>
      <c r="CIP30" s="28"/>
      <c r="CIQ30" s="28"/>
      <c r="CIR30" s="28"/>
      <c r="CIS30" s="28"/>
      <c r="CIT30" s="28"/>
      <c r="CIU30" s="28"/>
      <c r="CIV30" s="28"/>
      <c r="CIW30" s="28"/>
      <c r="CIX30" s="28"/>
      <c r="CIY30" s="28"/>
      <c r="CIZ30" s="28"/>
      <c r="CJA30" s="28"/>
      <c r="CJB30" s="28"/>
      <c r="CJC30" s="28"/>
      <c r="CJD30" s="28"/>
      <c r="CJE30" s="28"/>
      <c r="CJF30" s="28"/>
      <c r="CJG30" s="28"/>
      <c r="CJH30" s="28"/>
      <c r="CJI30" s="28"/>
      <c r="CJJ30" s="28"/>
      <c r="CJK30" s="28"/>
      <c r="CJL30" s="28"/>
      <c r="CJM30" s="28"/>
      <c r="CJN30" s="28"/>
      <c r="CJO30" s="28"/>
      <c r="CJP30" s="28"/>
      <c r="CJQ30" s="28"/>
      <c r="CJR30" s="28"/>
      <c r="CJS30" s="28"/>
      <c r="CJT30" s="28"/>
      <c r="CJU30" s="28"/>
      <c r="CJV30" s="28"/>
      <c r="CJW30" s="28"/>
      <c r="CJX30" s="28"/>
      <c r="CJY30" s="28"/>
      <c r="CJZ30" s="28"/>
      <c r="CKA30" s="28"/>
      <c r="CKB30" s="28"/>
      <c r="CKC30" s="28"/>
      <c r="CKD30" s="28"/>
      <c r="CKE30" s="28"/>
      <c r="CKF30" s="28"/>
      <c r="CKG30" s="28"/>
      <c r="CKH30" s="28"/>
      <c r="CKI30" s="28"/>
      <c r="CKJ30" s="28"/>
      <c r="CKK30" s="28"/>
      <c r="CKL30" s="28"/>
      <c r="CKM30" s="28"/>
      <c r="CKN30" s="28"/>
      <c r="CKO30" s="28"/>
      <c r="CKP30" s="28"/>
      <c r="CKQ30" s="28"/>
      <c r="CKR30" s="28"/>
      <c r="CKS30" s="28"/>
      <c r="CKT30" s="28"/>
      <c r="CKU30" s="28"/>
      <c r="CKV30" s="28"/>
      <c r="CKW30" s="28"/>
      <c r="CKX30" s="28"/>
      <c r="CKY30" s="28"/>
      <c r="CKZ30" s="28"/>
      <c r="CLA30" s="28"/>
      <c r="CLB30" s="28"/>
      <c r="CLC30" s="28"/>
      <c r="CLD30" s="28"/>
      <c r="CLE30" s="28"/>
      <c r="CLF30" s="28"/>
      <c r="CLG30" s="28"/>
      <c r="CLH30" s="28"/>
      <c r="CLI30" s="28"/>
      <c r="CLJ30" s="28"/>
      <c r="CLK30" s="28"/>
      <c r="CLL30" s="28"/>
      <c r="CLM30" s="28"/>
      <c r="CLN30" s="28"/>
      <c r="CLO30" s="28"/>
      <c r="CLP30" s="28"/>
      <c r="CLQ30" s="28"/>
      <c r="CLR30" s="28"/>
      <c r="CLS30" s="28"/>
      <c r="CLT30" s="28"/>
      <c r="CLU30" s="28"/>
      <c r="CLV30" s="28"/>
      <c r="CLW30" s="28"/>
      <c r="CLX30" s="28"/>
      <c r="CLY30" s="28"/>
      <c r="CLZ30" s="28"/>
      <c r="CMA30" s="28"/>
      <c r="CMB30" s="28"/>
      <c r="CMC30" s="28"/>
      <c r="CMD30" s="28"/>
      <c r="CME30" s="28"/>
      <c r="CMF30" s="28"/>
      <c r="CMG30" s="28"/>
      <c r="CMH30" s="28"/>
      <c r="CMI30" s="28"/>
      <c r="CMJ30" s="28"/>
      <c r="CMK30" s="28"/>
      <c r="CML30" s="28"/>
      <c r="CMM30" s="28"/>
      <c r="CMN30" s="28"/>
      <c r="CMO30" s="28"/>
      <c r="CMP30" s="28"/>
      <c r="CMQ30" s="28"/>
      <c r="CMR30" s="28"/>
      <c r="CMS30" s="28"/>
      <c r="CMT30" s="28"/>
      <c r="CMU30" s="28"/>
      <c r="CMV30" s="28"/>
      <c r="CMW30" s="28"/>
      <c r="CMX30" s="28"/>
      <c r="CMY30" s="28"/>
      <c r="CMZ30" s="28"/>
      <c r="CNA30" s="28"/>
      <c r="CNB30" s="28"/>
      <c r="CNC30" s="28"/>
      <c r="CND30" s="28"/>
      <c r="CNE30" s="28"/>
      <c r="CNF30" s="28"/>
      <c r="CNG30" s="28"/>
      <c r="CNH30" s="28"/>
      <c r="CNI30" s="28"/>
      <c r="CNJ30" s="28"/>
      <c r="CNK30" s="28"/>
      <c r="CNL30" s="28"/>
      <c r="CNM30" s="28"/>
      <c r="CNN30" s="28"/>
      <c r="CNO30" s="28"/>
      <c r="CNP30" s="28"/>
      <c r="CNQ30" s="28"/>
      <c r="CNR30" s="28"/>
      <c r="CNS30" s="28"/>
      <c r="CNT30" s="28"/>
      <c r="CNU30" s="28"/>
      <c r="CNV30" s="28"/>
      <c r="CNW30" s="28"/>
      <c r="CNX30" s="28"/>
      <c r="CNY30" s="28"/>
      <c r="CNZ30" s="28"/>
      <c r="COA30" s="28"/>
      <c r="COB30" s="28"/>
      <c r="COC30" s="28"/>
      <c r="COD30" s="28"/>
      <c r="COE30" s="28"/>
      <c r="COF30" s="28"/>
      <c r="COG30" s="28"/>
      <c r="COH30" s="28"/>
      <c r="COI30" s="28"/>
      <c r="COJ30" s="28"/>
      <c r="COK30" s="28"/>
      <c r="COL30" s="28"/>
      <c r="COM30" s="28"/>
      <c r="CON30" s="28"/>
      <c r="COO30" s="28"/>
      <c r="COP30" s="28"/>
      <c r="COQ30" s="28"/>
      <c r="COR30" s="28"/>
      <c r="COS30" s="28"/>
      <c r="COT30" s="28"/>
      <c r="COU30" s="28"/>
      <c r="COV30" s="28"/>
      <c r="COW30" s="28"/>
      <c r="COX30" s="28"/>
      <c r="COY30" s="28"/>
      <c r="COZ30" s="28"/>
      <c r="CPA30" s="28"/>
      <c r="CPB30" s="28"/>
      <c r="CPC30" s="28"/>
      <c r="CPD30" s="28"/>
      <c r="CPE30" s="28"/>
      <c r="CPF30" s="28"/>
      <c r="CPG30" s="28"/>
      <c r="CPH30" s="28"/>
      <c r="CPI30" s="28"/>
      <c r="CPJ30" s="28"/>
      <c r="CPK30" s="28"/>
      <c r="CPL30" s="28"/>
      <c r="CPM30" s="28"/>
      <c r="CPN30" s="28"/>
      <c r="CPO30" s="28"/>
      <c r="CPP30" s="28"/>
      <c r="CPQ30" s="28"/>
      <c r="CPR30" s="28"/>
      <c r="CPS30" s="28"/>
      <c r="CPT30" s="28"/>
      <c r="CPU30" s="28"/>
      <c r="CPV30" s="28"/>
      <c r="CPW30" s="28"/>
      <c r="CPX30" s="28"/>
      <c r="CPY30" s="28"/>
      <c r="CPZ30" s="28"/>
      <c r="CQA30" s="28"/>
      <c r="CQB30" s="28"/>
      <c r="CQC30" s="28"/>
      <c r="CQD30" s="28"/>
      <c r="CQE30" s="28"/>
      <c r="CQF30" s="28"/>
      <c r="CQG30" s="28"/>
      <c r="CQH30" s="28"/>
      <c r="CQI30" s="28"/>
      <c r="CQJ30" s="28"/>
      <c r="CQK30" s="28"/>
      <c r="CQL30" s="28"/>
      <c r="CQM30" s="28"/>
      <c r="CQN30" s="28"/>
      <c r="CQO30" s="28"/>
      <c r="CQP30" s="28"/>
      <c r="CQQ30" s="28"/>
      <c r="CQR30" s="28"/>
      <c r="CQS30" s="28"/>
      <c r="CQT30" s="28"/>
      <c r="CQU30" s="28"/>
      <c r="CQV30" s="28"/>
      <c r="CQW30" s="28"/>
      <c r="CQX30" s="28"/>
      <c r="CQY30" s="28"/>
      <c r="CQZ30" s="28"/>
      <c r="CRA30" s="28"/>
      <c r="CRB30" s="28"/>
      <c r="CRC30" s="28"/>
      <c r="CRD30" s="28"/>
      <c r="CRE30" s="28"/>
      <c r="CRF30" s="28"/>
      <c r="CRG30" s="28"/>
      <c r="CRH30" s="28"/>
      <c r="CRI30" s="28"/>
      <c r="CRJ30" s="28"/>
      <c r="CRK30" s="28"/>
      <c r="CRL30" s="28"/>
      <c r="CRM30" s="28"/>
      <c r="CRN30" s="28"/>
      <c r="CRO30" s="28"/>
      <c r="CRP30" s="28"/>
      <c r="CRQ30" s="28"/>
      <c r="CRR30" s="28"/>
      <c r="CRS30" s="28"/>
      <c r="CRT30" s="28"/>
      <c r="CRU30" s="28"/>
      <c r="CRV30" s="28"/>
      <c r="CRW30" s="28"/>
      <c r="CRX30" s="28"/>
      <c r="CRY30" s="28"/>
      <c r="CRZ30" s="28"/>
      <c r="CSA30" s="28"/>
      <c r="CSB30" s="28"/>
      <c r="CSC30" s="28"/>
      <c r="CSD30" s="28"/>
      <c r="CSE30" s="28"/>
      <c r="CSF30" s="28"/>
      <c r="CSG30" s="28"/>
      <c r="CSH30" s="28"/>
      <c r="CSI30" s="28"/>
      <c r="CSJ30" s="28"/>
      <c r="CSK30" s="28"/>
      <c r="CSL30" s="28"/>
      <c r="CSM30" s="28"/>
      <c r="CSN30" s="28"/>
      <c r="CSO30" s="28"/>
      <c r="CSP30" s="28"/>
      <c r="CSQ30" s="28"/>
      <c r="CSR30" s="28"/>
      <c r="CSS30" s="28"/>
      <c r="CST30" s="28"/>
      <c r="CSU30" s="28"/>
      <c r="CSV30" s="28"/>
      <c r="CSW30" s="28"/>
      <c r="CSX30" s="28"/>
      <c r="CSY30" s="28"/>
      <c r="CSZ30" s="28"/>
      <c r="CTA30" s="28"/>
      <c r="CTB30" s="28"/>
      <c r="CTC30" s="28"/>
      <c r="CTD30" s="28"/>
      <c r="CTE30" s="28"/>
      <c r="CTF30" s="28"/>
      <c r="CTG30" s="28"/>
      <c r="CTH30" s="28"/>
      <c r="CTI30" s="28"/>
      <c r="CTJ30" s="28"/>
      <c r="CTK30" s="28"/>
      <c r="CTL30" s="28"/>
      <c r="CTM30" s="28"/>
      <c r="CTN30" s="28"/>
      <c r="CTO30" s="28"/>
      <c r="CTP30" s="28"/>
      <c r="CTQ30" s="28"/>
      <c r="CTR30" s="28"/>
      <c r="CTS30" s="28"/>
      <c r="CTT30" s="28"/>
      <c r="CTU30" s="28"/>
      <c r="CTV30" s="28"/>
      <c r="CTW30" s="28"/>
      <c r="CTX30" s="28"/>
      <c r="CTY30" s="28"/>
      <c r="CTZ30" s="28"/>
      <c r="CUA30" s="28"/>
      <c r="CUB30" s="28"/>
      <c r="CUC30" s="28"/>
      <c r="CUD30" s="28"/>
      <c r="CUE30" s="28"/>
      <c r="CUF30" s="28"/>
      <c r="CUG30" s="28"/>
      <c r="CUH30" s="28"/>
      <c r="CUI30" s="28"/>
      <c r="CUJ30" s="28"/>
      <c r="CUK30" s="28"/>
      <c r="CUL30" s="28"/>
      <c r="CUM30" s="28"/>
      <c r="CUN30" s="28"/>
      <c r="CUO30" s="28"/>
      <c r="CUP30" s="28"/>
      <c r="CUQ30" s="28"/>
      <c r="CUR30" s="28"/>
      <c r="CUS30" s="28"/>
      <c r="CUT30" s="28"/>
      <c r="CUU30" s="28"/>
      <c r="CUV30" s="28"/>
      <c r="CUW30" s="28"/>
      <c r="CUX30" s="28"/>
      <c r="CUY30" s="28"/>
      <c r="CUZ30" s="28"/>
      <c r="CVA30" s="28"/>
      <c r="CVB30" s="28"/>
      <c r="CVC30" s="28"/>
      <c r="CVD30" s="28"/>
      <c r="CVE30" s="28"/>
      <c r="CVF30" s="28"/>
      <c r="CVG30" s="28"/>
      <c r="CVH30" s="28"/>
      <c r="CVI30" s="28"/>
      <c r="CVJ30" s="28"/>
      <c r="CVK30" s="28"/>
      <c r="CVL30" s="28"/>
      <c r="CVM30" s="28"/>
      <c r="CVN30" s="28"/>
      <c r="CVO30" s="28"/>
      <c r="CVP30" s="28"/>
      <c r="CVQ30" s="28"/>
      <c r="CVR30" s="28"/>
      <c r="CVS30" s="28"/>
      <c r="CVT30" s="28"/>
      <c r="CVU30" s="28"/>
      <c r="CVV30" s="28"/>
      <c r="CVW30" s="28"/>
      <c r="CVX30" s="28"/>
      <c r="CVY30" s="28"/>
      <c r="CVZ30" s="28"/>
      <c r="CWA30" s="28"/>
      <c r="CWB30" s="28"/>
      <c r="CWC30" s="28"/>
      <c r="CWD30" s="28"/>
      <c r="CWE30" s="28"/>
      <c r="CWF30" s="28"/>
      <c r="CWG30" s="28"/>
      <c r="CWH30" s="28"/>
      <c r="CWI30" s="28"/>
      <c r="CWJ30" s="28"/>
      <c r="CWK30" s="28"/>
      <c r="CWL30" s="28"/>
      <c r="CWM30" s="28"/>
      <c r="CWN30" s="28"/>
      <c r="CWO30" s="28"/>
      <c r="CWP30" s="28"/>
      <c r="CWQ30" s="28"/>
      <c r="CWR30" s="28"/>
      <c r="CWS30" s="28"/>
      <c r="CWT30" s="28"/>
      <c r="CWU30" s="28"/>
      <c r="CWV30" s="28"/>
      <c r="CWW30" s="28"/>
      <c r="CWX30" s="28"/>
      <c r="CWY30" s="28"/>
      <c r="CWZ30" s="28"/>
      <c r="CXA30" s="28"/>
      <c r="CXB30" s="28"/>
      <c r="CXC30" s="28"/>
      <c r="CXD30" s="28"/>
      <c r="CXE30" s="28"/>
      <c r="CXF30" s="28"/>
      <c r="CXG30" s="28"/>
      <c r="CXH30" s="28"/>
      <c r="CXI30" s="28"/>
      <c r="CXJ30" s="28"/>
      <c r="CXK30" s="28"/>
      <c r="CXL30" s="28"/>
      <c r="CXM30" s="28"/>
      <c r="CXN30" s="28"/>
      <c r="CXO30" s="28"/>
      <c r="CXP30" s="28"/>
      <c r="CXQ30" s="28"/>
      <c r="CXR30" s="28"/>
      <c r="CXS30" s="28"/>
      <c r="CXT30" s="28"/>
      <c r="CXU30" s="28"/>
      <c r="CXV30" s="28"/>
      <c r="CXW30" s="28"/>
      <c r="CXX30" s="28"/>
      <c r="CXY30" s="28"/>
      <c r="CXZ30" s="28"/>
      <c r="CYA30" s="28"/>
      <c r="CYB30" s="28"/>
      <c r="CYC30" s="28"/>
      <c r="CYD30" s="28"/>
      <c r="CYE30" s="28"/>
      <c r="CYF30" s="28"/>
      <c r="CYG30" s="28"/>
      <c r="CYH30" s="28"/>
      <c r="CYI30" s="28"/>
      <c r="CYJ30" s="28"/>
      <c r="CYK30" s="28"/>
      <c r="CYL30" s="28"/>
      <c r="CYM30" s="28"/>
      <c r="CYN30" s="28"/>
      <c r="CYO30" s="28"/>
      <c r="CYP30" s="28"/>
      <c r="CYQ30" s="28"/>
      <c r="CYR30" s="28"/>
      <c r="CYS30" s="28"/>
      <c r="CYT30" s="28"/>
      <c r="CYU30" s="28"/>
      <c r="CYV30" s="28"/>
      <c r="CYW30" s="28"/>
      <c r="CYX30" s="28"/>
      <c r="CYY30" s="28"/>
      <c r="CYZ30" s="28"/>
      <c r="CZA30" s="28"/>
      <c r="CZB30" s="28"/>
      <c r="CZC30" s="28"/>
      <c r="CZD30" s="28"/>
      <c r="CZE30" s="28"/>
      <c r="CZF30" s="28"/>
      <c r="CZG30" s="28"/>
      <c r="CZH30" s="28"/>
      <c r="CZI30" s="28"/>
      <c r="CZJ30" s="28"/>
      <c r="CZK30" s="28"/>
      <c r="CZL30" s="28"/>
      <c r="CZM30" s="28"/>
      <c r="CZN30" s="28"/>
      <c r="CZO30" s="28"/>
      <c r="CZP30" s="28"/>
      <c r="CZQ30" s="28"/>
      <c r="CZR30" s="28"/>
      <c r="CZS30" s="28"/>
      <c r="CZT30" s="28"/>
      <c r="CZU30" s="28"/>
      <c r="CZV30" s="28"/>
      <c r="CZW30" s="28"/>
      <c r="CZX30" s="28"/>
      <c r="CZY30" s="28"/>
      <c r="CZZ30" s="28"/>
      <c r="DAA30" s="28"/>
      <c r="DAB30" s="28"/>
      <c r="DAC30" s="28"/>
      <c r="DAD30" s="28"/>
      <c r="DAE30" s="28"/>
      <c r="DAF30" s="28"/>
      <c r="DAG30" s="28"/>
      <c r="DAH30" s="28"/>
      <c r="DAI30" s="28"/>
      <c r="DAJ30" s="28"/>
      <c r="DAK30" s="28"/>
      <c r="DAL30" s="28"/>
      <c r="DAM30" s="28"/>
      <c r="DAN30" s="28"/>
      <c r="DAO30" s="28"/>
      <c r="DAP30" s="28"/>
      <c r="DAQ30" s="28"/>
      <c r="DAR30" s="28"/>
      <c r="DAS30" s="28"/>
      <c r="DAT30" s="28"/>
      <c r="DAU30" s="28"/>
      <c r="DAV30" s="28"/>
      <c r="DAW30" s="28"/>
      <c r="DAX30" s="28"/>
      <c r="DAY30" s="28"/>
      <c r="DAZ30" s="28"/>
      <c r="DBA30" s="28"/>
      <c r="DBB30" s="28"/>
      <c r="DBC30" s="28"/>
      <c r="DBD30" s="28"/>
      <c r="DBE30" s="28"/>
      <c r="DBF30" s="28"/>
      <c r="DBG30" s="28"/>
      <c r="DBH30" s="28"/>
      <c r="DBI30" s="28"/>
      <c r="DBJ30" s="28"/>
      <c r="DBK30" s="28"/>
      <c r="DBL30" s="28"/>
      <c r="DBM30" s="28"/>
      <c r="DBN30" s="28"/>
      <c r="DBO30" s="28"/>
      <c r="DBP30" s="28"/>
      <c r="DBQ30" s="28"/>
      <c r="DBR30" s="28"/>
      <c r="DBS30" s="28"/>
      <c r="DBT30" s="28"/>
      <c r="DBU30" s="28"/>
      <c r="DBV30" s="28"/>
      <c r="DBW30" s="28"/>
      <c r="DBX30" s="28"/>
      <c r="DBY30" s="28"/>
      <c r="DBZ30" s="28"/>
      <c r="DCA30" s="28"/>
      <c r="DCB30" s="28"/>
      <c r="DCC30" s="28"/>
      <c r="DCD30" s="28"/>
      <c r="DCE30" s="28"/>
      <c r="DCF30" s="28"/>
      <c r="DCG30" s="28"/>
      <c r="DCH30" s="28"/>
      <c r="DCI30" s="28"/>
      <c r="DCJ30" s="28"/>
      <c r="DCK30" s="28"/>
      <c r="DCL30" s="28"/>
      <c r="DCM30" s="28"/>
      <c r="DCN30" s="28"/>
      <c r="DCO30" s="28"/>
      <c r="DCP30" s="28"/>
      <c r="DCQ30" s="28"/>
      <c r="DCR30" s="28"/>
      <c r="DCS30" s="28"/>
      <c r="DCT30" s="28"/>
      <c r="DCU30" s="28"/>
      <c r="DCV30" s="28"/>
      <c r="DCW30" s="28"/>
      <c r="DCX30" s="28"/>
      <c r="DCY30" s="28"/>
      <c r="DCZ30" s="28"/>
      <c r="DDA30" s="28"/>
      <c r="DDB30" s="28"/>
      <c r="DDC30" s="28"/>
      <c r="DDD30" s="28"/>
      <c r="DDE30" s="28"/>
      <c r="DDF30" s="28"/>
      <c r="DDG30" s="28"/>
      <c r="DDH30" s="28"/>
      <c r="DDI30" s="28"/>
      <c r="DDJ30" s="28"/>
      <c r="DDK30" s="28"/>
      <c r="DDL30" s="28"/>
      <c r="DDM30" s="28"/>
      <c r="DDN30" s="28"/>
      <c r="DDO30" s="28"/>
      <c r="DDP30" s="28"/>
      <c r="DDQ30" s="28"/>
      <c r="DDR30" s="28"/>
      <c r="DDS30" s="28"/>
      <c r="DDT30" s="28"/>
      <c r="DDU30" s="28"/>
      <c r="DDV30" s="28"/>
      <c r="DDW30" s="28"/>
      <c r="DDX30" s="28"/>
      <c r="DDY30" s="28"/>
      <c r="DDZ30" s="28"/>
      <c r="DEA30" s="28"/>
      <c r="DEB30" s="28"/>
      <c r="DEC30" s="28"/>
      <c r="DED30" s="28"/>
      <c r="DEE30" s="28"/>
      <c r="DEF30" s="28"/>
      <c r="DEG30" s="28"/>
      <c r="DEH30" s="28"/>
      <c r="DEI30" s="28"/>
      <c r="DEJ30" s="28"/>
      <c r="DEK30" s="28"/>
      <c r="DEL30" s="28"/>
      <c r="DEM30" s="28"/>
      <c r="DEN30" s="28"/>
      <c r="DEO30" s="28"/>
      <c r="DEP30" s="28"/>
      <c r="DEQ30" s="28"/>
      <c r="DER30" s="28"/>
      <c r="DES30" s="28"/>
      <c r="DET30" s="28"/>
      <c r="DEU30" s="28"/>
      <c r="DEV30" s="28"/>
      <c r="DEW30" s="28"/>
      <c r="DEX30" s="28"/>
      <c r="DEY30" s="28"/>
      <c r="DEZ30" s="28"/>
      <c r="DFA30" s="28"/>
      <c r="DFB30" s="28"/>
      <c r="DFC30" s="28"/>
      <c r="DFD30" s="28"/>
      <c r="DFE30" s="27"/>
    </row>
    <row r="31" spans="1:2865" ht="22.5" customHeight="1">
      <c r="A31" s="28">
        <v>9</v>
      </c>
      <c r="B31" s="126" t="str">
        <f>DOCUMENTATION!D9</f>
        <v>% FOI requests responded within stipulated timeline (7days)</v>
      </c>
      <c r="C31" s="90" t="str">
        <f>DOCUMENTATION!L9</f>
        <v>Monthly</v>
      </c>
      <c r="D31" s="76">
        <f>IFERROR(AVERAGE(DOCUMENTATION!Q9,DOCUMENTATION!V9,DOCUMENTATION!AA9,DOCUMENTATION!AF9),0)</f>
        <v>100</v>
      </c>
      <c r="E31" s="51"/>
      <c r="F31" s="75">
        <f>DOCUMENTATION!E9</f>
        <v>100</v>
      </c>
      <c r="G31" s="75">
        <f>DOCUMENTATION!P9</f>
        <v>100</v>
      </c>
      <c r="H31" s="124" cm="1">
        <f t="array" ref="H31">IFERROR(_xlfn.IFS(AND(F31&gt;0,G31=0),D31/100*40,AND(F31="No Target", G31="No Result"),D31/100*100,(D31/100*40)+(G31/F31*60)&gt;100,100,AND(D31=0,F31&gt;0,G31&gt;=0),G31/F31*60,(D31/100*40)+(G31/F31*60)&lt;=100,(D31/100*40)+(G31/F31*60)),0)</f>
        <v>100</v>
      </c>
      <c r="I31" s="3" t="str" cm="1">
        <f t="array" ref="I31">IFERROR(_xlfn.IFS(AND(F31="No Target", G31="No Result", H31=0),"NIL",G31="","NIL",AND(G31=0,H31=100),"A+",H31&lt;50,"E",H31&lt;60,"D",H31&lt;70,"C",H31&lt;80,"B",H31&lt;90,"A",H31&gt;=90,"A+"),0)</f>
        <v>A+</v>
      </c>
      <c r="J31" s="96"/>
      <c r="K31" s="75">
        <f>DOCUMENTATION!F9</f>
        <v>100</v>
      </c>
      <c r="L31" s="75">
        <f>DOCUMENTATION!U9</f>
        <v>100</v>
      </c>
      <c r="M31" s="124" cm="1">
        <f t="array" ref="M31">IFERROR(_xlfn.IFS(AND(K31&gt;0,L31=0),D31/100*40,AND(K31="No Target", L31="No Result"),D31/100*100,(D31/100*40)+(L31/K31*60)&gt;100,100,AND(D31=0,K31&gt;0,L31&gt;=0),L31/K31*60,(D31/100*40)+(L31/K31*60)&lt;=100,(D31/100*40)+(L31/K31*60)),0)</f>
        <v>100</v>
      </c>
      <c r="N31" s="3" t="str" cm="1">
        <f t="array" ref="N31">IFERROR(_xlfn.IFS(AND(K31="No Target", L31="No Result", M31=0),"NIL",L31="","NIL",AND(L31=0,M31=100),"A+",M31&lt;50,"E",M31&lt;60,"D",M31&lt;70,"C",M31&lt;80,"B",M31&lt;90,"A",M31&gt;=90,"A+"),0)</f>
        <v>A+</v>
      </c>
      <c r="O31" s="99"/>
      <c r="P31" s="75">
        <f>DOCUMENTATION!G9</f>
        <v>100</v>
      </c>
      <c r="Q31" s="75">
        <f>DOCUMENTATION!Z9</f>
        <v>100</v>
      </c>
      <c r="R31" s="124" cm="1">
        <f t="array" ref="R31">IFERROR(_xlfn.IFS(AND(P31&gt;0,Q31=0),D31/100*40,AND(P31="No Target", Q31="No Result"),D31/100*100,(D31/100*40)+(P31/Q31*60)&gt;100,100,AND(D31=0,P31&gt;0,Q31&gt;=0),P31/Q31*60,(D31/100*40)+(P31/Q31*60)&lt;=100,(D31/100*40)+(P31/Q31*60)),0)</f>
        <v>100</v>
      </c>
      <c r="S31" s="3" t="str" cm="1">
        <f t="array" ref="S31">IFERROR(_xlfn.IFS(AND(P31="No Target", Q31="No Result", R31=0),"NIL",Q31="","NIL",AND(Q31=0,R31=100),"A+",R31&lt;50,"E",R31&lt;60,"D",R31&lt;70,"C",R31&lt;80,"B",R31&lt;90,"A",R31&gt;=90,"A+"),0)</f>
        <v>A+</v>
      </c>
      <c r="T31" s="99"/>
      <c r="U31" s="75">
        <f>DOCUMENTATION!H9</f>
        <v>100</v>
      </c>
      <c r="V31" s="75" t="str">
        <f>DOCUMENTATION!AE9</f>
        <v/>
      </c>
      <c r="W31" s="124" cm="1">
        <f t="array" ref="W31">IFERROR(_xlfn.IFS(AND(U31&gt;0,V31=0),D31/100*40,AND(U31="No Target", V31="No Result"),D31/100*100,(D31/100*40)+(U31/V31*60)&gt;100,100,AND(D31=0,U31&gt;0,V31&gt;=0),U31/V31*60,(D31/100*40)+(U31/V31*60)&lt;=100,(D31/100*40)+(U31/V31*60)),0)</f>
        <v>0</v>
      </c>
      <c r="X31" s="3" t="str" cm="1">
        <f t="array" ref="X31">IFERROR(_xlfn.IFS(AND(U31="No Target", V31="No Result", W31=0),"NIL",V31="","NIL",AND(V31=0,W31=100),"A+",W31&lt;50,"E",W31&lt;60,"D",W31&lt;70,"C",W31&lt;80,"B",W31&lt;90,"A",W31&gt;=90,"A+"),0)</f>
        <v>NIL</v>
      </c>
      <c r="Y31" s="96"/>
      <c r="Z31" s="75">
        <f>DOCUMENTATION!I9</f>
        <v>100</v>
      </c>
      <c r="AA31" s="98" t="str">
        <f>DOCUMENTATION!J9</f>
        <v>percent</v>
      </c>
      <c r="AB31" s="129">
        <f>IF(COUNT(G31,L31,Q31,V31)=0,"",AVERAGE(G31,L31,Q31,V31))</f>
        <v>100</v>
      </c>
      <c r="AC31" s="91">
        <f>IFERROR(IF(AB31/Z31*60 + D31/100*40 &gt;100,100,AB31/Z31*60 + D31/100*40),0)</f>
        <v>100</v>
      </c>
      <c r="AD31" s="3" t="str" cm="1">
        <f t="array" ref="AD31">IFERROR(_xlfn.IFS(AB31="","NIL",AND(AB31=0,AC31=100),"A+",AC31&lt;50,"E",AC31&lt;60,"D",AC31&lt;70,"C",AC31&lt;80,"B",AC31&lt;90,"A",AC31&gt;=90,"A+"),0)</f>
        <v>A+</v>
      </c>
      <c r="AE31" s="404"/>
      <c r="AF31" s="26"/>
      <c r="AG31" s="28"/>
      <c r="AH31" s="28"/>
      <c r="AI31" s="28"/>
      <c r="AJ31" s="28"/>
    </row>
    <row r="32" spans="1:2865" ht="15.6" customHeight="1" thickBot="1">
      <c r="B32" s="353"/>
      <c r="C32" s="354"/>
      <c r="D32" s="355"/>
      <c r="E32" s="51"/>
      <c r="F32" s="356"/>
      <c r="G32" s="356"/>
      <c r="H32" s="356"/>
      <c r="I32" s="356"/>
      <c r="J32" s="96"/>
      <c r="K32" s="72"/>
      <c r="L32" s="72"/>
      <c r="M32" s="72"/>
      <c r="N32" s="72"/>
      <c r="O32" s="96"/>
      <c r="P32" s="97"/>
      <c r="Q32" s="97"/>
      <c r="R32" s="97"/>
      <c r="S32" s="72"/>
      <c r="T32" s="96"/>
      <c r="U32" s="97"/>
      <c r="V32" s="97"/>
      <c r="W32" s="97"/>
      <c r="X32" s="72"/>
      <c r="Y32" s="96"/>
      <c r="Z32" s="95"/>
      <c r="AA32" s="95"/>
      <c r="AB32" s="94"/>
      <c r="AC32" s="71"/>
      <c r="AD32" s="70"/>
      <c r="AE32" s="404"/>
      <c r="AF32" s="26"/>
      <c r="AG32" s="28"/>
      <c r="AH32" s="28"/>
      <c r="AI32" s="28"/>
      <c r="AJ32" s="28"/>
    </row>
    <row r="33" spans="1:2865" s="92" customFormat="1" ht="20.25">
      <c r="A33" s="28"/>
      <c r="B33" s="125" t="str">
        <f>DOCUMENTATION!C16</f>
        <v>Obtain ISO 9001:2015 certification by Q3 2025</v>
      </c>
      <c r="C33" s="93"/>
      <c r="D33" s="100"/>
      <c r="E33" s="51"/>
      <c r="F33" s="78"/>
      <c r="G33" s="78"/>
      <c r="H33" s="78"/>
      <c r="I33" s="78"/>
      <c r="J33" s="96"/>
      <c r="K33" s="78"/>
      <c r="L33" s="78"/>
      <c r="M33" s="78"/>
      <c r="N33" s="78"/>
      <c r="O33" s="96"/>
      <c r="P33" s="123"/>
      <c r="Q33" s="123"/>
      <c r="R33" s="123"/>
      <c r="S33" s="123"/>
      <c r="T33" s="96"/>
      <c r="U33" s="123"/>
      <c r="V33" s="123"/>
      <c r="W33" s="123"/>
      <c r="X33" s="123"/>
      <c r="Y33" s="96"/>
      <c r="Z33" s="78"/>
      <c r="AA33" s="78"/>
      <c r="AB33" s="78"/>
      <c r="AC33" s="78"/>
      <c r="AD33" s="78"/>
      <c r="AE33" s="404"/>
      <c r="AF33" s="77"/>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8"/>
      <c r="IV33" s="28"/>
      <c r="IW33" s="28"/>
      <c r="IX33" s="28"/>
      <c r="IY33" s="28"/>
      <c r="IZ33" s="28"/>
      <c r="JA33" s="28"/>
      <c r="JB33" s="28"/>
      <c r="JC33" s="28"/>
      <c r="JD33" s="28"/>
      <c r="JE33" s="28"/>
      <c r="JF33" s="28"/>
      <c r="JG33" s="28"/>
      <c r="JH33" s="28"/>
      <c r="JI33" s="28"/>
      <c r="JJ33" s="28"/>
      <c r="JK33" s="28"/>
      <c r="JL33" s="28"/>
      <c r="JM33" s="28"/>
      <c r="JN33" s="28"/>
      <c r="JO33" s="28"/>
      <c r="JP33" s="28"/>
      <c r="JQ33" s="28"/>
      <c r="JR33" s="28"/>
      <c r="JS33" s="28"/>
      <c r="JT33" s="28"/>
      <c r="JU33" s="28"/>
      <c r="JV33" s="28"/>
      <c r="JW33" s="28"/>
      <c r="JX33" s="28"/>
      <c r="JY33" s="28"/>
      <c r="JZ33" s="28"/>
      <c r="KA33" s="28"/>
      <c r="KB33" s="28"/>
      <c r="KC33" s="28"/>
      <c r="KD33" s="28"/>
      <c r="KE33" s="28"/>
      <c r="KF33" s="28"/>
      <c r="KG33" s="28"/>
      <c r="KH33" s="28"/>
      <c r="KI33" s="28"/>
      <c r="KJ33" s="28"/>
      <c r="KK33" s="28"/>
      <c r="KL33" s="28"/>
      <c r="KM33" s="28"/>
      <c r="KN33" s="28"/>
      <c r="KO33" s="28"/>
      <c r="KP33" s="28"/>
      <c r="KQ33" s="28"/>
      <c r="KR33" s="28"/>
      <c r="KS33" s="28"/>
      <c r="KT33" s="28"/>
      <c r="KU33" s="28"/>
      <c r="KV33" s="28"/>
      <c r="KW33" s="28"/>
      <c r="KX33" s="28"/>
      <c r="KY33" s="28"/>
      <c r="KZ33" s="28"/>
      <c r="LA33" s="28"/>
      <c r="LB33" s="28"/>
      <c r="LC33" s="28"/>
      <c r="LD33" s="28"/>
      <c r="LE33" s="28"/>
      <c r="LF33" s="28"/>
      <c r="LG33" s="28"/>
      <c r="LH33" s="28"/>
      <c r="LI33" s="28"/>
      <c r="LJ33" s="28"/>
      <c r="LK33" s="28"/>
      <c r="LL33" s="28"/>
      <c r="LM33" s="28"/>
      <c r="LN33" s="28"/>
      <c r="LO33" s="28"/>
      <c r="LP33" s="28"/>
      <c r="LQ33" s="28"/>
      <c r="LR33" s="28"/>
      <c r="LS33" s="28"/>
      <c r="LT33" s="28"/>
      <c r="LU33" s="28"/>
      <c r="LV33" s="28"/>
      <c r="LW33" s="28"/>
      <c r="LX33" s="28"/>
      <c r="LY33" s="28"/>
      <c r="LZ33" s="28"/>
      <c r="MA33" s="28"/>
      <c r="MB33" s="28"/>
      <c r="MC33" s="28"/>
      <c r="MD33" s="28"/>
      <c r="ME33" s="28"/>
      <c r="MF33" s="28"/>
      <c r="MG33" s="28"/>
      <c r="MH33" s="28"/>
      <c r="MI33" s="28"/>
      <c r="MJ33" s="28"/>
      <c r="MK33" s="28"/>
      <c r="ML33" s="28"/>
      <c r="MM33" s="28"/>
      <c r="MN33" s="28"/>
      <c r="MO33" s="28"/>
      <c r="MP33" s="28"/>
      <c r="MQ33" s="28"/>
      <c r="MR33" s="28"/>
      <c r="MS33" s="28"/>
      <c r="MT33" s="28"/>
      <c r="MU33" s="28"/>
      <c r="MV33" s="28"/>
      <c r="MW33" s="28"/>
      <c r="MX33" s="28"/>
      <c r="MY33" s="28"/>
      <c r="MZ33" s="28"/>
      <c r="NA33" s="28"/>
      <c r="NB33" s="28"/>
      <c r="NC33" s="28"/>
      <c r="ND33" s="28"/>
      <c r="NE33" s="28"/>
      <c r="NF33" s="28"/>
      <c r="NG33" s="28"/>
      <c r="NH33" s="28"/>
      <c r="NI33" s="28"/>
      <c r="NJ33" s="28"/>
      <c r="NK33" s="28"/>
      <c r="NL33" s="28"/>
      <c r="NM33" s="28"/>
      <c r="NN33" s="28"/>
      <c r="NO33" s="28"/>
      <c r="NP33" s="28"/>
      <c r="NQ33" s="28"/>
      <c r="NR33" s="28"/>
      <c r="NS33" s="28"/>
      <c r="NT33" s="28"/>
      <c r="NU33" s="28"/>
      <c r="NV33" s="28"/>
      <c r="NW33" s="28"/>
      <c r="NX33" s="28"/>
      <c r="NY33" s="28"/>
      <c r="NZ33" s="28"/>
      <c r="OA33" s="28"/>
      <c r="OB33" s="28"/>
      <c r="OC33" s="28"/>
      <c r="OD33" s="28"/>
      <c r="OE33" s="28"/>
      <c r="OF33" s="28"/>
      <c r="OG33" s="28"/>
      <c r="OH33" s="28"/>
      <c r="OI33" s="28"/>
      <c r="OJ33" s="28"/>
      <c r="OK33" s="28"/>
      <c r="OL33" s="28"/>
      <c r="OM33" s="28"/>
      <c r="ON33" s="28"/>
      <c r="OO33" s="28"/>
      <c r="OP33" s="28"/>
      <c r="OQ33" s="28"/>
      <c r="OR33" s="28"/>
      <c r="OS33" s="28"/>
      <c r="OT33" s="28"/>
      <c r="OU33" s="28"/>
      <c r="OV33" s="28"/>
      <c r="OW33" s="28"/>
      <c r="OX33" s="28"/>
      <c r="OY33" s="28"/>
      <c r="OZ33" s="28"/>
      <c r="PA33" s="28"/>
      <c r="PB33" s="28"/>
      <c r="PC33" s="28"/>
      <c r="PD33" s="28"/>
      <c r="PE33" s="28"/>
      <c r="PF33" s="28"/>
      <c r="PG33" s="28"/>
      <c r="PH33" s="28"/>
      <c r="PI33" s="28"/>
      <c r="PJ33" s="28"/>
      <c r="PK33" s="28"/>
      <c r="PL33" s="28"/>
      <c r="PM33" s="28"/>
      <c r="PN33" s="28"/>
      <c r="PO33" s="28"/>
      <c r="PP33" s="28"/>
      <c r="PQ33" s="28"/>
      <c r="PR33" s="28"/>
      <c r="PS33" s="28"/>
      <c r="PT33" s="28"/>
      <c r="PU33" s="28"/>
      <c r="PV33" s="28"/>
      <c r="PW33" s="28"/>
      <c r="PX33" s="28"/>
      <c r="PY33" s="28"/>
      <c r="PZ33" s="28"/>
      <c r="QA33" s="28"/>
      <c r="QB33" s="28"/>
      <c r="QC33" s="28"/>
      <c r="QD33" s="28"/>
      <c r="QE33" s="28"/>
      <c r="QF33" s="28"/>
      <c r="QG33" s="28"/>
      <c r="QH33" s="28"/>
      <c r="QI33" s="28"/>
      <c r="QJ33" s="28"/>
      <c r="QK33" s="28"/>
      <c r="QL33" s="28"/>
      <c r="QM33" s="28"/>
      <c r="QN33" s="28"/>
      <c r="QO33" s="28"/>
      <c r="QP33" s="28"/>
      <c r="QQ33" s="28"/>
      <c r="QR33" s="28"/>
      <c r="QS33" s="28"/>
      <c r="QT33" s="28"/>
      <c r="QU33" s="28"/>
      <c r="QV33" s="28"/>
      <c r="QW33" s="28"/>
      <c r="QX33" s="28"/>
      <c r="QY33" s="28"/>
      <c r="QZ33" s="28"/>
      <c r="RA33" s="28"/>
      <c r="RB33" s="28"/>
      <c r="RC33" s="28"/>
      <c r="RD33" s="28"/>
      <c r="RE33" s="28"/>
      <c r="RF33" s="28"/>
      <c r="RG33" s="28"/>
      <c r="RH33" s="28"/>
      <c r="RI33" s="28"/>
      <c r="RJ33" s="28"/>
      <c r="RK33" s="28"/>
      <c r="RL33" s="28"/>
      <c r="RM33" s="28"/>
      <c r="RN33" s="28"/>
      <c r="RO33" s="28"/>
      <c r="RP33" s="28"/>
      <c r="RQ33" s="28"/>
      <c r="RR33" s="28"/>
      <c r="RS33" s="28"/>
      <c r="RT33" s="28"/>
      <c r="RU33" s="28"/>
      <c r="RV33" s="28"/>
      <c r="RW33" s="28"/>
      <c r="RX33" s="28"/>
      <c r="RY33" s="28"/>
      <c r="RZ33" s="28"/>
      <c r="SA33" s="28"/>
      <c r="SB33" s="28"/>
      <c r="SC33" s="28"/>
      <c r="SD33" s="28"/>
      <c r="SE33" s="28"/>
      <c r="SF33" s="28"/>
      <c r="SG33" s="28"/>
      <c r="SH33" s="28"/>
      <c r="SI33" s="28"/>
      <c r="SJ33" s="28"/>
      <c r="SK33" s="28"/>
      <c r="SL33" s="28"/>
      <c r="SM33" s="28"/>
      <c r="SN33" s="28"/>
      <c r="SO33" s="28"/>
      <c r="SP33" s="28"/>
      <c r="SQ33" s="28"/>
      <c r="SR33" s="28"/>
      <c r="SS33" s="28"/>
      <c r="ST33" s="28"/>
      <c r="SU33" s="28"/>
      <c r="SV33" s="28"/>
      <c r="SW33" s="28"/>
      <c r="SX33" s="28"/>
      <c r="SY33" s="28"/>
      <c r="SZ33" s="28"/>
      <c r="TA33" s="28"/>
      <c r="TB33" s="28"/>
      <c r="TC33" s="28"/>
      <c r="TD33" s="28"/>
      <c r="TE33" s="28"/>
      <c r="TF33" s="28"/>
      <c r="TG33" s="28"/>
      <c r="TH33" s="28"/>
      <c r="TI33" s="28"/>
      <c r="TJ33" s="28"/>
      <c r="TK33" s="28"/>
      <c r="TL33" s="28"/>
      <c r="TM33" s="28"/>
      <c r="TN33" s="28"/>
      <c r="TO33" s="28"/>
      <c r="TP33" s="28"/>
      <c r="TQ33" s="28"/>
      <c r="TR33" s="28"/>
      <c r="TS33" s="28"/>
      <c r="TT33" s="28"/>
      <c r="TU33" s="28"/>
      <c r="TV33" s="28"/>
      <c r="TW33" s="28"/>
      <c r="TX33" s="28"/>
      <c r="TY33" s="28"/>
      <c r="TZ33" s="28"/>
      <c r="UA33" s="28"/>
      <c r="UB33" s="28"/>
      <c r="UC33" s="28"/>
      <c r="UD33" s="28"/>
      <c r="UE33" s="28"/>
      <c r="UF33" s="28"/>
      <c r="UG33" s="28"/>
      <c r="UH33" s="28"/>
      <c r="UI33" s="28"/>
      <c r="UJ33" s="28"/>
      <c r="UK33" s="28"/>
      <c r="UL33" s="28"/>
      <c r="UM33" s="28"/>
      <c r="UN33" s="28"/>
      <c r="UO33" s="28"/>
      <c r="UP33" s="28"/>
      <c r="UQ33" s="28"/>
      <c r="UR33" s="28"/>
      <c r="US33" s="28"/>
      <c r="UT33" s="28"/>
      <c r="UU33" s="28"/>
      <c r="UV33" s="28"/>
      <c r="UW33" s="28"/>
      <c r="UX33" s="28"/>
      <c r="UY33" s="28"/>
      <c r="UZ33" s="28"/>
      <c r="VA33" s="28"/>
      <c r="VB33" s="28"/>
      <c r="VC33" s="28"/>
      <c r="VD33" s="28"/>
      <c r="VE33" s="28"/>
      <c r="VF33" s="28"/>
      <c r="VG33" s="28"/>
      <c r="VH33" s="28"/>
      <c r="VI33" s="28"/>
      <c r="VJ33" s="28"/>
      <c r="VK33" s="28"/>
      <c r="VL33" s="28"/>
      <c r="VM33" s="28"/>
      <c r="VN33" s="28"/>
      <c r="VO33" s="28"/>
      <c r="VP33" s="28"/>
      <c r="VQ33" s="28"/>
      <c r="VR33" s="28"/>
      <c r="VS33" s="28"/>
      <c r="VT33" s="28"/>
      <c r="VU33" s="28"/>
      <c r="VV33" s="28"/>
      <c r="VW33" s="28"/>
      <c r="VX33" s="28"/>
      <c r="VY33" s="28"/>
      <c r="VZ33" s="28"/>
      <c r="WA33" s="28"/>
      <c r="WB33" s="28"/>
      <c r="WC33" s="28"/>
      <c r="WD33" s="28"/>
      <c r="WE33" s="28"/>
      <c r="WF33" s="28"/>
      <c r="WG33" s="28"/>
      <c r="WH33" s="28"/>
      <c r="WI33" s="28"/>
      <c r="WJ33" s="28"/>
      <c r="WK33" s="28"/>
      <c r="WL33" s="28"/>
      <c r="WM33" s="28"/>
      <c r="WN33" s="28"/>
      <c r="WO33" s="28"/>
      <c r="WP33" s="28"/>
      <c r="WQ33" s="28"/>
      <c r="WR33" s="28"/>
      <c r="WS33" s="28"/>
      <c r="WT33" s="28"/>
      <c r="WU33" s="28"/>
      <c r="WV33" s="28"/>
      <c r="WW33" s="28"/>
      <c r="WX33" s="28"/>
      <c r="WY33" s="28"/>
      <c r="WZ33" s="28"/>
      <c r="XA33" s="28"/>
      <c r="XB33" s="28"/>
      <c r="XC33" s="28"/>
      <c r="XD33" s="28"/>
      <c r="XE33" s="28"/>
      <c r="XF33" s="28"/>
      <c r="XG33" s="28"/>
      <c r="XH33" s="28"/>
      <c r="XI33" s="28"/>
      <c r="XJ33" s="28"/>
      <c r="XK33" s="28"/>
      <c r="XL33" s="28"/>
      <c r="XM33" s="28"/>
      <c r="XN33" s="28"/>
      <c r="XO33" s="28"/>
      <c r="XP33" s="28"/>
      <c r="XQ33" s="28"/>
      <c r="XR33" s="28"/>
      <c r="XS33" s="28"/>
      <c r="XT33" s="28"/>
      <c r="XU33" s="28"/>
      <c r="XV33" s="28"/>
      <c r="XW33" s="28"/>
      <c r="XX33" s="28"/>
      <c r="XY33" s="28"/>
      <c r="XZ33" s="28"/>
      <c r="YA33" s="28"/>
      <c r="YB33" s="28"/>
      <c r="YC33" s="28"/>
      <c r="YD33" s="28"/>
      <c r="YE33" s="28"/>
      <c r="YF33" s="28"/>
      <c r="YG33" s="28"/>
      <c r="YH33" s="28"/>
      <c r="YI33" s="28"/>
      <c r="YJ33" s="28"/>
      <c r="YK33" s="28"/>
      <c r="YL33" s="28"/>
      <c r="YM33" s="28"/>
      <c r="YN33" s="28"/>
      <c r="YO33" s="28"/>
      <c r="YP33" s="28"/>
      <c r="YQ33" s="28"/>
      <c r="YR33" s="28"/>
      <c r="YS33" s="28"/>
      <c r="YT33" s="28"/>
      <c r="YU33" s="28"/>
      <c r="YV33" s="28"/>
      <c r="YW33" s="28"/>
      <c r="YX33" s="28"/>
      <c r="YY33" s="28"/>
      <c r="YZ33" s="28"/>
      <c r="ZA33" s="28"/>
      <c r="ZB33" s="28"/>
      <c r="ZC33" s="28"/>
      <c r="ZD33" s="28"/>
      <c r="ZE33" s="28"/>
      <c r="ZF33" s="28"/>
      <c r="ZG33" s="28"/>
      <c r="ZH33" s="28"/>
      <c r="ZI33" s="28"/>
      <c r="ZJ33" s="28"/>
      <c r="ZK33" s="28"/>
      <c r="ZL33" s="28"/>
      <c r="ZM33" s="28"/>
      <c r="ZN33" s="28"/>
      <c r="ZO33" s="28"/>
      <c r="ZP33" s="28"/>
      <c r="ZQ33" s="28"/>
      <c r="ZR33" s="28"/>
      <c r="ZS33" s="28"/>
      <c r="ZT33" s="28"/>
      <c r="ZU33" s="28"/>
      <c r="ZV33" s="28"/>
      <c r="ZW33" s="28"/>
      <c r="ZX33" s="28"/>
      <c r="ZY33" s="28"/>
      <c r="ZZ33" s="28"/>
      <c r="AAA33" s="28"/>
      <c r="AAB33" s="28"/>
      <c r="AAC33" s="28"/>
      <c r="AAD33" s="28"/>
      <c r="AAE33" s="28"/>
      <c r="AAF33" s="28"/>
      <c r="AAG33" s="28"/>
      <c r="AAH33" s="28"/>
      <c r="AAI33" s="28"/>
      <c r="AAJ33" s="28"/>
      <c r="AAK33" s="28"/>
      <c r="AAL33" s="28"/>
      <c r="AAM33" s="28"/>
      <c r="AAN33" s="28"/>
      <c r="AAO33" s="28"/>
      <c r="AAP33" s="28"/>
      <c r="AAQ33" s="28"/>
      <c r="AAR33" s="28"/>
      <c r="AAS33" s="28"/>
      <c r="AAT33" s="28"/>
      <c r="AAU33" s="28"/>
      <c r="AAV33" s="28"/>
      <c r="AAW33" s="28"/>
      <c r="AAX33" s="28"/>
      <c r="AAY33" s="28"/>
      <c r="AAZ33" s="28"/>
      <c r="ABA33" s="28"/>
      <c r="ABB33" s="28"/>
      <c r="ABC33" s="28"/>
      <c r="ABD33" s="28"/>
      <c r="ABE33" s="28"/>
      <c r="ABF33" s="28"/>
      <c r="ABG33" s="28"/>
      <c r="ABH33" s="28"/>
      <c r="ABI33" s="28"/>
      <c r="ABJ33" s="28"/>
      <c r="ABK33" s="28"/>
      <c r="ABL33" s="28"/>
      <c r="ABM33" s="28"/>
      <c r="ABN33" s="28"/>
      <c r="ABO33" s="28"/>
      <c r="ABP33" s="28"/>
      <c r="ABQ33" s="28"/>
      <c r="ABR33" s="28"/>
      <c r="ABS33" s="28"/>
      <c r="ABT33" s="28"/>
      <c r="ABU33" s="28"/>
      <c r="ABV33" s="28"/>
      <c r="ABW33" s="28"/>
      <c r="ABX33" s="28"/>
      <c r="ABY33" s="28"/>
      <c r="ABZ33" s="28"/>
      <c r="ACA33" s="28"/>
      <c r="ACB33" s="28"/>
      <c r="ACC33" s="28"/>
      <c r="ACD33" s="28"/>
      <c r="ACE33" s="28"/>
      <c r="ACF33" s="28"/>
      <c r="ACG33" s="28"/>
      <c r="ACH33" s="28"/>
      <c r="ACI33" s="28"/>
      <c r="ACJ33" s="28"/>
      <c r="ACK33" s="28"/>
      <c r="ACL33" s="28"/>
      <c r="ACM33" s="28"/>
      <c r="ACN33" s="28"/>
      <c r="ACO33" s="28"/>
      <c r="ACP33" s="28"/>
      <c r="ACQ33" s="28"/>
      <c r="ACR33" s="28"/>
      <c r="ACS33" s="28"/>
      <c r="ACT33" s="28"/>
      <c r="ACU33" s="28"/>
      <c r="ACV33" s="28"/>
      <c r="ACW33" s="28"/>
      <c r="ACX33" s="28"/>
      <c r="ACY33" s="28"/>
      <c r="ACZ33" s="28"/>
      <c r="ADA33" s="28"/>
      <c r="ADB33" s="28"/>
      <c r="ADC33" s="28"/>
      <c r="ADD33" s="28"/>
      <c r="ADE33" s="28"/>
      <c r="ADF33" s="28"/>
      <c r="ADG33" s="28"/>
      <c r="ADH33" s="28"/>
      <c r="ADI33" s="28"/>
      <c r="ADJ33" s="28"/>
      <c r="ADK33" s="28"/>
      <c r="ADL33" s="28"/>
      <c r="ADM33" s="28"/>
      <c r="ADN33" s="28"/>
      <c r="ADO33" s="28"/>
      <c r="ADP33" s="28"/>
      <c r="ADQ33" s="28"/>
      <c r="ADR33" s="28"/>
      <c r="ADS33" s="28"/>
      <c r="ADT33" s="28"/>
      <c r="ADU33" s="28"/>
      <c r="ADV33" s="28"/>
      <c r="ADW33" s="28"/>
      <c r="ADX33" s="28"/>
      <c r="ADY33" s="28"/>
      <c r="ADZ33" s="28"/>
      <c r="AEA33" s="28"/>
      <c r="AEB33" s="28"/>
      <c r="AEC33" s="28"/>
      <c r="AED33" s="28"/>
      <c r="AEE33" s="28"/>
      <c r="AEF33" s="28"/>
      <c r="AEG33" s="28"/>
      <c r="AEH33" s="28"/>
      <c r="AEI33" s="28"/>
      <c r="AEJ33" s="28"/>
      <c r="AEK33" s="28"/>
      <c r="AEL33" s="28"/>
      <c r="AEM33" s="28"/>
      <c r="AEN33" s="28"/>
      <c r="AEO33" s="28"/>
      <c r="AEP33" s="28"/>
      <c r="AEQ33" s="28"/>
      <c r="AER33" s="28"/>
      <c r="AES33" s="28"/>
      <c r="AET33" s="28"/>
      <c r="AEU33" s="28"/>
      <c r="AEV33" s="28"/>
      <c r="AEW33" s="28"/>
      <c r="AEX33" s="28"/>
      <c r="AEY33" s="28"/>
      <c r="AEZ33" s="28"/>
      <c r="AFA33" s="28"/>
      <c r="AFB33" s="28"/>
      <c r="AFC33" s="28"/>
      <c r="AFD33" s="28"/>
      <c r="AFE33" s="28"/>
      <c r="AFF33" s="28"/>
      <c r="AFG33" s="28"/>
      <c r="AFH33" s="28"/>
      <c r="AFI33" s="28"/>
      <c r="AFJ33" s="28"/>
      <c r="AFK33" s="28"/>
      <c r="AFL33" s="28"/>
      <c r="AFM33" s="28"/>
      <c r="AFN33" s="28"/>
      <c r="AFO33" s="28"/>
      <c r="AFP33" s="28"/>
      <c r="AFQ33" s="28"/>
      <c r="AFR33" s="28"/>
      <c r="AFS33" s="28"/>
      <c r="AFT33" s="28"/>
      <c r="AFU33" s="28"/>
      <c r="AFV33" s="28"/>
      <c r="AFW33" s="28"/>
      <c r="AFX33" s="28"/>
      <c r="AFY33" s="28"/>
      <c r="AFZ33" s="28"/>
      <c r="AGA33" s="28"/>
      <c r="AGB33" s="28"/>
      <c r="AGC33" s="28"/>
      <c r="AGD33" s="28"/>
      <c r="AGE33" s="28"/>
      <c r="AGF33" s="28"/>
      <c r="AGG33" s="28"/>
      <c r="AGH33" s="28"/>
      <c r="AGI33" s="28"/>
      <c r="AGJ33" s="28"/>
      <c r="AGK33" s="28"/>
      <c r="AGL33" s="28"/>
      <c r="AGM33" s="28"/>
      <c r="AGN33" s="28"/>
      <c r="AGO33" s="28"/>
      <c r="AGP33" s="28"/>
      <c r="AGQ33" s="28"/>
      <c r="AGR33" s="28"/>
      <c r="AGS33" s="28"/>
      <c r="AGT33" s="28"/>
      <c r="AGU33" s="28"/>
      <c r="AGV33" s="28"/>
      <c r="AGW33" s="28"/>
      <c r="AGX33" s="28"/>
      <c r="AGY33" s="28"/>
      <c r="AGZ33" s="28"/>
      <c r="AHA33" s="28"/>
      <c r="AHB33" s="28"/>
      <c r="AHC33" s="28"/>
      <c r="AHD33" s="28"/>
      <c r="AHE33" s="28"/>
      <c r="AHF33" s="28"/>
      <c r="AHG33" s="28"/>
      <c r="AHH33" s="28"/>
      <c r="AHI33" s="28"/>
      <c r="AHJ33" s="28"/>
      <c r="AHK33" s="28"/>
      <c r="AHL33" s="28"/>
      <c r="AHM33" s="28"/>
      <c r="AHN33" s="28"/>
      <c r="AHO33" s="28"/>
      <c r="AHP33" s="28"/>
      <c r="AHQ33" s="28"/>
      <c r="AHR33" s="28"/>
      <c r="AHS33" s="28"/>
      <c r="AHT33" s="28"/>
      <c r="AHU33" s="28"/>
      <c r="AHV33" s="28"/>
      <c r="AHW33" s="28"/>
      <c r="AHX33" s="28"/>
      <c r="AHY33" s="28"/>
      <c r="AHZ33" s="28"/>
      <c r="AIA33" s="28"/>
      <c r="AIB33" s="28"/>
      <c r="AIC33" s="28"/>
      <c r="AID33" s="28"/>
      <c r="AIE33" s="28"/>
      <c r="AIF33" s="28"/>
      <c r="AIG33" s="28"/>
      <c r="AIH33" s="28"/>
      <c r="AII33" s="28"/>
      <c r="AIJ33" s="28"/>
      <c r="AIK33" s="28"/>
      <c r="AIL33" s="28"/>
      <c r="AIM33" s="28"/>
      <c r="AIN33" s="28"/>
      <c r="AIO33" s="28"/>
      <c r="AIP33" s="28"/>
      <c r="AIQ33" s="28"/>
      <c r="AIR33" s="28"/>
      <c r="AIS33" s="28"/>
      <c r="AIT33" s="28"/>
      <c r="AIU33" s="28"/>
      <c r="AIV33" s="28"/>
      <c r="AIW33" s="28"/>
      <c r="AIX33" s="28"/>
      <c r="AIY33" s="28"/>
      <c r="AIZ33" s="28"/>
      <c r="AJA33" s="28"/>
      <c r="AJB33" s="28"/>
      <c r="AJC33" s="28"/>
      <c r="AJD33" s="28"/>
      <c r="AJE33" s="28"/>
      <c r="AJF33" s="28"/>
      <c r="AJG33" s="28"/>
      <c r="AJH33" s="28"/>
      <c r="AJI33" s="28"/>
      <c r="AJJ33" s="28"/>
      <c r="AJK33" s="28"/>
      <c r="AJL33" s="28"/>
      <c r="AJM33" s="28"/>
      <c r="AJN33" s="28"/>
      <c r="AJO33" s="28"/>
      <c r="AJP33" s="28"/>
      <c r="AJQ33" s="28"/>
      <c r="AJR33" s="28"/>
      <c r="AJS33" s="28"/>
      <c r="AJT33" s="28"/>
      <c r="AJU33" s="28"/>
      <c r="AJV33" s="28"/>
      <c r="AJW33" s="28"/>
      <c r="AJX33" s="28"/>
      <c r="AJY33" s="28"/>
      <c r="AJZ33" s="28"/>
      <c r="AKA33" s="28"/>
      <c r="AKB33" s="28"/>
      <c r="AKC33" s="28"/>
      <c r="AKD33" s="28"/>
      <c r="AKE33" s="28"/>
      <c r="AKF33" s="28"/>
      <c r="AKG33" s="28"/>
      <c r="AKH33" s="28"/>
      <c r="AKI33" s="28"/>
      <c r="AKJ33" s="28"/>
      <c r="AKK33" s="28"/>
      <c r="AKL33" s="28"/>
      <c r="AKM33" s="28"/>
      <c r="AKN33" s="28"/>
      <c r="AKO33" s="28"/>
      <c r="AKP33" s="28"/>
      <c r="AKQ33" s="28"/>
      <c r="AKR33" s="28"/>
      <c r="AKS33" s="28"/>
      <c r="AKT33" s="28"/>
      <c r="AKU33" s="28"/>
      <c r="AKV33" s="28"/>
      <c r="AKW33" s="28"/>
      <c r="AKX33" s="28"/>
      <c r="AKY33" s="28"/>
      <c r="AKZ33" s="28"/>
      <c r="ALA33" s="28"/>
      <c r="ALB33" s="28"/>
      <c r="ALC33" s="28"/>
      <c r="ALD33" s="28"/>
      <c r="ALE33" s="28"/>
      <c r="ALF33" s="28"/>
      <c r="ALG33" s="28"/>
      <c r="ALH33" s="28"/>
      <c r="ALI33" s="28"/>
      <c r="ALJ33" s="28"/>
      <c r="ALK33" s="28"/>
      <c r="ALL33" s="28"/>
      <c r="ALM33" s="28"/>
      <c r="ALN33" s="28"/>
      <c r="ALO33" s="28"/>
      <c r="ALP33" s="28"/>
      <c r="ALQ33" s="28"/>
      <c r="ALR33" s="28"/>
      <c r="ALS33" s="28"/>
      <c r="ALT33" s="28"/>
      <c r="ALU33" s="28"/>
      <c r="ALV33" s="28"/>
      <c r="ALW33" s="28"/>
      <c r="ALX33" s="28"/>
      <c r="ALY33" s="28"/>
      <c r="ALZ33" s="28"/>
      <c r="AMA33" s="28"/>
      <c r="AMB33" s="28"/>
      <c r="AMC33" s="28"/>
      <c r="AMD33" s="28"/>
      <c r="AME33" s="28"/>
      <c r="AMF33" s="28"/>
      <c r="AMG33" s="28"/>
      <c r="AMH33" s="28"/>
      <c r="AMI33" s="28"/>
      <c r="AMJ33" s="28"/>
      <c r="AMK33" s="28"/>
      <c r="AML33" s="28"/>
      <c r="AMM33" s="28"/>
      <c r="AMN33" s="28"/>
      <c r="AMO33" s="28"/>
      <c r="AMP33" s="28"/>
      <c r="AMQ33" s="28"/>
      <c r="AMR33" s="28"/>
      <c r="AMS33" s="28"/>
      <c r="AMT33" s="28"/>
      <c r="AMU33" s="28"/>
      <c r="AMV33" s="28"/>
      <c r="AMW33" s="28"/>
      <c r="AMX33" s="28"/>
      <c r="AMY33" s="28"/>
      <c r="AMZ33" s="28"/>
      <c r="ANA33" s="28"/>
      <c r="ANB33" s="28"/>
      <c r="ANC33" s="28"/>
      <c r="AND33" s="28"/>
      <c r="ANE33" s="28"/>
      <c r="ANF33" s="28"/>
      <c r="ANG33" s="28"/>
      <c r="ANH33" s="28"/>
      <c r="ANI33" s="28"/>
      <c r="ANJ33" s="28"/>
      <c r="ANK33" s="28"/>
      <c r="ANL33" s="28"/>
      <c r="ANM33" s="28"/>
      <c r="ANN33" s="28"/>
      <c r="ANO33" s="28"/>
      <c r="ANP33" s="28"/>
      <c r="ANQ33" s="28"/>
      <c r="ANR33" s="28"/>
      <c r="ANS33" s="28"/>
      <c r="ANT33" s="28"/>
      <c r="ANU33" s="28"/>
      <c r="ANV33" s="28"/>
      <c r="ANW33" s="28"/>
      <c r="ANX33" s="28"/>
      <c r="ANY33" s="28"/>
      <c r="ANZ33" s="28"/>
      <c r="AOA33" s="28"/>
      <c r="AOB33" s="28"/>
      <c r="AOC33" s="28"/>
      <c r="AOD33" s="28"/>
      <c r="AOE33" s="28"/>
      <c r="AOF33" s="28"/>
      <c r="AOG33" s="28"/>
      <c r="AOH33" s="28"/>
      <c r="AOI33" s="28"/>
      <c r="AOJ33" s="28"/>
      <c r="AOK33" s="28"/>
      <c r="AOL33" s="28"/>
      <c r="AOM33" s="28"/>
      <c r="AON33" s="28"/>
      <c r="AOO33" s="28"/>
      <c r="AOP33" s="28"/>
      <c r="AOQ33" s="28"/>
      <c r="AOR33" s="28"/>
      <c r="AOS33" s="28"/>
      <c r="AOT33" s="28"/>
      <c r="AOU33" s="28"/>
      <c r="AOV33" s="28"/>
      <c r="AOW33" s="28"/>
      <c r="AOX33" s="28"/>
      <c r="AOY33" s="28"/>
      <c r="AOZ33" s="28"/>
      <c r="APA33" s="28"/>
      <c r="APB33" s="28"/>
      <c r="APC33" s="28"/>
      <c r="APD33" s="28"/>
      <c r="APE33" s="28"/>
      <c r="APF33" s="28"/>
      <c r="APG33" s="28"/>
      <c r="APH33" s="28"/>
      <c r="API33" s="28"/>
      <c r="APJ33" s="28"/>
      <c r="APK33" s="28"/>
      <c r="APL33" s="28"/>
      <c r="APM33" s="28"/>
      <c r="APN33" s="28"/>
      <c r="APO33" s="28"/>
      <c r="APP33" s="28"/>
      <c r="APQ33" s="28"/>
      <c r="APR33" s="28"/>
      <c r="APS33" s="28"/>
      <c r="APT33" s="28"/>
      <c r="APU33" s="28"/>
      <c r="APV33" s="28"/>
      <c r="APW33" s="28"/>
      <c r="APX33" s="28"/>
      <c r="APY33" s="28"/>
      <c r="APZ33" s="28"/>
      <c r="AQA33" s="28"/>
      <c r="AQB33" s="28"/>
      <c r="AQC33" s="28"/>
      <c r="AQD33" s="28"/>
      <c r="AQE33" s="28"/>
      <c r="AQF33" s="28"/>
      <c r="AQG33" s="28"/>
      <c r="AQH33" s="28"/>
      <c r="AQI33" s="28"/>
      <c r="AQJ33" s="28"/>
      <c r="AQK33" s="28"/>
      <c r="AQL33" s="28"/>
      <c r="AQM33" s="28"/>
      <c r="AQN33" s="28"/>
      <c r="AQO33" s="28"/>
      <c r="AQP33" s="28"/>
      <c r="AQQ33" s="28"/>
      <c r="AQR33" s="28"/>
      <c r="AQS33" s="28"/>
      <c r="AQT33" s="28"/>
      <c r="AQU33" s="28"/>
      <c r="AQV33" s="28"/>
      <c r="AQW33" s="28"/>
      <c r="AQX33" s="28"/>
      <c r="AQY33" s="28"/>
      <c r="AQZ33" s="28"/>
      <c r="ARA33" s="28"/>
      <c r="ARB33" s="28"/>
      <c r="ARC33" s="28"/>
      <c r="ARD33" s="28"/>
      <c r="ARE33" s="28"/>
      <c r="ARF33" s="28"/>
      <c r="ARG33" s="28"/>
      <c r="ARH33" s="28"/>
      <c r="ARI33" s="28"/>
      <c r="ARJ33" s="28"/>
      <c r="ARK33" s="28"/>
      <c r="ARL33" s="28"/>
      <c r="ARM33" s="28"/>
      <c r="ARN33" s="28"/>
      <c r="ARO33" s="28"/>
      <c r="ARP33" s="28"/>
      <c r="ARQ33" s="28"/>
      <c r="ARR33" s="28"/>
      <c r="ARS33" s="28"/>
      <c r="ART33" s="28"/>
      <c r="ARU33" s="28"/>
      <c r="ARV33" s="28"/>
      <c r="ARW33" s="28"/>
      <c r="ARX33" s="28"/>
      <c r="ARY33" s="28"/>
      <c r="ARZ33" s="28"/>
      <c r="ASA33" s="28"/>
      <c r="ASB33" s="28"/>
      <c r="ASC33" s="28"/>
      <c r="ASD33" s="28"/>
      <c r="ASE33" s="28"/>
      <c r="ASF33" s="28"/>
      <c r="ASG33" s="28"/>
      <c r="ASH33" s="28"/>
      <c r="ASI33" s="28"/>
      <c r="ASJ33" s="28"/>
      <c r="ASK33" s="28"/>
      <c r="ASL33" s="28"/>
      <c r="ASM33" s="28"/>
      <c r="ASN33" s="28"/>
      <c r="ASO33" s="28"/>
      <c r="ASP33" s="28"/>
      <c r="ASQ33" s="28"/>
      <c r="ASR33" s="28"/>
      <c r="ASS33" s="28"/>
      <c r="AST33" s="28"/>
      <c r="ASU33" s="28"/>
      <c r="ASV33" s="28"/>
      <c r="ASW33" s="28"/>
      <c r="ASX33" s="28"/>
      <c r="ASY33" s="28"/>
      <c r="ASZ33" s="28"/>
      <c r="ATA33" s="28"/>
      <c r="ATB33" s="28"/>
      <c r="ATC33" s="28"/>
      <c r="ATD33" s="28"/>
      <c r="ATE33" s="28"/>
      <c r="ATF33" s="28"/>
      <c r="ATG33" s="28"/>
      <c r="ATH33" s="28"/>
      <c r="ATI33" s="28"/>
      <c r="ATJ33" s="28"/>
      <c r="ATK33" s="28"/>
      <c r="ATL33" s="28"/>
      <c r="ATM33" s="28"/>
      <c r="ATN33" s="28"/>
      <c r="ATO33" s="28"/>
      <c r="ATP33" s="28"/>
      <c r="ATQ33" s="28"/>
      <c r="ATR33" s="28"/>
      <c r="ATS33" s="28"/>
      <c r="ATT33" s="28"/>
      <c r="ATU33" s="28"/>
      <c r="ATV33" s="28"/>
      <c r="ATW33" s="28"/>
      <c r="ATX33" s="28"/>
      <c r="ATY33" s="28"/>
      <c r="ATZ33" s="28"/>
      <c r="AUA33" s="28"/>
      <c r="AUB33" s="28"/>
      <c r="AUC33" s="28"/>
      <c r="AUD33" s="28"/>
      <c r="AUE33" s="28"/>
      <c r="AUF33" s="28"/>
      <c r="AUG33" s="28"/>
      <c r="AUH33" s="28"/>
      <c r="AUI33" s="28"/>
      <c r="AUJ33" s="28"/>
      <c r="AUK33" s="28"/>
      <c r="AUL33" s="28"/>
      <c r="AUM33" s="28"/>
      <c r="AUN33" s="28"/>
      <c r="AUO33" s="28"/>
      <c r="AUP33" s="28"/>
      <c r="AUQ33" s="28"/>
      <c r="AUR33" s="28"/>
      <c r="AUS33" s="28"/>
      <c r="AUT33" s="28"/>
      <c r="AUU33" s="28"/>
      <c r="AUV33" s="28"/>
      <c r="AUW33" s="28"/>
      <c r="AUX33" s="28"/>
      <c r="AUY33" s="28"/>
      <c r="AUZ33" s="28"/>
      <c r="AVA33" s="28"/>
      <c r="AVB33" s="28"/>
      <c r="AVC33" s="28"/>
      <c r="AVD33" s="28"/>
      <c r="AVE33" s="28"/>
      <c r="AVF33" s="28"/>
      <c r="AVG33" s="28"/>
      <c r="AVH33" s="28"/>
      <c r="AVI33" s="28"/>
      <c r="AVJ33" s="28"/>
      <c r="AVK33" s="28"/>
      <c r="AVL33" s="28"/>
      <c r="AVM33" s="28"/>
      <c r="AVN33" s="28"/>
      <c r="AVO33" s="28"/>
      <c r="AVP33" s="28"/>
      <c r="AVQ33" s="28"/>
      <c r="AVR33" s="28"/>
      <c r="AVS33" s="28"/>
      <c r="AVT33" s="28"/>
      <c r="AVU33" s="28"/>
      <c r="AVV33" s="28"/>
      <c r="AVW33" s="28"/>
      <c r="AVX33" s="28"/>
      <c r="AVY33" s="28"/>
      <c r="AVZ33" s="28"/>
      <c r="AWA33" s="28"/>
      <c r="AWB33" s="28"/>
      <c r="AWC33" s="28"/>
      <c r="AWD33" s="28"/>
      <c r="AWE33" s="28"/>
      <c r="AWF33" s="28"/>
      <c r="AWG33" s="28"/>
      <c r="AWH33" s="28"/>
      <c r="AWI33" s="28"/>
      <c r="AWJ33" s="28"/>
      <c r="AWK33" s="28"/>
      <c r="AWL33" s="28"/>
      <c r="AWM33" s="28"/>
      <c r="AWN33" s="28"/>
      <c r="AWO33" s="28"/>
      <c r="AWP33" s="28"/>
      <c r="AWQ33" s="28"/>
      <c r="AWR33" s="28"/>
      <c r="AWS33" s="28"/>
      <c r="AWT33" s="28"/>
      <c r="AWU33" s="28"/>
      <c r="AWV33" s="28"/>
      <c r="AWW33" s="28"/>
      <c r="AWX33" s="28"/>
      <c r="AWY33" s="28"/>
      <c r="AWZ33" s="28"/>
      <c r="AXA33" s="28"/>
      <c r="AXB33" s="28"/>
      <c r="AXC33" s="28"/>
      <c r="AXD33" s="28"/>
      <c r="AXE33" s="28"/>
      <c r="AXF33" s="28"/>
      <c r="AXG33" s="28"/>
      <c r="AXH33" s="28"/>
      <c r="AXI33" s="28"/>
      <c r="AXJ33" s="28"/>
      <c r="AXK33" s="28"/>
      <c r="AXL33" s="28"/>
      <c r="AXM33" s="28"/>
      <c r="AXN33" s="28"/>
      <c r="AXO33" s="28"/>
      <c r="AXP33" s="28"/>
      <c r="AXQ33" s="28"/>
      <c r="AXR33" s="28"/>
      <c r="AXS33" s="28"/>
      <c r="AXT33" s="28"/>
      <c r="AXU33" s="28"/>
      <c r="AXV33" s="28"/>
      <c r="AXW33" s="28"/>
      <c r="AXX33" s="28"/>
      <c r="AXY33" s="28"/>
      <c r="AXZ33" s="28"/>
      <c r="AYA33" s="28"/>
      <c r="AYB33" s="28"/>
      <c r="AYC33" s="28"/>
      <c r="AYD33" s="28"/>
      <c r="AYE33" s="28"/>
      <c r="AYF33" s="28"/>
      <c r="AYG33" s="28"/>
      <c r="AYH33" s="28"/>
      <c r="AYI33" s="28"/>
      <c r="AYJ33" s="28"/>
      <c r="AYK33" s="28"/>
      <c r="AYL33" s="28"/>
      <c r="AYM33" s="28"/>
      <c r="AYN33" s="28"/>
      <c r="AYO33" s="28"/>
      <c r="AYP33" s="28"/>
      <c r="AYQ33" s="28"/>
      <c r="AYR33" s="28"/>
      <c r="AYS33" s="28"/>
      <c r="AYT33" s="28"/>
      <c r="AYU33" s="28"/>
      <c r="AYV33" s="28"/>
      <c r="AYW33" s="28"/>
      <c r="AYX33" s="28"/>
      <c r="AYY33" s="28"/>
      <c r="AYZ33" s="28"/>
      <c r="AZA33" s="28"/>
      <c r="AZB33" s="28"/>
      <c r="AZC33" s="28"/>
      <c r="AZD33" s="28"/>
      <c r="AZE33" s="28"/>
      <c r="AZF33" s="28"/>
      <c r="AZG33" s="28"/>
      <c r="AZH33" s="28"/>
      <c r="AZI33" s="28"/>
      <c r="AZJ33" s="28"/>
      <c r="AZK33" s="28"/>
      <c r="AZL33" s="28"/>
      <c r="AZM33" s="28"/>
      <c r="AZN33" s="28"/>
      <c r="AZO33" s="28"/>
      <c r="AZP33" s="28"/>
      <c r="AZQ33" s="28"/>
      <c r="AZR33" s="28"/>
      <c r="AZS33" s="28"/>
      <c r="AZT33" s="28"/>
      <c r="AZU33" s="28"/>
      <c r="AZV33" s="28"/>
      <c r="AZW33" s="28"/>
      <c r="AZX33" s="28"/>
      <c r="AZY33" s="28"/>
      <c r="AZZ33" s="28"/>
      <c r="BAA33" s="28"/>
      <c r="BAB33" s="28"/>
      <c r="BAC33" s="28"/>
      <c r="BAD33" s="28"/>
      <c r="BAE33" s="28"/>
      <c r="BAF33" s="28"/>
      <c r="BAG33" s="28"/>
      <c r="BAH33" s="28"/>
      <c r="BAI33" s="28"/>
      <c r="BAJ33" s="28"/>
      <c r="BAK33" s="28"/>
      <c r="BAL33" s="28"/>
      <c r="BAM33" s="28"/>
      <c r="BAN33" s="28"/>
      <c r="BAO33" s="28"/>
      <c r="BAP33" s="28"/>
      <c r="BAQ33" s="28"/>
      <c r="BAR33" s="28"/>
      <c r="BAS33" s="28"/>
      <c r="BAT33" s="28"/>
      <c r="BAU33" s="28"/>
      <c r="BAV33" s="28"/>
      <c r="BAW33" s="28"/>
      <c r="BAX33" s="28"/>
      <c r="BAY33" s="28"/>
      <c r="BAZ33" s="28"/>
      <c r="BBA33" s="28"/>
      <c r="BBB33" s="28"/>
      <c r="BBC33" s="28"/>
      <c r="BBD33" s="28"/>
      <c r="BBE33" s="28"/>
      <c r="BBF33" s="28"/>
      <c r="BBG33" s="28"/>
      <c r="BBH33" s="28"/>
      <c r="BBI33" s="28"/>
      <c r="BBJ33" s="28"/>
      <c r="BBK33" s="28"/>
      <c r="BBL33" s="28"/>
      <c r="BBM33" s="28"/>
      <c r="BBN33" s="28"/>
      <c r="BBO33" s="28"/>
      <c r="BBP33" s="28"/>
      <c r="BBQ33" s="28"/>
      <c r="BBR33" s="28"/>
      <c r="BBS33" s="28"/>
      <c r="BBT33" s="28"/>
      <c r="BBU33" s="28"/>
      <c r="BBV33" s="28"/>
      <c r="BBW33" s="28"/>
      <c r="BBX33" s="28"/>
      <c r="BBY33" s="28"/>
      <c r="BBZ33" s="28"/>
      <c r="BCA33" s="28"/>
      <c r="BCB33" s="28"/>
      <c r="BCC33" s="28"/>
      <c r="BCD33" s="28"/>
      <c r="BCE33" s="28"/>
      <c r="BCF33" s="28"/>
      <c r="BCG33" s="28"/>
      <c r="BCH33" s="28"/>
      <c r="BCI33" s="28"/>
      <c r="BCJ33" s="28"/>
      <c r="BCK33" s="28"/>
      <c r="BCL33" s="28"/>
      <c r="BCM33" s="28"/>
      <c r="BCN33" s="28"/>
      <c r="BCO33" s="28"/>
      <c r="BCP33" s="28"/>
      <c r="BCQ33" s="28"/>
      <c r="BCR33" s="28"/>
      <c r="BCS33" s="28"/>
      <c r="BCT33" s="28"/>
      <c r="BCU33" s="28"/>
      <c r="BCV33" s="28"/>
      <c r="BCW33" s="28"/>
      <c r="BCX33" s="28"/>
      <c r="BCY33" s="28"/>
      <c r="BCZ33" s="28"/>
      <c r="BDA33" s="28"/>
      <c r="BDB33" s="28"/>
      <c r="BDC33" s="28"/>
      <c r="BDD33" s="28"/>
      <c r="BDE33" s="28"/>
      <c r="BDF33" s="28"/>
      <c r="BDG33" s="28"/>
      <c r="BDH33" s="28"/>
      <c r="BDI33" s="28"/>
      <c r="BDJ33" s="28"/>
      <c r="BDK33" s="28"/>
      <c r="BDL33" s="28"/>
      <c r="BDM33" s="28"/>
      <c r="BDN33" s="28"/>
      <c r="BDO33" s="28"/>
      <c r="BDP33" s="28"/>
      <c r="BDQ33" s="28"/>
      <c r="BDR33" s="28"/>
      <c r="BDS33" s="28"/>
      <c r="BDT33" s="28"/>
      <c r="BDU33" s="28"/>
      <c r="BDV33" s="28"/>
      <c r="BDW33" s="28"/>
      <c r="BDX33" s="28"/>
      <c r="BDY33" s="28"/>
      <c r="BDZ33" s="28"/>
      <c r="BEA33" s="28"/>
      <c r="BEB33" s="28"/>
      <c r="BEC33" s="28"/>
      <c r="BED33" s="28"/>
      <c r="BEE33" s="28"/>
      <c r="BEF33" s="28"/>
      <c r="BEG33" s="28"/>
      <c r="BEH33" s="28"/>
      <c r="BEI33" s="28"/>
      <c r="BEJ33" s="28"/>
      <c r="BEK33" s="28"/>
      <c r="BEL33" s="28"/>
      <c r="BEM33" s="28"/>
      <c r="BEN33" s="28"/>
      <c r="BEO33" s="28"/>
      <c r="BEP33" s="28"/>
      <c r="BEQ33" s="28"/>
      <c r="BER33" s="28"/>
      <c r="BES33" s="28"/>
      <c r="BET33" s="28"/>
      <c r="BEU33" s="28"/>
      <c r="BEV33" s="28"/>
      <c r="BEW33" s="28"/>
      <c r="BEX33" s="28"/>
      <c r="BEY33" s="28"/>
      <c r="BEZ33" s="28"/>
      <c r="BFA33" s="28"/>
      <c r="BFB33" s="28"/>
      <c r="BFC33" s="28"/>
      <c r="BFD33" s="28"/>
      <c r="BFE33" s="28"/>
      <c r="BFF33" s="28"/>
      <c r="BFG33" s="28"/>
      <c r="BFH33" s="28"/>
      <c r="BFI33" s="28"/>
      <c r="BFJ33" s="28"/>
      <c r="BFK33" s="28"/>
      <c r="BFL33" s="28"/>
      <c r="BFM33" s="28"/>
      <c r="BFN33" s="28"/>
      <c r="BFO33" s="28"/>
      <c r="BFP33" s="28"/>
      <c r="BFQ33" s="28"/>
      <c r="BFR33" s="28"/>
      <c r="BFS33" s="28"/>
      <c r="BFT33" s="28"/>
      <c r="BFU33" s="28"/>
      <c r="BFV33" s="28"/>
      <c r="BFW33" s="28"/>
      <c r="BFX33" s="28"/>
      <c r="BFY33" s="28"/>
      <c r="BFZ33" s="28"/>
      <c r="BGA33" s="28"/>
      <c r="BGB33" s="28"/>
      <c r="BGC33" s="28"/>
      <c r="BGD33" s="28"/>
      <c r="BGE33" s="28"/>
      <c r="BGF33" s="28"/>
      <c r="BGG33" s="28"/>
      <c r="BGH33" s="28"/>
      <c r="BGI33" s="28"/>
      <c r="BGJ33" s="28"/>
      <c r="BGK33" s="28"/>
      <c r="BGL33" s="28"/>
      <c r="BGM33" s="28"/>
      <c r="BGN33" s="28"/>
      <c r="BGO33" s="28"/>
      <c r="BGP33" s="28"/>
      <c r="BGQ33" s="28"/>
      <c r="BGR33" s="28"/>
      <c r="BGS33" s="28"/>
      <c r="BGT33" s="28"/>
      <c r="BGU33" s="28"/>
      <c r="BGV33" s="28"/>
      <c r="BGW33" s="28"/>
      <c r="BGX33" s="28"/>
      <c r="BGY33" s="28"/>
      <c r="BGZ33" s="28"/>
      <c r="BHA33" s="28"/>
      <c r="BHB33" s="28"/>
      <c r="BHC33" s="28"/>
      <c r="BHD33" s="28"/>
      <c r="BHE33" s="28"/>
      <c r="BHF33" s="28"/>
      <c r="BHG33" s="28"/>
      <c r="BHH33" s="28"/>
      <c r="BHI33" s="28"/>
      <c r="BHJ33" s="28"/>
      <c r="BHK33" s="28"/>
      <c r="BHL33" s="28"/>
      <c r="BHM33" s="28"/>
      <c r="BHN33" s="28"/>
      <c r="BHO33" s="28"/>
      <c r="BHP33" s="28"/>
      <c r="BHQ33" s="28"/>
      <c r="BHR33" s="28"/>
      <c r="BHS33" s="28"/>
      <c r="BHT33" s="28"/>
      <c r="BHU33" s="28"/>
      <c r="BHV33" s="28"/>
      <c r="BHW33" s="28"/>
      <c r="BHX33" s="28"/>
      <c r="BHY33" s="28"/>
      <c r="BHZ33" s="28"/>
      <c r="BIA33" s="28"/>
      <c r="BIB33" s="28"/>
      <c r="BIC33" s="28"/>
      <c r="BID33" s="28"/>
      <c r="BIE33" s="28"/>
      <c r="BIF33" s="28"/>
      <c r="BIG33" s="28"/>
      <c r="BIH33" s="28"/>
      <c r="BII33" s="28"/>
      <c r="BIJ33" s="28"/>
      <c r="BIK33" s="28"/>
      <c r="BIL33" s="28"/>
      <c r="BIM33" s="28"/>
      <c r="BIN33" s="28"/>
      <c r="BIO33" s="28"/>
      <c r="BIP33" s="28"/>
      <c r="BIQ33" s="28"/>
      <c r="BIR33" s="28"/>
      <c r="BIS33" s="28"/>
      <c r="BIT33" s="28"/>
      <c r="BIU33" s="28"/>
      <c r="BIV33" s="28"/>
      <c r="BIW33" s="28"/>
      <c r="BIX33" s="28"/>
      <c r="BIY33" s="28"/>
      <c r="BIZ33" s="28"/>
      <c r="BJA33" s="28"/>
      <c r="BJB33" s="28"/>
      <c r="BJC33" s="28"/>
      <c r="BJD33" s="28"/>
      <c r="BJE33" s="28"/>
      <c r="BJF33" s="28"/>
      <c r="BJG33" s="28"/>
      <c r="BJH33" s="28"/>
      <c r="BJI33" s="28"/>
      <c r="BJJ33" s="28"/>
      <c r="BJK33" s="28"/>
      <c r="BJL33" s="28"/>
      <c r="BJM33" s="28"/>
      <c r="BJN33" s="28"/>
      <c r="BJO33" s="28"/>
      <c r="BJP33" s="28"/>
      <c r="BJQ33" s="28"/>
      <c r="BJR33" s="28"/>
      <c r="BJS33" s="28"/>
      <c r="BJT33" s="28"/>
      <c r="BJU33" s="28"/>
      <c r="BJV33" s="28"/>
      <c r="BJW33" s="28"/>
      <c r="BJX33" s="28"/>
      <c r="BJY33" s="28"/>
      <c r="BJZ33" s="28"/>
      <c r="BKA33" s="28"/>
      <c r="BKB33" s="28"/>
      <c r="BKC33" s="28"/>
      <c r="BKD33" s="28"/>
      <c r="BKE33" s="28"/>
      <c r="BKF33" s="28"/>
      <c r="BKG33" s="28"/>
      <c r="BKH33" s="28"/>
      <c r="BKI33" s="28"/>
      <c r="BKJ33" s="28"/>
      <c r="BKK33" s="28"/>
      <c r="BKL33" s="28"/>
      <c r="BKM33" s="28"/>
      <c r="BKN33" s="28"/>
      <c r="BKO33" s="28"/>
      <c r="BKP33" s="28"/>
      <c r="BKQ33" s="28"/>
      <c r="BKR33" s="28"/>
      <c r="BKS33" s="28"/>
      <c r="BKT33" s="28"/>
      <c r="BKU33" s="28"/>
      <c r="BKV33" s="28"/>
      <c r="BKW33" s="28"/>
      <c r="BKX33" s="28"/>
      <c r="BKY33" s="28"/>
      <c r="BKZ33" s="28"/>
      <c r="BLA33" s="28"/>
      <c r="BLB33" s="28"/>
      <c r="BLC33" s="28"/>
      <c r="BLD33" s="28"/>
      <c r="BLE33" s="28"/>
      <c r="BLF33" s="28"/>
      <c r="BLG33" s="28"/>
      <c r="BLH33" s="28"/>
      <c r="BLI33" s="28"/>
      <c r="BLJ33" s="28"/>
      <c r="BLK33" s="28"/>
      <c r="BLL33" s="28"/>
      <c r="BLM33" s="28"/>
      <c r="BLN33" s="28"/>
      <c r="BLO33" s="28"/>
      <c r="BLP33" s="28"/>
      <c r="BLQ33" s="28"/>
      <c r="BLR33" s="28"/>
      <c r="BLS33" s="28"/>
      <c r="BLT33" s="28"/>
      <c r="BLU33" s="28"/>
      <c r="BLV33" s="28"/>
      <c r="BLW33" s="28"/>
      <c r="BLX33" s="28"/>
      <c r="BLY33" s="28"/>
      <c r="BLZ33" s="28"/>
      <c r="BMA33" s="28"/>
      <c r="BMB33" s="28"/>
      <c r="BMC33" s="28"/>
      <c r="BMD33" s="28"/>
      <c r="BME33" s="28"/>
      <c r="BMF33" s="28"/>
      <c r="BMG33" s="28"/>
      <c r="BMH33" s="28"/>
      <c r="BMI33" s="28"/>
      <c r="BMJ33" s="28"/>
      <c r="BMK33" s="28"/>
      <c r="BML33" s="28"/>
      <c r="BMM33" s="28"/>
      <c r="BMN33" s="28"/>
      <c r="BMO33" s="28"/>
      <c r="BMP33" s="28"/>
      <c r="BMQ33" s="28"/>
      <c r="BMR33" s="28"/>
      <c r="BMS33" s="28"/>
      <c r="BMT33" s="28"/>
      <c r="BMU33" s="28"/>
      <c r="BMV33" s="28"/>
      <c r="BMW33" s="28"/>
      <c r="BMX33" s="28"/>
      <c r="BMY33" s="28"/>
      <c r="BMZ33" s="28"/>
      <c r="BNA33" s="28"/>
      <c r="BNB33" s="28"/>
      <c r="BNC33" s="28"/>
      <c r="BND33" s="28"/>
      <c r="BNE33" s="28"/>
      <c r="BNF33" s="28"/>
      <c r="BNG33" s="28"/>
      <c r="BNH33" s="28"/>
      <c r="BNI33" s="28"/>
      <c r="BNJ33" s="28"/>
      <c r="BNK33" s="28"/>
      <c r="BNL33" s="28"/>
      <c r="BNM33" s="28"/>
      <c r="BNN33" s="28"/>
      <c r="BNO33" s="28"/>
      <c r="BNP33" s="28"/>
      <c r="BNQ33" s="28"/>
      <c r="BNR33" s="28"/>
      <c r="BNS33" s="28"/>
      <c r="BNT33" s="28"/>
      <c r="BNU33" s="28"/>
      <c r="BNV33" s="28"/>
      <c r="BNW33" s="28"/>
      <c r="BNX33" s="28"/>
      <c r="BNY33" s="28"/>
      <c r="BNZ33" s="28"/>
      <c r="BOA33" s="28"/>
      <c r="BOB33" s="28"/>
      <c r="BOC33" s="28"/>
      <c r="BOD33" s="28"/>
      <c r="BOE33" s="28"/>
      <c r="BOF33" s="28"/>
      <c r="BOG33" s="28"/>
      <c r="BOH33" s="28"/>
      <c r="BOI33" s="28"/>
      <c r="BOJ33" s="28"/>
      <c r="BOK33" s="28"/>
      <c r="BOL33" s="28"/>
      <c r="BOM33" s="28"/>
      <c r="BON33" s="28"/>
      <c r="BOO33" s="28"/>
      <c r="BOP33" s="28"/>
      <c r="BOQ33" s="28"/>
      <c r="BOR33" s="28"/>
      <c r="BOS33" s="28"/>
      <c r="BOT33" s="28"/>
      <c r="BOU33" s="28"/>
      <c r="BOV33" s="28"/>
      <c r="BOW33" s="28"/>
      <c r="BOX33" s="28"/>
      <c r="BOY33" s="28"/>
      <c r="BOZ33" s="28"/>
      <c r="BPA33" s="28"/>
      <c r="BPB33" s="28"/>
      <c r="BPC33" s="28"/>
      <c r="BPD33" s="28"/>
      <c r="BPE33" s="28"/>
      <c r="BPF33" s="28"/>
      <c r="BPG33" s="28"/>
      <c r="BPH33" s="28"/>
      <c r="BPI33" s="28"/>
      <c r="BPJ33" s="28"/>
      <c r="BPK33" s="28"/>
      <c r="BPL33" s="28"/>
      <c r="BPM33" s="28"/>
      <c r="BPN33" s="28"/>
      <c r="BPO33" s="28"/>
      <c r="BPP33" s="28"/>
      <c r="BPQ33" s="28"/>
      <c r="BPR33" s="28"/>
      <c r="BPS33" s="28"/>
      <c r="BPT33" s="28"/>
      <c r="BPU33" s="28"/>
      <c r="BPV33" s="28"/>
      <c r="BPW33" s="28"/>
      <c r="BPX33" s="28"/>
      <c r="BPY33" s="28"/>
      <c r="BPZ33" s="28"/>
      <c r="BQA33" s="28"/>
      <c r="BQB33" s="28"/>
      <c r="BQC33" s="28"/>
      <c r="BQD33" s="28"/>
      <c r="BQE33" s="28"/>
      <c r="BQF33" s="28"/>
      <c r="BQG33" s="28"/>
      <c r="BQH33" s="28"/>
      <c r="BQI33" s="28"/>
      <c r="BQJ33" s="28"/>
      <c r="BQK33" s="28"/>
      <c r="BQL33" s="28"/>
      <c r="BQM33" s="28"/>
      <c r="BQN33" s="28"/>
      <c r="BQO33" s="28"/>
      <c r="BQP33" s="28"/>
      <c r="BQQ33" s="28"/>
      <c r="BQR33" s="28"/>
      <c r="BQS33" s="28"/>
      <c r="BQT33" s="28"/>
      <c r="BQU33" s="28"/>
      <c r="BQV33" s="28"/>
      <c r="BQW33" s="28"/>
      <c r="BQX33" s="28"/>
      <c r="BQY33" s="28"/>
      <c r="BQZ33" s="28"/>
      <c r="BRA33" s="28"/>
      <c r="BRB33" s="28"/>
      <c r="BRC33" s="28"/>
      <c r="BRD33" s="28"/>
      <c r="BRE33" s="28"/>
      <c r="BRF33" s="28"/>
      <c r="BRG33" s="28"/>
      <c r="BRH33" s="28"/>
      <c r="BRI33" s="28"/>
      <c r="BRJ33" s="28"/>
      <c r="BRK33" s="28"/>
      <c r="BRL33" s="28"/>
      <c r="BRM33" s="28"/>
      <c r="BRN33" s="28"/>
      <c r="BRO33" s="28"/>
      <c r="BRP33" s="28"/>
      <c r="BRQ33" s="28"/>
      <c r="BRR33" s="28"/>
      <c r="BRS33" s="28"/>
      <c r="BRT33" s="28"/>
      <c r="BRU33" s="28"/>
      <c r="BRV33" s="28"/>
      <c r="BRW33" s="28"/>
      <c r="BRX33" s="28"/>
      <c r="BRY33" s="28"/>
      <c r="BRZ33" s="28"/>
      <c r="BSA33" s="28"/>
      <c r="BSB33" s="28"/>
      <c r="BSC33" s="28"/>
      <c r="BSD33" s="28"/>
      <c r="BSE33" s="28"/>
      <c r="BSF33" s="28"/>
      <c r="BSG33" s="28"/>
      <c r="BSH33" s="28"/>
      <c r="BSI33" s="28"/>
      <c r="BSJ33" s="28"/>
      <c r="BSK33" s="28"/>
      <c r="BSL33" s="28"/>
      <c r="BSM33" s="28"/>
      <c r="BSN33" s="28"/>
      <c r="BSO33" s="28"/>
      <c r="BSP33" s="28"/>
      <c r="BSQ33" s="28"/>
      <c r="BSR33" s="28"/>
      <c r="BSS33" s="28"/>
      <c r="BST33" s="28"/>
      <c r="BSU33" s="28"/>
      <c r="BSV33" s="28"/>
      <c r="BSW33" s="28"/>
      <c r="BSX33" s="28"/>
      <c r="BSY33" s="28"/>
      <c r="BSZ33" s="28"/>
      <c r="BTA33" s="28"/>
      <c r="BTB33" s="28"/>
      <c r="BTC33" s="28"/>
      <c r="BTD33" s="28"/>
      <c r="BTE33" s="28"/>
      <c r="BTF33" s="28"/>
      <c r="BTG33" s="28"/>
      <c r="BTH33" s="28"/>
      <c r="BTI33" s="28"/>
      <c r="BTJ33" s="28"/>
      <c r="BTK33" s="28"/>
      <c r="BTL33" s="28"/>
      <c r="BTM33" s="28"/>
      <c r="BTN33" s="28"/>
      <c r="BTO33" s="28"/>
      <c r="BTP33" s="28"/>
      <c r="BTQ33" s="28"/>
      <c r="BTR33" s="28"/>
      <c r="BTS33" s="28"/>
      <c r="BTT33" s="28"/>
      <c r="BTU33" s="28"/>
      <c r="BTV33" s="28"/>
      <c r="BTW33" s="28"/>
      <c r="BTX33" s="28"/>
      <c r="BTY33" s="28"/>
      <c r="BTZ33" s="28"/>
      <c r="BUA33" s="28"/>
      <c r="BUB33" s="28"/>
      <c r="BUC33" s="28"/>
      <c r="BUD33" s="28"/>
      <c r="BUE33" s="28"/>
      <c r="BUF33" s="28"/>
      <c r="BUG33" s="28"/>
      <c r="BUH33" s="28"/>
      <c r="BUI33" s="28"/>
      <c r="BUJ33" s="28"/>
      <c r="BUK33" s="28"/>
      <c r="BUL33" s="28"/>
      <c r="BUM33" s="28"/>
      <c r="BUN33" s="28"/>
      <c r="BUO33" s="28"/>
      <c r="BUP33" s="28"/>
      <c r="BUQ33" s="28"/>
      <c r="BUR33" s="28"/>
      <c r="BUS33" s="28"/>
      <c r="BUT33" s="28"/>
      <c r="BUU33" s="28"/>
      <c r="BUV33" s="28"/>
      <c r="BUW33" s="28"/>
      <c r="BUX33" s="28"/>
      <c r="BUY33" s="28"/>
      <c r="BUZ33" s="28"/>
      <c r="BVA33" s="28"/>
      <c r="BVB33" s="28"/>
      <c r="BVC33" s="28"/>
      <c r="BVD33" s="28"/>
      <c r="BVE33" s="28"/>
      <c r="BVF33" s="28"/>
      <c r="BVG33" s="28"/>
      <c r="BVH33" s="28"/>
      <c r="BVI33" s="28"/>
      <c r="BVJ33" s="28"/>
      <c r="BVK33" s="28"/>
      <c r="BVL33" s="28"/>
      <c r="BVM33" s="28"/>
      <c r="BVN33" s="28"/>
      <c r="BVO33" s="28"/>
      <c r="BVP33" s="28"/>
      <c r="BVQ33" s="28"/>
      <c r="BVR33" s="28"/>
      <c r="BVS33" s="28"/>
      <c r="BVT33" s="28"/>
      <c r="BVU33" s="28"/>
      <c r="BVV33" s="28"/>
      <c r="BVW33" s="28"/>
      <c r="BVX33" s="28"/>
      <c r="BVY33" s="28"/>
      <c r="BVZ33" s="28"/>
      <c r="BWA33" s="28"/>
      <c r="BWB33" s="28"/>
      <c r="BWC33" s="28"/>
      <c r="BWD33" s="28"/>
      <c r="BWE33" s="28"/>
      <c r="BWF33" s="28"/>
      <c r="BWG33" s="28"/>
      <c r="BWH33" s="28"/>
      <c r="BWI33" s="28"/>
      <c r="BWJ33" s="28"/>
      <c r="BWK33" s="28"/>
      <c r="BWL33" s="28"/>
      <c r="BWM33" s="28"/>
      <c r="BWN33" s="28"/>
      <c r="BWO33" s="28"/>
      <c r="BWP33" s="28"/>
      <c r="BWQ33" s="28"/>
      <c r="BWR33" s="28"/>
      <c r="BWS33" s="28"/>
      <c r="BWT33" s="28"/>
      <c r="BWU33" s="28"/>
      <c r="BWV33" s="28"/>
      <c r="BWW33" s="28"/>
      <c r="BWX33" s="28"/>
      <c r="BWY33" s="28"/>
      <c r="BWZ33" s="28"/>
      <c r="BXA33" s="28"/>
      <c r="BXB33" s="28"/>
      <c r="BXC33" s="28"/>
      <c r="BXD33" s="28"/>
      <c r="BXE33" s="28"/>
      <c r="BXF33" s="28"/>
      <c r="BXG33" s="28"/>
      <c r="BXH33" s="28"/>
      <c r="BXI33" s="28"/>
      <c r="BXJ33" s="28"/>
      <c r="BXK33" s="28"/>
      <c r="BXL33" s="28"/>
      <c r="BXM33" s="28"/>
      <c r="BXN33" s="28"/>
      <c r="BXO33" s="28"/>
      <c r="BXP33" s="28"/>
      <c r="BXQ33" s="28"/>
      <c r="BXR33" s="28"/>
      <c r="BXS33" s="28"/>
      <c r="BXT33" s="28"/>
      <c r="BXU33" s="28"/>
      <c r="BXV33" s="28"/>
      <c r="BXW33" s="28"/>
      <c r="BXX33" s="28"/>
      <c r="BXY33" s="28"/>
      <c r="BXZ33" s="28"/>
      <c r="BYA33" s="28"/>
      <c r="BYB33" s="28"/>
      <c r="BYC33" s="28"/>
      <c r="BYD33" s="28"/>
      <c r="BYE33" s="28"/>
      <c r="BYF33" s="28"/>
      <c r="BYG33" s="28"/>
      <c r="BYH33" s="28"/>
      <c r="BYI33" s="28"/>
      <c r="BYJ33" s="28"/>
      <c r="BYK33" s="28"/>
      <c r="BYL33" s="28"/>
      <c r="BYM33" s="28"/>
      <c r="BYN33" s="28"/>
      <c r="BYO33" s="28"/>
      <c r="BYP33" s="28"/>
      <c r="BYQ33" s="28"/>
      <c r="BYR33" s="28"/>
      <c r="BYS33" s="28"/>
      <c r="BYT33" s="28"/>
      <c r="BYU33" s="28"/>
      <c r="BYV33" s="28"/>
      <c r="BYW33" s="28"/>
      <c r="BYX33" s="28"/>
      <c r="BYY33" s="28"/>
      <c r="BYZ33" s="28"/>
      <c r="BZA33" s="28"/>
      <c r="BZB33" s="28"/>
      <c r="BZC33" s="28"/>
      <c r="BZD33" s="28"/>
      <c r="BZE33" s="28"/>
      <c r="BZF33" s="28"/>
      <c r="BZG33" s="28"/>
      <c r="BZH33" s="28"/>
      <c r="BZI33" s="28"/>
      <c r="BZJ33" s="28"/>
      <c r="BZK33" s="28"/>
      <c r="BZL33" s="28"/>
      <c r="BZM33" s="28"/>
      <c r="BZN33" s="28"/>
      <c r="BZO33" s="28"/>
      <c r="BZP33" s="28"/>
      <c r="BZQ33" s="28"/>
      <c r="BZR33" s="28"/>
      <c r="BZS33" s="28"/>
      <c r="BZT33" s="28"/>
      <c r="BZU33" s="28"/>
      <c r="BZV33" s="28"/>
      <c r="BZW33" s="28"/>
      <c r="BZX33" s="28"/>
      <c r="BZY33" s="28"/>
      <c r="BZZ33" s="28"/>
      <c r="CAA33" s="28"/>
      <c r="CAB33" s="28"/>
      <c r="CAC33" s="28"/>
      <c r="CAD33" s="28"/>
      <c r="CAE33" s="28"/>
      <c r="CAF33" s="28"/>
      <c r="CAG33" s="28"/>
      <c r="CAH33" s="28"/>
      <c r="CAI33" s="28"/>
      <c r="CAJ33" s="28"/>
      <c r="CAK33" s="28"/>
      <c r="CAL33" s="28"/>
      <c r="CAM33" s="28"/>
      <c r="CAN33" s="28"/>
      <c r="CAO33" s="28"/>
      <c r="CAP33" s="28"/>
      <c r="CAQ33" s="28"/>
      <c r="CAR33" s="28"/>
      <c r="CAS33" s="28"/>
      <c r="CAT33" s="28"/>
      <c r="CAU33" s="28"/>
      <c r="CAV33" s="28"/>
      <c r="CAW33" s="28"/>
      <c r="CAX33" s="28"/>
      <c r="CAY33" s="28"/>
      <c r="CAZ33" s="28"/>
      <c r="CBA33" s="28"/>
      <c r="CBB33" s="28"/>
      <c r="CBC33" s="28"/>
      <c r="CBD33" s="28"/>
      <c r="CBE33" s="28"/>
      <c r="CBF33" s="28"/>
      <c r="CBG33" s="28"/>
      <c r="CBH33" s="28"/>
      <c r="CBI33" s="28"/>
      <c r="CBJ33" s="28"/>
      <c r="CBK33" s="28"/>
      <c r="CBL33" s="28"/>
      <c r="CBM33" s="28"/>
      <c r="CBN33" s="28"/>
      <c r="CBO33" s="28"/>
      <c r="CBP33" s="28"/>
      <c r="CBQ33" s="28"/>
      <c r="CBR33" s="28"/>
      <c r="CBS33" s="28"/>
      <c r="CBT33" s="28"/>
      <c r="CBU33" s="28"/>
      <c r="CBV33" s="28"/>
      <c r="CBW33" s="28"/>
      <c r="CBX33" s="28"/>
      <c r="CBY33" s="28"/>
      <c r="CBZ33" s="28"/>
      <c r="CCA33" s="28"/>
      <c r="CCB33" s="28"/>
      <c r="CCC33" s="28"/>
      <c r="CCD33" s="28"/>
      <c r="CCE33" s="28"/>
      <c r="CCF33" s="28"/>
      <c r="CCG33" s="28"/>
      <c r="CCH33" s="28"/>
      <c r="CCI33" s="28"/>
      <c r="CCJ33" s="28"/>
      <c r="CCK33" s="28"/>
      <c r="CCL33" s="28"/>
      <c r="CCM33" s="28"/>
      <c r="CCN33" s="28"/>
      <c r="CCO33" s="28"/>
      <c r="CCP33" s="28"/>
      <c r="CCQ33" s="28"/>
      <c r="CCR33" s="28"/>
      <c r="CCS33" s="28"/>
      <c r="CCT33" s="28"/>
      <c r="CCU33" s="28"/>
      <c r="CCV33" s="28"/>
      <c r="CCW33" s="28"/>
      <c r="CCX33" s="28"/>
      <c r="CCY33" s="28"/>
      <c r="CCZ33" s="28"/>
      <c r="CDA33" s="28"/>
      <c r="CDB33" s="28"/>
      <c r="CDC33" s="28"/>
      <c r="CDD33" s="28"/>
      <c r="CDE33" s="28"/>
      <c r="CDF33" s="28"/>
      <c r="CDG33" s="28"/>
      <c r="CDH33" s="28"/>
      <c r="CDI33" s="28"/>
      <c r="CDJ33" s="28"/>
      <c r="CDK33" s="28"/>
      <c r="CDL33" s="28"/>
      <c r="CDM33" s="28"/>
      <c r="CDN33" s="28"/>
      <c r="CDO33" s="28"/>
      <c r="CDP33" s="28"/>
      <c r="CDQ33" s="28"/>
      <c r="CDR33" s="28"/>
      <c r="CDS33" s="28"/>
      <c r="CDT33" s="28"/>
      <c r="CDU33" s="28"/>
      <c r="CDV33" s="28"/>
      <c r="CDW33" s="28"/>
      <c r="CDX33" s="28"/>
      <c r="CDY33" s="28"/>
      <c r="CDZ33" s="28"/>
      <c r="CEA33" s="28"/>
      <c r="CEB33" s="28"/>
      <c r="CEC33" s="28"/>
      <c r="CED33" s="28"/>
      <c r="CEE33" s="28"/>
      <c r="CEF33" s="28"/>
      <c r="CEG33" s="28"/>
      <c r="CEH33" s="28"/>
      <c r="CEI33" s="28"/>
      <c r="CEJ33" s="28"/>
      <c r="CEK33" s="28"/>
      <c r="CEL33" s="28"/>
      <c r="CEM33" s="28"/>
      <c r="CEN33" s="28"/>
      <c r="CEO33" s="28"/>
      <c r="CEP33" s="28"/>
      <c r="CEQ33" s="28"/>
      <c r="CER33" s="28"/>
      <c r="CES33" s="28"/>
      <c r="CET33" s="28"/>
      <c r="CEU33" s="28"/>
      <c r="CEV33" s="28"/>
      <c r="CEW33" s="28"/>
      <c r="CEX33" s="28"/>
      <c r="CEY33" s="28"/>
      <c r="CEZ33" s="28"/>
      <c r="CFA33" s="28"/>
      <c r="CFB33" s="28"/>
      <c r="CFC33" s="28"/>
      <c r="CFD33" s="28"/>
      <c r="CFE33" s="28"/>
      <c r="CFF33" s="28"/>
      <c r="CFG33" s="28"/>
      <c r="CFH33" s="28"/>
      <c r="CFI33" s="28"/>
      <c r="CFJ33" s="28"/>
      <c r="CFK33" s="28"/>
      <c r="CFL33" s="28"/>
      <c r="CFM33" s="28"/>
      <c r="CFN33" s="28"/>
      <c r="CFO33" s="28"/>
      <c r="CFP33" s="28"/>
      <c r="CFQ33" s="28"/>
      <c r="CFR33" s="28"/>
      <c r="CFS33" s="28"/>
      <c r="CFT33" s="28"/>
      <c r="CFU33" s="28"/>
      <c r="CFV33" s="28"/>
      <c r="CFW33" s="28"/>
      <c r="CFX33" s="28"/>
      <c r="CFY33" s="28"/>
      <c r="CFZ33" s="28"/>
      <c r="CGA33" s="28"/>
      <c r="CGB33" s="28"/>
      <c r="CGC33" s="28"/>
      <c r="CGD33" s="28"/>
      <c r="CGE33" s="28"/>
      <c r="CGF33" s="28"/>
      <c r="CGG33" s="28"/>
      <c r="CGH33" s="28"/>
      <c r="CGI33" s="28"/>
      <c r="CGJ33" s="28"/>
      <c r="CGK33" s="28"/>
      <c r="CGL33" s="28"/>
      <c r="CGM33" s="28"/>
      <c r="CGN33" s="28"/>
      <c r="CGO33" s="28"/>
      <c r="CGP33" s="28"/>
      <c r="CGQ33" s="28"/>
      <c r="CGR33" s="28"/>
      <c r="CGS33" s="28"/>
      <c r="CGT33" s="28"/>
      <c r="CGU33" s="28"/>
      <c r="CGV33" s="28"/>
      <c r="CGW33" s="28"/>
      <c r="CGX33" s="28"/>
      <c r="CGY33" s="28"/>
      <c r="CGZ33" s="28"/>
      <c r="CHA33" s="28"/>
      <c r="CHB33" s="28"/>
      <c r="CHC33" s="28"/>
      <c r="CHD33" s="28"/>
      <c r="CHE33" s="28"/>
      <c r="CHF33" s="28"/>
      <c r="CHG33" s="28"/>
      <c r="CHH33" s="28"/>
      <c r="CHI33" s="28"/>
      <c r="CHJ33" s="28"/>
      <c r="CHK33" s="28"/>
      <c r="CHL33" s="28"/>
      <c r="CHM33" s="28"/>
      <c r="CHN33" s="28"/>
      <c r="CHO33" s="28"/>
      <c r="CHP33" s="28"/>
      <c r="CHQ33" s="28"/>
      <c r="CHR33" s="28"/>
      <c r="CHS33" s="28"/>
      <c r="CHT33" s="28"/>
      <c r="CHU33" s="28"/>
      <c r="CHV33" s="28"/>
      <c r="CHW33" s="28"/>
      <c r="CHX33" s="28"/>
      <c r="CHY33" s="28"/>
      <c r="CHZ33" s="28"/>
      <c r="CIA33" s="28"/>
      <c r="CIB33" s="28"/>
      <c r="CIC33" s="28"/>
      <c r="CID33" s="28"/>
      <c r="CIE33" s="28"/>
      <c r="CIF33" s="28"/>
      <c r="CIG33" s="28"/>
      <c r="CIH33" s="28"/>
      <c r="CII33" s="28"/>
      <c r="CIJ33" s="28"/>
      <c r="CIK33" s="28"/>
      <c r="CIL33" s="28"/>
      <c r="CIM33" s="28"/>
      <c r="CIN33" s="28"/>
      <c r="CIO33" s="28"/>
      <c r="CIP33" s="28"/>
      <c r="CIQ33" s="28"/>
      <c r="CIR33" s="28"/>
      <c r="CIS33" s="28"/>
      <c r="CIT33" s="28"/>
      <c r="CIU33" s="28"/>
      <c r="CIV33" s="28"/>
      <c r="CIW33" s="28"/>
      <c r="CIX33" s="28"/>
      <c r="CIY33" s="28"/>
      <c r="CIZ33" s="28"/>
      <c r="CJA33" s="28"/>
      <c r="CJB33" s="28"/>
      <c r="CJC33" s="28"/>
      <c r="CJD33" s="28"/>
      <c r="CJE33" s="28"/>
      <c r="CJF33" s="28"/>
      <c r="CJG33" s="28"/>
      <c r="CJH33" s="28"/>
      <c r="CJI33" s="28"/>
      <c r="CJJ33" s="28"/>
      <c r="CJK33" s="28"/>
      <c r="CJL33" s="28"/>
      <c r="CJM33" s="28"/>
      <c r="CJN33" s="28"/>
      <c r="CJO33" s="28"/>
      <c r="CJP33" s="28"/>
      <c r="CJQ33" s="28"/>
      <c r="CJR33" s="28"/>
      <c r="CJS33" s="28"/>
      <c r="CJT33" s="28"/>
      <c r="CJU33" s="28"/>
      <c r="CJV33" s="28"/>
      <c r="CJW33" s="28"/>
      <c r="CJX33" s="28"/>
      <c r="CJY33" s="28"/>
      <c r="CJZ33" s="28"/>
      <c r="CKA33" s="28"/>
      <c r="CKB33" s="28"/>
      <c r="CKC33" s="28"/>
      <c r="CKD33" s="28"/>
      <c r="CKE33" s="28"/>
      <c r="CKF33" s="28"/>
      <c r="CKG33" s="28"/>
      <c r="CKH33" s="28"/>
      <c r="CKI33" s="28"/>
      <c r="CKJ33" s="28"/>
      <c r="CKK33" s="28"/>
      <c r="CKL33" s="28"/>
      <c r="CKM33" s="28"/>
      <c r="CKN33" s="28"/>
      <c r="CKO33" s="28"/>
      <c r="CKP33" s="28"/>
      <c r="CKQ33" s="28"/>
      <c r="CKR33" s="28"/>
      <c r="CKS33" s="28"/>
      <c r="CKT33" s="28"/>
      <c r="CKU33" s="28"/>
      <c r="CKV33" s="28"/>
      <c r="CKW33" s="28"/>
      <c r="CKX33" s="28"/>
      <c r="CKY33" s="28"/>
      <c r="CKZ33" s="28"/>
      <c r="CLA33" s="28"/>
      <c r="CLB33" s="28"/>
      <c r="CLC33" s="28"/>
      <c r="CLD33" s="28"/>
      <c r="CLE33" s="28"/>
      <c r="CLF33" s="28"/>
      <c r="CLG33" s="28"/>
      <c r="CLH33" s="28"/>
      <c r="CLI33" s="28"/>
      <c r="CLJ33" s="28"/>
      <c r="CLK33" s="28"/>
      <c r="CLL33" s="28"/>
      <c r="CLM33" s="28"/>
      <c r="CLN33" s="28"/>
      <c r="CLO33" s="28"/>
      <c r="CLP33" s="28"/>
      <c r="CLQ33" s="28"/>
      <c r="CLR33" s="28"/>
      <c r="CLS33" s="28"/>
      <c r="CLT33" s="28"/>
      <c r="CLU33" s="28"/>
      <c r="CLV33" s="28"/>
      <c r="CLW33" s="28"/>
      <c r="CLX33" s="28"/>
      <c r="CLY33" s="28"/>
      <c r="CLZ33" s="28"/>
      <c r="CMA33" s="28"/>
      <c r="CMB33" s="28"/>
      <c r="CMC33" s="28"/>
      <c r="CMD33" s="28"/>
      <c r="CME33" s="28"/>
      <c r="CMF33" s="28"/>
      <c r="CMG33" s="28"/>
      <c r="CMH33" s="28"/>
      <c r="CMI33" s="28"/>
      <c r="CMJ33" s="28"/>
      <c r="CMK33" s="28"/>
      <c r="CML33" s="28"/>
      <c r="CMM33" s="28"/>
      <c r="CMN33" s="28"/>
      <c r="CMO33" s="28"/>
      <c r="CMP33" s="28"/>
      <c r="CMQ33" s="28"/>
      <c r="CMR33" s="28"/>
      <c r="CMS33" s="28"/>
      <c r="CMT33" s="28"/>
      <c r="CMU33" s="28"/>
      <c r="CMV33" s="28"/>
      <c r="CMW33" s="28"/>
      <c r="CMX33" s="28"/>
      <c r="CMY33" s="28"/>
      <c r="CMZ33" s="28"/>
      <c r="CNA33" s="28"/>
      <c r="CNB33" s="28"/>
      <c r="CNC33" s="28"/>
      <c r="CND33" s="28"/>
      <c r="CNE33" s="28"/>
      <c r="CNF33" s="28"/>
      <c r="CNG33" s="28"/>
      <c r="CNH33" s="28"/>
      <c r="CNI33" s="28"/>
      <c r="CNJ33" s="28"/>
      <c r="CNK33" s="28"/>
      <c r="CNL33" s="28"/>
      <c r="CNM33" s="28"/>
      <c r="CNN33" s="28"/>
      <c r="CNO33" s="28"/>
      <c r="CNP33" s="28"/>
      <c r="CNQ33" s="28"/>
      <c r="CNR33" s="28"/>
      <c r="CNS33" s="28"/>
      <c r="CNT33" s="28"/>
      <c r="CNU33" s="28"/>
      <c r="CNV33" s="28"/>
      <c r="CNW33" s="28"/>
      <c r="CNX33" s="28"/>
      <c r="CNY33" s="28"/>
      <c r="CNZ33" s="28"/>
      <c r="COA33" s="28"/>
      <c r="COB33" s="28"/>
      <c r="COC33" s="28"/>
      <c r="COD33" s="28"/>
      <c r="COE33" s="28"/>
      <c r="COF33" s="28"/>
      <c r="COG33" s="28"/>
      <c r="COH33" s="28"/>
      <c r="COI33" s="28"/>
      <c r="COJ33" s="28"/>
      <c r="COK33" s="28"/>
      <c r="COL33" s="28"/>
      <c r="COM33" s="28"/>
      <c r="CON33" s="28"/>
      <c r="COO33" s="28"/>
      <c r="COP33" s="28"/>
      <c r="COQ33" s="28"/>
      <c r="COR33" s="28"/>
      <c r="COS33" s="28"/>
      <c r="COT33" s="28"/>
      <c r="COU33" s="28"/>
      <c r="COV33" s="28"/>
      <c r="COW33" s="28"/>
      <c r="COX33" s="28"/>
      <c r="COY33" s="28"/>
      <c r="COZ33" s="28"/>
      <c r="CPA33" s="28"/>
      <c r="CPB33" s="28"/>
      <c r="CPC33" s="28"/>
      <c r="CPD33" s="28"/>
      <c r="CPE33" s="28"/>
      <c r="CPF33" s="28"/>
      <c r="CPG33" s="28"/>
      <c r="CPH33" s="28"/>
      <c r="CPI33" s="28"/>
      <c r="CPJ33" s="28"/>
      <c r="CPK33" s="28"/>
      <c r="CPL33" s="28"/>
      <c r="CPM33" s="28"/>
      <c r="CPN33" s="28"/>
      <c r="CPO33" s="28"/>
      <c r="CPP33" s="28"/>
      <c r="CPQ33" s="28"/>
      <c r="CPR33" s="28"/>
      <c r="CPS33" s="28"/>
      <c r="CPT33" s="28"/>
      <c r="CPU33" s="28"/>
      <c r="CPV33" s="28"/>
      <c r="CPW33" s="28"/>
      <c r="CPX33" s="28"/>
      <c r="CPY33" s="28"/>
      <c r="CPZ33" s="28"/>
      <c r="CQA33" s="28"/>
      <c r="CQB33" s="28"/>
      <c r="CQC33" s="28"/>
      <c r="CQD33" s="28"/>
      <c r="CQE33" s="28"/>
      <c r="CQF33" s="28"/>
      <c r="CQG33" s="28"/>
      <c r="CQH33" s="28"/>
      <c r="CQI33" s="28"/>
      <c r="CQJ33" s="28"/>
      <c r="CQK33" s="28"/>
      <c r="CQL33" s="28"/>
      <c r="CQM33" s="28"/>
      <c r="CQN33" s="28"/>
      <c r="CQO33" s="28"/>
      <c r="CQP33" s="28"/>
      <c r="CQQ33" s="28"/>
      <c r="CQR33" s="28"/>
      <c r="CQS33" s="28"/>
      <c r="CQT33" s="28"/>
      <c r="CQU33" s="28"/>
      <c r="CQV33" s="28"/>
      <c r="CQW33" s="28"/>
      <c r="CQX33" s="28"/>
      <c r="CQY33" s="28"/>
      <c r="CQZ33" s="28"/>
      <c r="CRA33" s="28"/>
      <c r="CRB33" s="28"/>
      <c r="CRC33" s="28"/>
      <c r="CRD33" s="28"/>
      <c r="CRE33" s="28"/>
      <c r="CRF33" s="28"/>
      <c r="CRG33" s="28"/>
      <c r="CRH33" s="28"/>
      <c r="CRI33" s="28"/>
      <c r="CRJ33" s="28"/>
      <c r="CRK33" s="28"/>
      <c r="CRL33" s="28"/>
      <c r="CRM33" s="28"/>
      <c r="CRN33" s="28"/>
      <c r="CRO33" s="28"/>
      <c r="CRP33" s="28"/>
      <c r="CRQ33" s="28"/>
      <c r="CRR33" s="28"/>
      <c r="CRS33" s="28"/>
      <c r="CRT33" s="28"/>
      <c r="CRU33" s="28"/>
      <c r="CRV33" s="28"/>
      <c r="CRW33" s="28"/>
      <c r="CRX33" s="28"/>
      <c r="CRY33" s="28"/>
      <c r="CRZ33" s="28"/>
      <c r="CSA33" s="28"/>
      <c r="CSB33" s="28"/>
      <c r="CSC33" s="28"/>
      <c r="CSD33" s="28"/>
      <c r="CSE33" s="28"/>
      <c r="CSF33" s="28"/>
      <c r="CSG33" s="28"/>
      <c r="CSH33" s="28"/>
      <c r="CSI33" s="28"/>
      <c r="CSJ33" s="28"/>
      <c r="CSK33" s="28"/>
      <c r="CSL33" s="28"/>
      <c r="CSM33" s="28"/>
      <c r="CSN33" s="28"/>
      <c r="CSO33" s="28"/>
      <c r="CSP33" s="28"/>
      <c r="CSQ33" s="28"/>
      <c r="CSR33" s="28"/>
      <c r="CSS33" s="28"/>
      <c r="CST33" s="28"/>
      <c r="CSU33" s="28"/>
      <c r="CSV33" s="28"/>
      <c r="CSW33" s="28"/>
      <c r="CSX33" s="28"/>
      <c r="CSY33" s="28"/>
      <c r="CSZ33" s="28"/>
      <c r="CTA33" s="28"/>
      <c r="CTB33" s="28"/>
      <c r="CTC33" s="28"/>
      <c r="CTD33" s="28"/>
      <c r="CTE33" s="28"/>
      <c r="CTF33" s="28"/>
      <c r="CTG33" s="28"/>
      <c r="CTH33" s="28"/>
      <c r="CTI33" s="28"/>
      <c r="CTJ33" s="28"/>
      <c r="CTK33" s="28"/>
      <c r="CTL33" s="28"/>
      <c r="CTM33" s="28"/>
      <c r="CTN33" s="28"/>
      <c r="CTO33" s="28"/>
      <c r="CTP33" s="28"/>
      <c r="CTQ33" s="28"/>
      <c r="CTR33" s="28"/>
      <c r="CTS33" s="28"/>
      <c r="CTT33" s="28"/>
      <c r="CTU33" s="28"/>
      <c r="CTV33" s="28"/>
      <c r="CTW33" s="28"/>
      <c r="CTX33" s="28"/>
      <c r="CTY33" s="28"/>
      <c r="CTZ33" s="28"/>
      <c r="CUA33" s="28"/>
      <c r="CUB33" s="28"/>
      <c r="CUC33" s="28"/>
      <c r="CUD33" s="28"/>
      <c r="CUE33" s="28"/>
      <c r="CUF33" s="28"/>
      <c r="CUG33" s="28"/>
      <c r="CUH33" s="28"/>
      <c r="CUI33" s="28"/>
      <c r="CUJ33" s="28"/>
      <c r="CUK33" s="28"/>
      <c r="CUL33" s="28"/>
      <c r="CUM33" s="28"/>
      <c r="CUN33" s="28"/>
      <c r="CUO33" s="28"/>
      <c r="CUP33" s="28"/>
      <c r="CUQ33" s="28"/>
      <c r="CUR33" s="28"/>
      <c r="CUS33" s="28"/>
      <c r="CUT33" s="28"/>
      <c r="CUU33" s="28"/>
      <c r="CUV33" s="28"/>
      <c r="CUW33" s="28"/>
      <c r="CUX33" s="28"/>
      <c r="CUY33" s="28"/>
      <c r="CUZ33" s="28"/>
      <c r="CVA33" s="28"/>
      <c r="CVB33" s="28"/>
      <c r="CVC33" s="28"/>
      <c r="CVD33" s="28"/>
      <c r="CVE33" s="28"/>
      <c r="CVF33" s="28"/>
      <c r="CVG33" s="28"/>
      <c r="CVH33" s="28"/>
      <c r="CVI33" s="28"/>
      <c r="CVJ33" s="28"/>
      <c r="CVK33" s="28"/>
      <c r="CVL33" s="28"/>
      <c r="CVM33" s="28"/>
      <c r="CVN33" s="28"/>
      <c r="CVO33" s="28"/>
      <c r="CVP33" s="28"/>
      <c r="CVQ33" s="28"/>
      <c r="CVR33" s="28"/>
      <c r="CVS33" s="28"/>
      <c r="CVT33" s="28"/>
      <c r="CVU33" s="28"/>
      <c r="CVV33" s="28"/>
      <c r="CVW33" s="28"/>
      <c r="CVX33" s="28"/>
      <c r="CVY33" s="28"/>
      <c r="CVZ33" s="28"/>
      <c r="CWA33" s="28"/>
      <c r="CWB33" s="28"/>
      <c r="CWC33" s="28"/>
      <c r="CWD33" s="28"/>
      <c r="CWE33" s="28"/>
      <c r="CWF33" s="28"/>
      <c r="CWG33" s="28"/>
      <c r="CWH33" s="28"/>
      <c r="CWI33" s="28"/>
      <c r="CWJ33" s="28"/>
      <c r="CWK33" s="28"/>
      <c r="CWL33" s="28"/>
      <c r="CWM33" s="28"/>
      <c r="CWN33" s="28"/>
      <c r="CWO33" s="28"/>
      <c r="CWP33" s="28"/>
      <c r="CWQ33" s="28"/>
      <c r="CWR33" s="28"/>
      <c r="CWS33" s="28"/>
      <c r="CWT33" s="28"/>
      <c r="CWU33" s="28"/>
      <c r="CWV33" s="28"/>
      <c r="CWW33" s="28"/>
      <c r="CWX33" s="28"/>
      <c r="CWY33" s="28"/>
      <c r="CWZ33" s="28"/>
      <c r="CXA33" s="28"/>
      <c r="CXB33" s="28"/>
      <c r="CXC33" s="28"/>
      <c r="CXD33" s="28"/>
      <c r="CXE33" s="28"/>
      <c r="CXF33" s="28"/>
      <c r="CXG33" s="28"/>
      <c r="CXH33" s="28"/>
      <c r="CXI33" s="28"/>
      <c r="CXJ33" s="28"/>
      <c r="CXK33" s="28"/>
      <c r="CXL33" s="28"/>
      <c r="CXM33" s="28"/>
      <c r="CXN33" s="28"/>
      <c r="CXO33" s="28"/>
      <c r="CXP33" s="28"/>
      <c r="CXQ33" s="28"/>
      <c r="CXR33" s="28"/>
      <c r="CXS33" s="28"/>
      <c r="CXT33" s="28"/>
      <c r="CXU33" s="28"/>
      <c r="CXV33" s="28"/>
      <c r="CXW33" s="28"/>
      <c r="CXX33" s="28"/>
      <c r="CXY33" s="28"/>
      <c r="CXZ33" s="28"/>
      <c r="CYA33" s="28"/>
      <c r="CYB33" s="28"/>
      <c r="CYC33" s="28"/>
      <c r="CYD33" s="28"/>
      <c r="CYE33" s="28"/>
      <c r="CYF33" s="28"/>
      <c r="CYG33" s="28"/>
      <c r="CYH33" s="28"/>
      <c r="CYI33" s="28"/>
      <c r="CYJ33" s="28"/>
      <c r="CYK33" s="28"/>
      <c r="CYL33" s="28"/>
      <c r="CYM33" s="28"/>
      <c r="CYN33" s="28"/>
      <c r="CYO33" s="28"/>
      <c r="CYP33" s="28"/>
      <c r="CYQ33" s="28"/>
      <c r="CYR33" s="28"/>
      <c r="CYS33" s="28"/>
      <c r="CYT33" s="28"/>
      <c r="CYU33" s="28"/>
      <c r="CYV33" s="28"/>
      <c r="CYW33" s="28"/>
      <c r="CYX33" s="28"/>
      <c r="CYY33" s="28"/>
      <c r="CYZ33" s="28"/>
      <c r="CZA33" s="28"/>
      <c r="CZB33" s="28"/>
      <c r="CZC33" s="28"/>
      <c r="CZD33" s="28"/>
      <c r="CZE33" s="28"/>
      <c r="CZF33" s="28"/>
      <c r="CZG33" s="28"/>
      <c r="CZH33" s="28"/>
      <c r="CZI33" s="28"/>
      <c r="CZJ33" s="28"/>
      <c r="CZK33" s="28"/>
      <c r="CZL33" s="28"/>
      <c r="CZM33" s="28"/>
      <c r="CZN33" s="28"/>
      <c r="CZO33" s="28"/>
      <c r="CZP33" s="28"/>
      <c r="CZQ33" s="28"/>
      <c r="CZR33" s="28"/>
      <c r="CZS33" s="28"/>
      <c r="CZT33" s="28"/>
      <c r="CZU33" s="28"/>
      <c r="CZV33" s="28"/>
      <c r="CZW33" s="28"/>
      <c r="CZX33" s="28"/>
      <c r="CZY33" s="28"/>
      <c r="CZZ33" s="28"/>
      <c r="DAA33" s="28"/>
      <c r="DAB33" s="28"/>
      <c r="DAC33" s="28"/>
      <c r="DAD33" s="28"/>
      <c r="DAE33" s="28"/>
      <c r="DAF33" s="28"/>
      <c r="DAG33" s="28"/>
      <c r="DAH33" s="28"/>
      <c r="DAI33" s="28"/>
      <c r="DAJ33" s="28"/>
      <c r="DAK33" s="28"/>
      <c r="DAL33" s="28"/>
      <c r="DAM33" s="28"/>
      <c r="DAN33" s="28"/>
      <c r="DAO33" s="28"/>
      <c r="DAP33" s="28"/>
      <c r="DAQ33" s="28"/>
      <c r="DAR33" s="28"/>
      <c r="DAS33" s="28"/>
      <c r="DAT33" s="28"/>
      <c r="DAU33" s="28"/>
      <c r="DAV33" s="28"/>
      <c r="DAW33" s="28"/>
      <c r="DAX33" s="28"/>
      <c r="DAY33" s="28"/>
      <c r="DAZ33" s="28"/>
      <c r="DBA33" s="28"/>
      <c r="DBB33" s="28"/>
      <c r="DBC33" s="28"/>
      <c r="DBD33" s="28"/>
      <c r="DBE33" s="28"/>
      <c r="DBF33" s="28"/>
      <c r="DBG33" s="28"/>
      <c r="DBH33" s="28"/>
      <c r="DBI33" s="28"/>
      <c r="DBJ33" s="28"/>
      <c r="DBK33" s="28"/>
      <c r="DBL33" s="28"/>
      <c r="DBM33" s="28"/>
      <c r="DBN33" s="28"/>
      <c r="DBO33" s="28"/>
      <c r="DBP33" s="28"/>
      <c r="DBQ33" s="28"/>
      <c r="DBR33" s="28"/>
      <c r="DBS33" s="28"/>
      <c r="DBT33" s="28"/>
      <c r="DBU33" s="28"/>
      <c r="DBV33" s="28"/>
      <c r="DBW33" s="28"/>
      <c r="DBX33" s="28"/>
      <c r="DBY33" s="28"/>
      <c r="DBZ33" s="28"/>
      <c r="DCA33" s="28"/>
      <c r="DCB33" s="28"/>
      <c r="DCC33" s="28"/>
      <c r="DCD33" s="28"/>
      <c r="DCE33" s="28"/>
      <c r="DCF33" s="28"/>
      <c r="DCG33" s="28"/>
      <c r="DCH33" s="28"/>
      <c r="DCI33" s="28"/>
      <c r="DCJ33" s="28"/>
      <c r="DCK33" s="28"/>
      <c r="DCL33" s="28"/>
      <c r="DCM33" s="28"/>
      <c r="DCN33" s="28"/>
      <c r="DCO33" s="28"/>
      <c r="DCP33" s="28"/>
      <c r="DCQ33" s="28"/>
      <c r="DCR33" s="28"/>
      <c r="DCS33" s="28"/>
      <c r="DCT33" s="28"/>
      <c r="DCU33" s="28"/>
      <c r="DCV33" s="28"/>
      <c r="DCW33" s="28"/>
      <c r="DCX33" s="28"/>
      <c r="DCY33" s="28"/>
      <c r="DCZ33" s="28"/>
      <c r="DDA33" s="28"/>
      <c r="DDB33" s="28"/>
      <c r="DDC33" s="28"/>
      <c r="DDD33" s="28"/>
      <c r="DDE33" s="28"/>
      <c r="DDF33" s="28"/>
      <c r="DDG33" s="28"/>
      <c r="DDH33" s="28"/>
      <c r="DDI33" s="28"/>
      <c r="DDJ33" s="28"/>
      <c r="DDK33" s="28"/>
      <c r="DDL33" s="28"/>
      <c r="DDM33" s="28"/>
      <c r="DDN33" s="28"/>
      <c r="DDO33" s="28"/>
      <c r="DDP33" s="28"/>
      <c r="DDQ33" s="28"/>
      <c r="DDR33" s="28"/>
      <c r="DDS33" s="28"/>
      <c r="DDT33" s="28"/>
      <c r="DDU33" s="28"/>
      <c r="DDV33" s="28"/>
      <c r="DDW33" s="28"/>
      <c r="DDX33" s="28"/>
      <c r="DDY33" s="28"/>
      <c r="DDZ33" s="28"/>
      <c r="DEA33" s="28"/>
      <c r="DEB33" s="28"/>
      <c r="DEC33" s="28"/>
      <c r="DED33" s="28"/>
      <c r="DEE33" s="28"/>
      <c r="DEF33" s="28"/>
      <c r="DEG33" s="28"/>
      <c r="DEH33" s="28"/>
      <c r="DEI33" s="28"/>
      <c r="DEJ33" s="28"/>
      <c r="DEK33" s="28"/>
      <c r="DEL33" s="28"/>
      <c r="DEM33" s="28"/>
      <c r="DEN33" s="28"/>
      <c r="DEO33" s="28"/>
      <c r="DEP33" s="28"/>
      <c r="DEQ33" s="28"/>
      <c r="DER33" s="28"/>
      <c r="DES33" s="28"/>
      <c r="DET33" s="28"/>
      <c r="DEU33" s="28"/>
      <c r="DEV33" s="28"/>
      <c r="DEW33" s="28"/>
      <c r="DEX33" s="28"/>
      <c r="DEY33" s="28"/>
      <c r="DEZ33" s="28"/>
      <c r="DFA33" s="28"/>
      <c r="DFB33" s="28"/>
      <c r="DFC33" s="28"/>
      <c r="DFD33" s="28"/>
      <c r="DFE33" s="27"/>
    </row>
    <row r="34" spans="1:2865" ht="17.25" customHeight="1">
      <c r="A34" s="28">
        <v>10</v>
      </c>
      <c r="B34" s="126" t="str">
        <f>DOCUMENTATION!D16</f>
        <v># ISO 9001:2015 certification obtained</v>
      </c>
      <c r="C34" s="90" t="str">
        <f>DOCUMENTATION!L16</f>
        <v>Annually</v>
      </c>
      <c r="D34" s="76">
        <f>IFERROR(AVERAGE(DOCUMENTATION!Q16,DOCUMENTATION!V16,DOCUMENTATION!AA16,DOCUMENTATION!AF16),0)</f>
        <v>100</v>
      </c>
      <c r="E34" s="51"/>
      <c r="F34" s="75" t="str">
        <f>DOCUMENTATION!E16</f>
        <v>No target</v>
      </c>
      <c r="G34" s="75" t="str">
        <f>DOCUMENTATION!P16</f>
        <v>No Result</v>
      </c>
      <c r="H34" s="124" cm="1">
        <f t="array" ref="H34">IFERROR(_xlfn.IFS(AND(F34&gt;0,G34=0),D34/100*40,AND(F34="No Target", G34="No Result"),D34/100*100,(D34/100*40)+(F34/G34*60)&gt;100,100,AND(D34=0,F34&gt;0,G34&gt;=0),F34/G34*60,(D34/100*40)+(F34/G34*60)&lt;=100,(D34/100*40)+(F34/G34*60)),0)</f>
        <v>100</v>
      </c>
      <c r="I34" s="3" t="str" cm="1">
        <f t="array" ref="I34">IFERROR(_xlfn.IFS(AND(F34="No Target", G34="No Result", H34=0),"NIL",G34="","NIL",AND(G34=0,H34=100),"A+",H34&lt;50,"E",H34&lt;60,"D",H34&lt;70,"C",H34&lt;80,"B",H34&lt;90,"A",H34&gt;=90,"A+"),0)</f>
        <v>A+</v>
      </c>
      <c r="J34" s="96"/>
      <c r="K34" s="75" t="str">
        <f>DOCUMENTATION!F16</f>
        <v>No target</v>
      </c>
      <c r="L34" s="75" t="str">
        <f>DOCUMENTATION!U16</f>
        <v>No Result</v>
      </c>
      <c r="M34" s="124" cm="1">
        <f t="array" ref="M34">IFERROR(_xlfn.IFS(AND(K34&gt;0,L34=0),D34/100*40,AND(K34="No Target", L34="No Result"),D34/100*100,(D34/100*40)+(K34/L34*60)&gt;100,100,AND(D34=0,K34&gt;0,L34&gt;=0),K34/L34*60,(D34/100*40)+(K34/L34*60)&lt;=100,(D34/100*40)+(K34/L34*60)),0)</f>
        <v>100</v>
      </c>
      <c r="N34" s="3" t="str" cm="1">
        <f t="array" ref="N34">IFERROR(_xlfn.IFS(AND(K34="No Target", L34="No Result", M34=0),"NIL",L34="","NIL",AND(L34=0,M34=100),"A+",M34&lt;50,"E",M34&lt;60,"D",M34&lt;70,"C",M34&lt;80,"B",M34&lt;90,"A",M34&gt;=90,"A+"),0)</f>
        <v>A+</v>
      </c>
      <c r="O34" s="99"/>
      <c r="P34" s="75">
        <f>DOCUMENTATION!G16</f>
        <v>1</v>
      </c>
      <c r="Q34" s="75">
        <f>DOCUMENTATION!Z16</f>
        <v>1</v>
      </c>
      <c r="R34" s="124" cm="1">
        <f t="array" ref="R34">IFERROR(_xlfn.IFS(AND(P34&gt;0,Q34=0),D34/100*40,AND(P34="No Target", Q34="No Result"),D34/100*100,(D34/100*40)+(P34/Q34*60)&gt;100,100,AND(D34=0,P34&gt;0,Q34&gt;=0),P34/Q34*60,(D34/100*40)+(P34/Q34*60)&lt;=100,(D34/100*40)+(P34/Q34*60)),0)</f>
        <v>100</v>
      </c>
      <c r="S34" s="3" t="str" cm="1">
        <f t="array" ref="S34">IFERROR(_xlfn.IFS(AND(P34="No Target", Q34="No Result", R34=0),"NIL",Q34="","NIL",AND(Q34=0,R34=100),"A+",R34&lt;50,"E",R34&lt;60,"D",R34&lt;70,"C",R34&lt;80,"B",R34&lt;90,"A",R34&gt;=90,"A+"),0)</f>
        <v>A+</v>
      </c>
      <c r="T34" s="99"/>
      <c r="U34" s="75" t="str">
        <f>DOCUMENTATION!H16</f>
        <v>No Target</v>
      </c>
      <c r="V34" s="75" t="str">
        <f>DOCUMENTATION!AE16</f>
        <v/>
      </c>
      <c r="W34" s="124" cm="1">
        <f t="array" ref="W34">IFERROR(_xlfn.IFS(AND(U34&gt;0,V34=0),D34/100*40,AND(U34="No Target", V34="No Result"),D34/100*100,(D34/100*40)+(U34/V34*60)&gt;100,100,AND(D34=0,U34&gt;0,V34&gt;=0),U34/V34*60,(D34/100*40)+(U34/V34*60)&lt;=100,(D34/100*40)+(U34/V34*60)),0)</f>
        <v>0</v>
      </c>
      <c r="X34" s="3" t="str" cm="1">
        <f t="array" ref="X34">IFERROR(_xlfn.IFS(AND(U34="No Target", V34="No Result", W34=0),"NIL",V34="","NIL",AND(V34=0,W34=100),"A+",W34&lt;50,"E",W34&lt;60,"D",W34&lt;70,"C",W34&lt;80,"B",W34&lt;90,"A",W34&gt;=90,"A+"),0)</f>
        <v>NIL</v>
      </c>
      <c r="Y34" s="96"/>
      <c r="Z34" s="75">
        <f>DOCUMENTATION!I16</f>
        <v>1</v>
      </c>
      <c r="AA34" s="98" t="str">
        <f>DOCUMENTATION!J16</f>
        <v>Certification</v>
      </c>
      <c r="AB34" s="129">
        <f>IF(COUNT(G34,L34,Q34,V34)=0,"",SUM(G34,L34,Q34,V34))</f>
        <v>1</v>
      </c>
      <c r="AC34" s="91">
        <f>IFERROR(IF(Z34/AB34*60 + D34/100*40 &gt;100,100,Z34/AB34*60 + D34/100*40),0)</f>
        <v>100</v>
      </c>
      <c r="AD34" s="3" t="str" cm="1">
        <f t="array" ref="AD34">IFERROR(_xlfn.IFS(AB34="","NIL",AND(AB34=0,AC34=100),"A+",AC34&lt;50,"E",AC34&lt;60,"D",AC34&lt;70,"C",AC34&lt;80,"B",AC34&lt;90,"A",AC34&gt;=90,"A+"),0)</f>
        <v>A+</v>
      </c>
      <c r="AE34" s="404"/>
      <c r="AF34" s="26"/>
      <c r="AG34" s="28"/>
      <c r="AH34" s="28"/>
      <c r="AI34" s="28"/>
      <c r="AJ34" s="28"/>
    </row>
    <row r="35" spans="1:2865" ht="20.25">
      <c r="B35" s="150"/>
      <c r="C35" s="142"/>
      <c r="D35" s="142"/>
      <c r="E35" s="51"/>
      <c r="F35" s="72"/>
      <c r="G35" s="72"/>
      <c r="H35" s="143"/>
      <c r="I35" s="144"/>
      <c r="J35" s="96"/>
      <c r="K35" s="72"/>
      <c r="L35" s="72"/>
      <c r="M35" s="143"/>
      <c r="N35" s="144"/>
      <c r="O35" s="99"/>
      <c r="P35" s="145"/>
      <c r="Q35" s="145"/>
      <c r="R35" s="146"/>
      <c r="S35" s="147"/>
      <c r="T35" s="99"/>
      <c r="U35" s="145"/>
      <c r="V35" s="145"/>
      <c r="W35" s="146"/>
      <c r="X35" s="147"/>
      <c r="Y35" s="96"/>
      <c r="Z35" s="72"/>
      <c r="AA35" s="148"/>
      <c r="AB35" s="131"/>
      <c r="AC35" s="149"/>
      <c r="AD35" s="144"/>
      <c r="AE35" s="404"/>
      <c r="AF35" s="26"/>
      <c r="AG35" s="28"/>
      <c r="AH35" s="28"/>
      <c r="AI35" s="28"/>
      <c r="AJ35" s="28"/>
    </row>
    <row r="36" spans="1:2865" s="92" customFormat="1" ht="20.25">
      <c r="A36" s="28"/>
      <c r="B36" s="125" t="str">
        <f>DOCUMENTATION!C17</f>
        <v>Organise FOI Day</v>
      </c>
      <c r="C36" s="93"/>
      <c r="D36" s="100"/>
      <c r="E36" s="51"/>
      <c r="F36" s="78"/>
      <c r="G36" s="78"/>
      <c r="H36" s="78"/>
      <c r="I36" s="78"/>
      <c r="J36" s="96"/>
      <c r="K36" s="78"/>
      <c r="L36" s="78"/>
      <c r="M36" s="78"/>
      <c r="N36" s="78"/>
      <c r="O36" s="96"/>
      <c r="P36" s="123"/>
      <c r="Q36" s="123"/>
      <c r="R36" s="123"/>
      <c r="S36" s="123"/>
      <c r="T36" s="96"/>
      <c r="U36" s="123"/>
      <c r="V36" s="123"/>
      <c r="W36" s="123"/>
      <c r="X36" s="123"/>
      <c r="Y36" s="96"/>
      <c r="Z36" s="78"/>
      <c r="AA36" s="78"/>
      <c r="AB36" s="78"/>
      <c r="AC36" s="78"/>
      <c r="AD36" s="78"/>
      <c r="AE36" s="404"/>
      <c r="AF36" s="77"/>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c r="GS36" s="28"/>
      <c r="GT36" s="28"/>
      <c r="GU36" s="28"/>
      <c r="GV36" s="28"/>
      <c r="GW36" s="28"/>
      <c r="GX36" s="28"/>
      <c r="GY36" s="28"/>
      <c r="GZ36" s="28"/>
      <c r="HA36" s="28"/>
      <c r="HB36" s="28"/>
      <c r="HC36" s="28"/>
      <c r="HD36" s="28"/>
      <c r="HE36" s="28"/>
      <c r="HF36" s="28"/>
      <c r="HG36" s="28"/>
      <c r="HH36" s="28"/>
      <c r="HI36" s="28"/>
      <c r="HJ36" s="28"/>
      <c r="HK36" s="28"/>
      <c r="HL36" s="28"/>
      <c r="HM36" s="28"/>
      <c r="HN36" s="28"/>
      <c r="HO36" s="28"/>
      <c r="HP36" s="28"/>
      <c r="HQ36" s="28"/>
      <c r="HR36" s="28"/>
      <c r="HS36" s="28"/>
      <c r="HT36" s="28"/>
      <c r="HU36" s="28"/>
      <c r="HV36" s="28"/>
      <c r="HW36" s="28"/>
      <c r="HX36" s="28"/>
      <c r="HY36" s="28"/>
      <c r="HZ36" s="28"/>
      <c r="IA36" s="28"/>
      <c r="IB36" s="28"/>
      <c r="IC36" s="28"/>
      <c r="ID36" s="28"/>
      <c r="IE36" s="28"/>
      <c r="IF36" s="28"/>
      <c r="IG36" s="28"/>
      <c r="IH36" s="28"/>
      <c r="II36" s="28"/>
      <c r="IJ36" s="28"/>
      <c r="IK36" s="28"/>
      <c r="IL36" s="28"/>
      <c r="IM36" s="28"/>
      <c r="IN36" s="28"/>
      <c r="IO36" s="28"/>
      <c r="IP36" s="28"/>
      <c r="IQ36" s="28"/>
      <c r="IR36" s="28"/>
      <c r="IS36" s="28"/>
      <c r="IT36" s="28"/>
      <c r="IU36" s="28"/>
      <c r="IV36" s="28"/>
      <c r="IW36" s="28"/>
      <c r="IX36" s="28"/>
      <c r="IY36" s="28"/>
      <c r="IZ36" s="28"/>
      <c r="JA36" s="28"/>
      <c r="JB36" s="28"/>
      <c r="JC36" s="28"/>
      <c r="JD36" s="28"/>
      <c r="JE36" s="28"/>
      <c r="JF36" s="28"/>
      <c r="JG36" s="28"/>
      <c r="JH36" s="28"/>
      <c r="JI36" s="28"/>
      <c r="JJ36" s="28"/>
      <c r="JK36" s="28"/>
      <c r="JL36" s="28"/>
      <c r="JM36" s="28"/>
      <c r="JN36" s="28"/>
      <c r="JO36" s="28"/>
      <c r="JP36" s="28"/>
      <c r="JQ36" s="28"/>
      <c r="JR36" s="28"/>
      <c r="JS36" s="28"/>
      <c r="JT36" s="28"/>
      <c r="JU36" s="28"/>
      <c r="JV36" s="28"/>
      <c r="JW36" s="28"/>
      <c r="JX36" s="28"/>
      <c r="JY36" s="28"/>
      <c r="JZ36" s="28"/>
      <c r="KA36" s="28"/>
      <c r="KB36" s="28"/>
      <c r="KC36" s="28"/>
      <c r="KD36" s="28"/>
      <c r="KE36" s="28"/>
      <c r="KF36" s="28"/>
      <c r="KG36" s="28"/>
      <c r="KH36" s="28"/>
      <c r="KI36" s="28"/>
      <c r="KJ36" s="28"/>
      <c r="KK36" s="28"/>
      <c r="KL36" s="28"/>
      <c r="KM36" s="28"/>
      <c r="KN36" s="28"/>
      <c r="KO36" s="28"/>
      <c r="KP36" s="28"/>
      <c r="KQ36" s="28"/>
      <c r="KR36" s="28"/>
      <c r="KS36" s="28"/>
      <c r="KT36" s="28"/>
      <c r="KU36" s="28"/>
      <c r="KV36" s="28"/>
      <c r="KW36" s="28"/>
      <c r="KX36" s="28"/>
      <c r="KY36" s="28"/>
      <c r="KZ36" s="28"/>
      <c r="LA36" s="28"/>
      <c r="LB36" s="28"/>
      <c r="LC36" s="28"/>
      <c r="LD36" s="28"/>
      <c r="LE36" s="28"/>
      <c r="LF36" s="28"/>
      <c r="LG36" s="28"/>
      <c r="LH36" s="28"/>
      <c r="LI36" s="28"/>
      <c r="LJ36" s="28"/>
      <c r="LK36" s="28"/>
      <c r="LL36" s="28"/>
      <c r="LM36" s="28"/>
      <c r="LN36" s="28"/>
      <c r="LO36" s="28"/>
      <c r="LP36" s="28"/>
      <c r="LQ36" s="28"/>
      <c r="LR36" s="28"/>
      <c r="LS36" s="28"/>
      <c r="LT36" s="28"/>
      <c r="LU36" s="28"/>
      <c r="LV36" s="28"/>
      <c r="LW36" s="28"/>
      <c r="LX36" s="28"/>
      <c r="LY36" s="28"/>
      <c r="LZ36" s="28"/>
      <c r="MA36" s="28"/>
      <c r="MB36" s="28"/>
      <c r="MC36" s="28"/>
      <c r="MD36" s="28"/>
      <c r="ME36" s="28"/>
      <c r="MF36" s="28"/>
      <c r="MG36" s="28"/>
      <c r="MH36" s="28"/>
      <c r="MI36" s="28"/>
      <c r="MJ36" s="28"/>
      <c r="MK36" s="28"/>
      <c r="ML36" s="28"/>
      <c r="MM36" s="28"/>
      <c r="MN36" s="28"/>
      <c r="MO36" s="28"/>
      <c r="MP36" s="28"/>
      <c r="MQ36" s="28"/>
      <c r="MR36" s="28"/>
      <c r="MS36" s="28"/>
      <c r="MT36" s="28"/>
      <c r="MU36" s="28"/>
      <c r="MV36" s="28"/>
      <c r="MW36" s="28"/>
      <c r="MX36" s="28"/>
      <c r="MY36" s="28"/>
      <c r="MZ36" s="28"/>
      <c r="NA36" s="28"/>
      <c r="NB36" s="28"/>
      <c r="NC36" s="28"/>
      <c r="ND36" s="28"/>
      <c r="NE36" s="28"/>
      <c r="NF36" s="28"/>
      <c r="NG36" s="28"/>
      <c r="NH36" s="28"/>
      <c r="NI36" s="28"/>
      <c r="NJ36" s="28"/>
      <c r="NK36" s="28"/>
      <c r="NL36" s="28"/>
      <c r="NM36" s="28"/>
      <c r="NN36" s="28"/>
      <c r="NO36" s="28"/>
      <c r="NP36" s="28"/>
      <c r="NQ36" s="28"/>
      <c r="NR36" s="28"/>
      <c r="NS36" s="28"/>
      <c r="NT36" s="28"/>
      <c r="NU36" s="28"/>
      <c r="NV36" s="28"/>
      <c r="NW36" s="28"/>
      <c r="NX36" s="28"/>
      <c r="NY36" s="28"/>
      <c r="NZ36" s="28"/>
      <c r="OA36" s="28"/>
      <c r="OB36" s="28"/>
      <c r="OC36" s="28"/>
      <c r="OD36" s="28"/>
      <c r="OE36" s="28"/>
      <c r="OF36" s="28"/>
      <c r="OG36" s="28"/>
      <c r="OH36" s="28"/>
      <c r="OI36" s="28"/>
      <c r="OJ36" s="28"/>
      <c r="OK36" s="28"/>
      <c r="OL36" s="28"/>
      <c r="OM36" s="28"/>
      <c r="ON36" s="28"/>
      <c r="OO36" s="28"/>
      <c r="OP36" s="28"/>
      <c r="OQ36" s="28"/>
      <c r="OR36" s="28"/>
      <c r="OS36" s="28"/>
      <c r="OT36" s="28"/>
      <c r="OU36" s="28"/>
      <c r="OV36" s="28"/>
      <c r="OW36" s="28"/>
      <c r="OX36" s="28"/>
      <c r="OY36" s="28"/>
      <c r="OZ36" s="28"/>
      <c r="PA36" s="28"/>
      <c r="PB36" s="28"/>
      <c r="PC36" s="28"/>
      <c r="PD36" s="28"/>
      <c r="PE36" s="28"/>
      <c r="PF36" s="28"/>
      <c r="PG36" s="28"/>
      <c r="PH36" s="28"/>
      <c r="PI36" s="28"/>
      <c r="PJ36" s="28"/>
      <c r="PK36" s="28"/>
      <c r="PL36" s="28"/>
      <c r="PM36" s="28"/>
      <c r="PN36" s="28"/>
      <c r="PO36" s="28"/>
      <c r="PP36" s="28"/>
      <c r="PQ36" s="28"/>
      <c r="PR36" s="28"/>
      <c r="PS36" s="28"/>
      <c r="PT36" s="28"/>
      <c r="PU36" s="28"/>
      <c r="PV36" s="28"/>
      <c r="PW36" s="28"/>
      <c r="PX36" s="28"/>
      <c r="PY36" s="28"/>
      <c r="PZ36" s="28"/>
      <c r="QA36" s="28"/>
      <c r="QB36" s="28"/>
      <c r="QC36" s="28"/>
      <c r="QD36" s="28"/>
      <c r="QE36" s="28"/>
      <c r="QF36" s="28"/>
      <c r="QG36" s="28"/>
      <c r="QH36" s="28"/>
      <c r="QI36" s="28"/>
      <c r="QJ36" s="28"/>
      <c r="QK36" s="28"/>
      <c r="QL36" s="28"/>
      <c r="QM36" s="28"/>
      <c r="QN36" s="28"/>
      <c r="QO36" s="28"/>
      <c r="QP36" s="28"/>
      <c r="QQ36" s="28"/>
      <c r="QR36" s="28"/>
      <c r="QS36" s="28"/>
      <c r="QT36" s="28"/>
      <c r="QU36" s="28"/>
      <c r="QV36" s="28"/>
      <c r="QW36" s="28"/>
      <c r="QX36" s="28"/>
      <c r="QY36" s="28"/>
      <c r="QZ36" s="28"/>
      <c r="RA36" s="28"/>
      <c r="RB36" s="28"/>
      <c r="RC36" s="28"/>
      <c r="RD36" s="28"/>
      <c r="RE36" s="28"/>
      <c r="RF36" s="28"/>
      <c r="RG36" s="28"/>
      <c r="RH36" s="28"/>
      <c r="RI36" s="28"/>
      <c r="RJ36" s="28"/>
      <c r="RK36" s="28"/>
      <c r="RL36" s="28"/>
      <c r="RM36" s="28"/>
      <c r="RN36" s="28"/>
      <c r="RO36" s="28"/>
      <c r="RP36" s="28"/>
      <c r="RQ36" s="28"/>
      <c r="RR36" s="28"/>
      <c r="RS36" s="28"/>
      <c r="RT36" s="28"/>
      <c r="RU36" s="28"/>
      <c r="RV36" s="28"/>
      <c r="RW36" s="28"/>
      <c r="RX36" s="28"/>
      <c r="RY36" s="28"/>
      <c r="RZ36" s="28"/>
      <c r="SA36" s="28"/>
      <c r="SB36" s="28"/>
      <c r="SC36" s="28"/>
      <c r="SD36" s="28"/>
      <c r="SE36" s="28"/>
      <c r="SF36" s="28"/>
      <c r="SG36" s="28"/>
      <c r="SH36" s="28"/>
      <c r="SI36" s="28"/>
      <c r="SJ36" s="28"/>
      <c r="SK36" s="28"/>
      <c r="SL36" s="28"/>
      <c r="SM36" s="28"/>
      <c r="SN36" s="28"/>
      <c r="SO36" s="28"/>
      <c r="SP36" s="28"/>
      <c r="SQ36" s="28"/>
      <c r="SR36" s="28"/>
      <c r="SS36" s="28"/>
      <c r="ST36" s="28"/>
      <c r="SU36" s="28"/>
      <c r="SV36" s="28"/>
      <c r="SW36" s="28"/>
      <c r="SX36" s="28"/>
      <c r="SY36" s="28"/>
      <c r="SZ36" s="28"/>
      <c r="TA36" s="28"/>
      <c r="TB36" s="28"/>
      <c r="TC36" s="28"/>
      <c r="TD36" s="28"/>
      <c r="TE36" s="28"/>
      <c r="TF36" s="28"/>
      <c r="TG36" s="28"/>
      <c r="TH36" s="28"/>
      <c r="TI36" s="28"/>
      <c r="TJ36" s="28"/>
      <c r="TK36" s="28"/>
      <c r="TL36" s="28"/>
      <c r="TM36" s="28"/>
      <c r="TN36" s="28"/>
      <c r="TO36" s="28"/>
      <c r="TP36" s="28"/>
      <c r="TQ36" s="28"/>
      <c r="TR36" s="28"/>
      <c r="TS36" s="28"/>
      <c r="TT36" s="28"/>
      <c r="TU36" s="28"/>
      <c r="TV36" s="28"/>
      <c r="TW36" s="28"/>
      <c r="TX36" s="28"/>
      <c r="TY36" s="28"/>
      <c r="TZ36" s="28"/>
      <c r="UA36" s="28"/>
      <c r="UB36" s="28"/>
      <c r="UC36" s="28"/>
      <c r="UD36" s="28"/>
      <c r="UE36" s="28"/>
      <c r="UF36" s="28"/>
      <c r="UG36" s="28"/>
      <c r="UH36" s="28"/>
      <c r="UI36" s="28"/>
      <c r="UJ36" s="28"/>
      <c r="UK36" s="28"/>
      <c r="UL36" s="28"/>
      <c r="UM36" s="28"/>
      <c r="UN36" s="28"/>
      <c r="UO36" s="28"/>
      <c r="UP36" s="28"/>
      <c r="UQ36" s="28"/>
      <c r="UR36" s="28"/>
      <c r="US36" s="28"/>
      <c r="UT36" s="28"/>
      <c r="UU36" s="28"/>
      <c r="UV36" s="28"/>
      <c r="UW36" s="28"/>
      <c r="UX36" s="28"/>
      <c r="UY36" s="28"/>
      <c r="UZ36" s="28"/>
      <c r="VA36" s="28"/>
      <c r="VB36" s="28"/>
      <c r="VC36" s="28"/>
      <c r="VD36" s="28"/>
      <c r="VE36" s="28"/>
      <c r="VF36" s="28"/>
      <c r="VG36" s="28"/>
      <c r="VH36" s="28"/>
      <c r="VI36" s="28"/>
      <c r="VJ36" s="28"/>
      <c r="VK36" s="28"/>
      <c r="VL36" s="28"/>
      <c r="VM36" s="28"/>
      <c r="VN36" s="28"/>
      <c r="VO36" s="28"/>
      <c r="VP36" s="28"/>
      <c r="VQ36" s="28"/>
      <c r="VR36" s="28"/>
      <c r="VS36" s="28"/>
      <c r="VT36" s="28"/>
      <c r="VU36" s="28"/>
      <c r="VV36" s="28"/>
      <c r="VW36" s="28"/>
      <c r="VX36" s="28"/>
      <c r="VY36" s="28"/>
      <c r="VZ36" s="28"/>
      <c r="WA36" s="28"/>
      <c r="WB36" s="28"/>
      <c r="WC36" s="28"/>
      <c r="WD36" s="28"/>
      <c r="WE36" s="28"/>
      <c r="WF36" s="28"/>
      <c r="WG36" s="28"/>
      <c r="WH36" s="28"/>
      <c r="WI36" s="28"/>
      <c r="WJ36" s="28"/>
      <c r="WK36" s="28"/>
      <c r="WL36" s="28"/>
      <c r="WM36" s="28"/>
      <c r="WN36" s="28"/>
      <c r="WO36" s="28"/>
      <c r="WP36" s="28"/>
      <c r="WQ36" s="28"/>
      <c r="WR36" s="28"/>
      <c r="WS36" s="28"/>
      <c r="WT36" s="28"/>
      <c r="WU36" s="28"/>
      <c r="WV36" s="28"/>
      <c r="WW36" s="28"/>
      <c r="WX36" s="28"/>
      <c r="WY36" s="28"/>
      <c r="WZ36" s="28"/>
      <c r="XA36" s="28"/>
      <c r="XB36" s="28"/>
      <c r="XC36" s="28"/>
      <c r="XD36" s="28"/>
      <c r="XE36" s="28"/>
      <c r="XF36" s="28"/>
      <c r="XG36" s="28"/>
      <c r="XH36" s="28"/>
      <c r="XI36" s="28"/>
      <c r="XJ36" s="28"/>
      <c r="XK36" s="28"/>
      <c r="XL36" s="28"/>
      <c r="XM36" s="28"/>
      <c r="XN36" s="28"/>
      <c r="XO36" s="28"/>
      <c r="XP36" s="28"/>
      <c r="XQ36" s="28"/>
      <c r="XR36" s="28"/>
      <c r="XS36" s="28"/>
      <c r="XT36" s="28"/>
      <c r="XU36" s="28"/>
      <c r="XV36" s="28"/>
      <c r="XW36" s="28"/>
      <c r="XX36" s="28"/>
      <c r="XY36" s="28"/>
      <c r="XZ36" s="28"/>
      <c r="YA36" s="28"/>
      <c r="YB36" s="28"/>
      <c r="YC36" s="28"/>
      <c r="YD36" s="28"/>
      <c r="YE36" s="28"/>
      <c r="YF36" s="28"/>
      <c r="YG36" s="28"/>
      <c r="YH36" s="28"/>
      <c r="YI36" s="28"/>
      <c r="YJ36" s="28"/>
      <c r="YK36" s="28"/>
      <c r="YL36" s="28"/>
      <c r="YM36" s="28"/>
      <c r="YN36" s="28"/>
      <c r="YO36" s="28"/>
      <c r="YP36" s="28"/>
      <c r="YQ36" s="28"/>
      <c r="YR36" s="28"/>
      <c r="YS36" s="28"/>
      <c r="YT36" s="28"/>
      <c r="YU36" s="28"/>
      <c r="YV36" s="28"/>
      <c r="YW36" s="28"/>
      <c r="YX36" s="28"/>
      <c r="YY36" s="28"/>
      <c r="YZ36" s="28"/>
      <c r="ZA36" s="28"/>
      <c r="ZB36" s="28"/>
      <c r="ZC36" s="28"/>
      <c r="ZD36" s="28"/>
      <c r="ZE36" s="28"/>
      <c r="ZF36" s="28"/>
      <c r="ZG36" s="28"/>
      <c r="ZH36" s="28"/>
      <c r="ZI36" s="28"/>
      <c r="ZJ36" s="28"/>
      <c r="ZK36" s="28"/>
      <c r="ZL36" s="28"/>
      <c r="ZM36" s="28"/>
      <c r="ZN36" s="28"/>
      <c r="ZO36" s="28"/>
      <c r="ZP36" s="28"/>
      <c r="ZQ36" s="28"/>
      <c r="ZR36" s="28"/>
      <c r="ZS36" s="28"/>
      <c r="ZT36" s="28"/>
      <c r="ZU36" s="28"/>
      <c r="ZV36" s="28"/>
      <c r="ZW36" s="28"/>
      <c r="ZX36" s="28"/>
      <c r="ZY36" s="28"/>
      <c r="ZZ36" s="28"/>
      <c r="AAA36" s="28"/>
      <c r="AAB36" s="28"/>
      <c r="AAC36" s="28"/>
      <c r="AAD36" s="28"/>
      <c r="AAE36" s="28"/>
      <c r="AAF36" s="28"/>
      <c r="AAG36" s="28"/>
      <c r="AAH36" s="28"/>
      <c r="AAI36" s="28"/>
      <c r="AAJ36" s="28"/>
      <c r="AAK36" s="28"/>
      <c r="AAL36" s="28"/>
      <c r="AAM36" s="28"/>
      <c r="AAN36" s="28"/>
      <c r="AAO36" s="28"/>
      <c r="AAP36" s="28"/>
      <c r="AAQ36" s="28"/>
      <c r="AAR36" s="28"/>
      <c r="AAS36" s="28"/>
      <c r="AAT36" s="28"/>
      <c r="AAU36" s="28"/>
      <c r="AAV36" s="28"/>
      <c r="AAW36" s="28"/>
      <c r="AAX36" s="28"/>
      <c r="AAY36" s="28"/>
      <c r="AAZ36" s="28"/>
      <c r="ABA36" s="28"/>
      <c r="ABB36" s="28"/>
      <c r="ABC36" s="28"/>
      <c r="ABD36" s="28"/>
      <c r="ABE36" s="28"/>
      <c r="ABF36" s="28"/>
      <c r="ABG36" s="28"/>
      <c r="ABH36" s="28"/>
      <c r="ABI36" s="28"/>
      <c r="ABJ36" s="28"/>
      <c r="ABK36" s="28"/>
      <c r="ABL36" s="28"/>
      <c r="ABM36" s="28"/>
      <c r="ABN36" s="28"/>
      <c r="ABO36" s="28"/>
      <c r="ABP36" s="28"/>
      <c r="ABQ36" s="28"/>
      <c r="ABR36" s="28"/>
      <c r="ABS36" s="28"/>
      <c r="ABT36" s="28"/>
      <c r="ABU36" s="28"/>
      <c r="ABV36" s="28"/>
      <c r="ABW36" s="28"/>
      <c r="ABX36" s="28"/>
      <c r="ABY36" s="28"/>
      <c r="ABZ36" s="28"/>
      <c r="ACA36" s="28"/>
      <c r="ACB36" s="28"/>
      <c r="ACC36" s="28"/>
      <c r="ACD36" s="28"/>
      <c r="ACE36" s="28"/>
      <c r="ACF36" s="28"/>
      <c r="ACG36" s="28"/>
      <c r="ACH36" s="28"/>
      <c r="ACI36" s="28"/>
      <c r="ACJ36" s="28"/>
      <c r="ACK36" s="28"/>
      <c r="ACL36" s="28"/>
      <c r="ACM36" s="28"/>
      <c r="ACN36" s="28"/>
      <c r="ACO36" s="28"/>
      <c r="ACP36" s="28"/>
      <c r="ACQ36" s="28"/>
      <c r="ACR36" s="28"/>
      <c r="ACS36" s="28"/>
      <c r="ACT36" s="28"/>
      <c r="ACU36" s="28"/>
      <c r="ACV36" s="28"/>
      <c r="ACW36" s="28"/>
      <c r="ACX36" s="28"/>
      <c r="ACY36" s="28"/>
      <c r="ACZ36" s="28"/>
      <c r="ADA36" s="28"/>
      <c r="ADB36" s="28"/>
      <c r="ADC36" s="28"/>
      <c r="ADD36" s="28"/>
      <c r="ADE36" s="28"/>
      <c r="ADF36" s="28"/>
      <c r="ADG36" s="28"/>
      <c r="ADH36" s="28"/>
      <c r="ADI36" s="28"/>
      <c r="ADJ36" s="28"/>
      <c r="ADK36" s="28"/>
      <c r="ADL36" s="28"/>
      <c r="ADM36" s="28"/>
      <c r="ADN36" s="28"/>
      <c r="ADO36" s="28"/>
      <c r="ADP36" s="28"/>
      <c r="ADQ36" s="28"/>
      <c r="ADR36" s="28"/>
      <c r="ADS36" s="28"/>
      <c r="ADT36" s="28"/>
      <c r="ADU36" s="28"/>
      <c r="ADV36" s="28"/>
      <c r="ADW36" s="28"/>
      <c r="ADX36" s="28"/>
      <c r="ADY36" s="28"/>
      <c r="ADZ36" s="28"/>
      <c r="AEA36" s="28"/>
      <c r="AEB36" s="28"/>
      <c r="AEC36" s="28"/>
      <c r="AED36" s="28"/>
      <c r="AEE36" s="28"/>
      <c r="AEF36" s="28"/>
      <c r="AEG36" s="28"/>
      <c r="AEH36" s="28"/>
      <c r="AEI36" s="28"/>
      <c r="AEJ36" s="28"/>
      <c r="AEK36" s="28"/>
      <c r="AEL36" s="28"/>
      <c r="AEM36" s="28"/>
      <c r="AEN36" s="28"/>
      <c r="AEO36" s="28"/>
      <c r="AEP36" s="28"/>
      <c r="AEQ36" s="28"/>
      <c r="AER36" s="28"/>
      <c r="AES36" s="28"/>
      <c r="AET36" s="28"/>
      <c r="AEU36" s="28"/>
      <c r="AEV36" s="28"/>
      <c r="AEW36" s="28"/>
      <c r="AEX36" s="28"/>
      <c r="AEY36" s="28"/>
      <c r="AEZ36" s="28"/>
      <c r="AFA36" s="28"/>
      <c r="AFB36" s="28"/>
      <c r="AFC36" s="28"/>
      <c r="AFD36" s="28"/>
      <c r="AFE36" s="28"/>
      <c r="AFF36" s="28"/>
      <c r="AFG36" s="28"/>
      <c r="AFH36" s="28"/>
      <c r="AFI36" s="28"/>
      <c r="AFJ36" s="28"/>
      <c r="AFK36" s="28"/>
      <c r="AFL36" s="28"/>
      <c r="AFM36" s="28"/>
      <c r="AFN36" s="28"/>
      <c r="AFO36" s="28"/>
      <c r="AFP36" s="28"/>
      <c r="AFQ36" s="28"/>
      <c r="AFR36" s="28"/>
      <c r="AFS36" s="28"/>
      <c r="AFT36" s="28"/>
      <c r="AFU36" s="28"/>
      <c r="AFV36" s="28"/>
      <c r="AFW36" s="28"/>
      <c r="AFX36" s="28"/>
      <c r="AFY36" s="28"/>
      <c r="AFZ36" s="28"/>
      <c r="AGA36" s="28"/>
      <c r="AGB36" s="28"/>
      <c r="AGC36" s="28"/>
      <c r="AGD36" s="28"/>
      <c r="AGE36" s="28"/>
      <c r="AGF36" s="28"/>
      <c r="AGG36" s="28"/>
      <c r="AGH36" s="28"/>
      <c r="AGI36" s="28"/>
      <c r="AGJ36" s="28"/>
      <c r="AGK36" s="28"/>
      <c r="AGL36" s="28"/>
      <c r="AGM36" s="28"/>
      <c r="AGN36" s="28"/>
      <c r="AGO36" s="28"/>
      <c r="AGP36" s="28"/>
      <c r="AGQ36" s="28"/>
      <c r="AGR36" s="28"/>
      <c r="AGS36" s="28"/>
      <c r="AGT36" s="28"/>
      <c r="AGU36" s="28"/>
      <c r="AGV36" s="28"/>
      <c r="AGW36" s="28"/>
      <c r="AGX36" s="28"/>
      <c r="AGY36" s="28"/>
      <c r="AGZ36" s="28"/>
      <c r="AHA36" s="28"/>
      <c r="AHB36" s="28"/>
      <c r="AHC36" s="28"/>
      <c r="AHD36" s="28"/>
      <c r="AHE36" s="28"/>
      <c r="AHF36" s="28"/>
      <c r="AHG36" s="28"/>
      <c r="AHH36" s="28"/>
      <c r="AHI36" s="28"/>
      <c r="AHJ36" s="28"/>
      <c r="AHK36" s="28"/>
      <c r="AHL36" s="28"/>
      <c r="AHM36" s="28"/>
      <c r="AHN36" s="28"/>
      <c r="AHO36" s="28"/>
      <c r="AHP36" s="28"/>
      <c r="AHQ36" s="28"/>
      <c r="AHR36" s="28"/>
      <c r="AHS36" s="28"/>
      <c r="AHT36" s="28"/>
      <c r="AHU36" s="28"/>
      <c r="AHV36" s="28"/>
      <c r="AHW36" s="28"/>
      <c r="AHX36" s="28"/>
      <c r="AHY36" s="28"/>
      <c r="AHZ36" s="28"/>
      <c r="AIA36" s="28"/>
      <c r="AIB36" s="28"/>
      <c r="AIC36" s="28"/>
      <c r="AID36" s="28"/>
      <c r="AIE36" s="28"/>
      <c r="AIF36" s="28"/>
      <c r="AIG36" s="28"/>
      <c r="AIH36" s="28"/>
      <c r="AII36" s="28"/>
      <c r="AIJ36" s="28"/>
      <c r="AIK36" s="28"/>
      <c r="AIL36" s="28"/>
      <c r="AIM36" s="28"/>
      <c r="AIN36" s="28"/>
      <c r="AIO36" s="28"/>
      <c r="AIP36" s="28"/>
      <c r="AIQ36" s="28"/>
      <c r="AIR36" s="28"/>
      <c r="AIS36" s="28"/>
      <c r="AIT36" s="28"/>
      <c r="AIU36" s="28"/>
      <c r="AIV36" s="28"/>
      <c r="AIW36" s="28"/>
      <c r="AIX36" s="28"/>
      <c r="AIY36" s="28"/>
      <c r="AIZ36" s="28"/>
      <c r="AJA36" s="28"/>
      <c r="AJB36" s="28"/>
      <c r="AJC36" s="28"/>
      <c r="AJD36" s="28"/>
      <c r="AJE36" s="28"/>
      <c r="AJF36" s="28"/>
      <c r="AJG36" s="28"/>
      <c r="AJH36" s="28"/>
      <c r="AJI36" s="28"/>
      <c r="AJJ36" s="28"/>
      <c r="AJK36" s="28"/>
      <c r="AJL36" s="28"/>
      <c r="AJM36" s="28"/>
      <c r="AJN36" s="28"/>
      <c r="AJO36" s="28"/>
      <c r="AJP36" s="28"/>
      <c r="AJQ36" s="28"/>
      <c r="AJR36" s="28"/>
      <c r="AJS36" s="28"/>
      <c r="AJT36" s="28"/>
      <c r="AJU36" s="28"/>
      <c r="AJV36" s="28"/>
      <c r="AJW36" s="28"/>
      <c r="AJX36" s="28"/>
      <c r="AJY36" s="28"/>
      <c r="AJZ36" s="28"/>
      <c r="AKA36" s="28"/>
      <c r="AKB36" s="28"/>
      <c r="AKC36" s="28"/>
      <c r="AKD36" s="28"/>
      <c r="AKE36" s="28"/>
      <c r="AKF36" s="28"/>
      <c r="AKG36" s="28"/>
      <c r="AKH36" s="28"/>
      <c r="AKI36" s="28"/>
      <c r="AKJ36" s="28"/>
      <c r="AKK36" s="28"/>
      <c r="AKL36" s="28"/>
      <c r="AKM36" s="28"/>
      <c r="AKN36" s="28"/>
      <c r="AKO36" s="28"/>
      <c r="AKP36" s="28"/>
      <c r="AKQ36" s="28"/>
      <c r="AKR36" s="28"/>
      <c r="AKS36" s="28"/>
      <c r="AKT36" s="28"/>
      <c r="AKU36" s="28"/>
      <c r="AKV36" s="28"/>
      <c r="AKW36" s="28"/>
      <c r="AKX36" s="28"/>
      <c r="AKY36" s="28"/>
      <c r="AKZ36" s="28"/>
      <c r="ALA36" s="28"/>
      <c r="ALB36" s="28"/>
      <c r="ALC36" s="28"/>
      <c r="ALD36" s="28"/>
      <c r="ALE36" s="28"/>
      <c r="ALF36" s="28"/>
      <c r="ALG36" s="28"/>
      <c r="ALH36" s="28"/>
      <c r="ALI36" s="28"/>
      <c r="ALJ36" s="28"/>
      <c r="ALK36" s="28"/>
      <c r="ALL36" s="28"/>
      <c r="ALM36" s="28"/>
      <c r="ALN36" s="28"/>
      <c r="ALO36" s="28"/>
      <c r="ALP36" s="28"/>
      <c r="ALQ36" s="28"/>
      <c r="ALR36" s="28"/>
      <c r="ALS36" s="28"/>
      <c r="ALT36" s="28"/>
      <c r="ALU36" s="28"/>
      <c r="ALV36" s="28"/>
      <c r="ALW36" s="28"/>
      <c r="ALX36" s="28"/>
      <c r="ALY36" s="28"/>
      <c r="ALZ36" s="28"/>
      <c r="AMA36" s="28"/>
      <c r="AMB36" s="28"/>
      <c r="AMC36" s="28"/>
      <c r="AMD36" s="28"/>
      <c r="AME36" s="28"/>
      <c r="AMF36" s="28"/>
      <c r="AMG36" s="28"/>
      <c r="AMH36" s="28"/>
      <c r="AMI36" s="28"/>
      <c r="AMJ36" s="28"/>
      <c r="AMK36" s="28"/>
      <c r="AML36" s="28"/>
      <c r="AMM36" s="28"/>
      <c r="AMN36" s="28"/>
      <c r="AMO36" s="28"/>
      <c r="AMP36" s="28"/>
      <c r="AMQ36" s="28"/>
      <c r="AMR36" s="28"/>
      <c r="AMS36" s="28"/>
      <c r="AMT36" s="28"/>
      <c r="AMU36" s="28"/>
      <c r="AMV36" s="28"/>
      <c r="AMW36" s="28"/>
      <c r="AMX36" s="28"/>
      <c r="AMY36" s="28"/>
      <c r="AMZ36" s="28"/>
      <c r="ANA36" s="28"/>
      <c r="ANB36" s="28"/>
      <c r="ANC36" s="28"/>
      <c r="AND36" s="28"/>
      <c r="ANE36" s="28"/>
      <c r="ANF36" s="28"/>
      <c r="ANG36" s="28"/>
      <c r="ANH36" s="28"/>
      <c r="ANI36" s="28"/>
      <c r="ANJ36" s="28"/>
      <c r="ANK36" s="28"/>
      <c r="ANL36" s="28"/>
      <c r="ANM36" s="28"/>
      <c r="ANN36" s="28"/>
      <c r="ANO36" s="28"/>
      <c r="ANP36" s="28"/>
      <c r="ANQ36" s="28"/>
      <c r="ANR36" s="28"/>
      <c r="ANS36" s="28"/>
      <c r="ANT36" s="28"/>
      <c r="ANU36" s="28"/>
      <c r="ANV36" s="28"/>
      <c r="ANW36" s="28"/>
      <c r="ANX36" s="28"/>
      <c r="ANY36" s="28"/>
      <c r="ANZ36" s="28"/>
      <c r="AOA36" s="28"/>
      <c r="AOB36" s="28"/>
      <c r="AOC36" s="28"/>
      <c r="AOD36" s="28"/>
      <c r="AOE36" s="28"/>
      <c r="AOF36" s="28"/>
      <c r="AOG36" s="28"/>
      <c r="AOH36" s="28"/>
      <c r="AOI36" s="28"/>
      <c r="AOJ36" s="28"/>
      <c r="AOK36" s="28"/>
      <c r="AOL36" s="28"/>
      <c r="AOM36" s="28"/>
      <c r="AON36" s="28"/>
      <c r="AOO36" s="28"/>
      <c r="AOP36" s="28"/>
      <c r="AOQ36" s="28"/>
      <c r="AOR36" s="28"/>
      <c r="AOS36" s="28"/>
      <c r="AOT36" s="28"/>
      <c r="AOU36" s="28"/>
      <c r="AOV36" s="28"/>
      <c r="AOW36" s="28"/>
      <c r="AOX36" s="28"/>
      <c r="AOY36" s="28"/>
      <c r="AOZ36" s="28"/>
      <c r="APA36" s="28"/>
      <c r="APB36" s="28"/>
      <c r="APC36" s="28"/>
      <c r="APD36" s="28"/>
      <c r="APE36" s="28"/>
      <c r="APF36" s="28"/>
      <c r="APG36" s="28"/>
      <c r="APH36" s="28"/>
      <c r="API36" s="28"/>
      <c r="APJ36" s="28"/>
      <c r="APK36" s="28"/>
      <c r="APL36" s="28"/>
      <c r="APM36" s="28"/>
      <c r="APN36" s="28"/>
      <c r="APO36" s="28"/>
      <c r="APP36" s="28"/>
      <c r="APQ36" s="28"/>
      <c r="APR36" s="28"/>
      <c r="APS36" s="28"/>
      <c r="APT36" s="28"/>
      <c r="APU36" s="28"/>
      <c r="APV36" s="28"/>
      <c r="APW36" s="28"/>
      <c r="APX36" s="28"/>
      <c r="APY36" s="28"/>
      <c r="APZ36" s="28"/>
      <c r="AQA36" s="28"/>
      <c r="AQB36" s="28"/>
      <c r="AQC36" s="28"/>
      <c r="AQD36" s="28"/>
      <c r="AQE36" s="28"/>
      <c r="AQF36" s="28"/>
      <c r="AQG36" s="28"/>
      <c r="AQH36" s="28"/>
      <c r="AQI36" s="28"/>
      <c r="AQJ36" s="28"/>
      <c r="AQK36" s="28"/>
      <c r="AQL36" s="28"/>
      <c r="AQM36" s="28"/>
      <c r="AQN36" s="28"/>
      <c r="AQO36" s="28"/>
      <c r="AQP36" s="28"/>
      <c r="AQQ36" s="28"/>
      <c r="AQR36" s="28"/>
      <c r="AQS36" s="28"/>
      <c r="AQT36" s="28"/>
      <c r="AQU36" s="28"/>
      <c r="AQV36" s="28"/>
      <c r="AQW36" s="28"/>
      <c r="AQX36" s="28"/>
      <c r="AQY36" s="28"/>
      <c r="AQZ36" s="28"/>
      <c r="ARA36" s="28"/>
      <c r="ARB36" s="28"/>
      <c r="ARC36" s="28"/>
      <c r="ARD36" s="28"/>
      <c r="ARE36" s="28"/>
      <c r="ARF36" s="28"/>
      <c r="ARG36" s="28"/>
      <c r="ARH36" s="28"/>
      <c r="ARI36" s="28"/>
      <c r="ARJ36" s="28"/>
      <c r="ARK36" s="28"/>
      <c r="ARL36" s="28"/>
      <c r="ARM36" s="28"/>
      <c r="ARN36" s="28"/>
      <c r="ARO36" s="28"/>
      <c r="ARP36" s="28"/>
      <c r="ARQ36" s="28"/>
      <c r="ARR36" s="28"/>
      <c r="ARS36" s="28"/>
      <c r="ART36" s="28"/>
      <c r="ARU36" s="28"/>
      <c r="ARV36" s="28"/>
      <c r="ARW36" s="28"/>
      <c r="ARX36" s="28"/>
      <c r="ARY36" s="28"/>
      <c r="ARZ36" s="28"/>
      <c r="ASA36" s="28"/>
      <c r="ASB36" s="28"/>
      <c r="ASC36" s="28"/>
      <c r="ASD36" s="28"/>
      <c r="ASE36" s="28"/>
      <c r="ASF36" s="28"/>
      <c r="ASG36" s="28"/>
      <c r="ASH36" s="28"/>
      <c r="ASI36" s="28"/>
      <c r="ASJ36" s="28"/>
      <c r="ASK36" s="28"/>
      <c r="ASL36" s="28"/>
      <c r="ASM36" s="28"/>
      <c r="ASN36" s="28"/>
      <c r="ASO36" s="28"/>
      <c r="ASP36" s="28"/>
      <c r="ASQ36" s="28"/>
      <c r="ASR36" s="28"/>
      <c r="ASS36" s="28"/>
      <c r="AST36" s="28"/>
      <c r="ASU36" s="28"/>
      <c r="ASV36" s="28"/>
      <c r="ASW36" s="28"/>
      <c r="ASX36" s="28"/>
      <c r="ASY36" s="28"/>
      <c r="ASZ36" s="28"/>
      <c r="ATA36" s="28"/>
      <c r="ATB36" s="28"/>
      <c r="ATC36" s="28"/>
      <c r="ATD36" s="28"/>
      <c r="ATE36" s="28"/>
      <c r="ATF36" s="28"/>
      <c r="ATG36" s="28"/>
      <c r="ATH36" s="28"/>
      <c r="ATI36" s="28"/>
      <c r="ATJ36" s="28"/>
      <c r="ATK36" s="28"/>
      <c r="ATL36" s="28"/>
      <c r="ATM36" s="28"/>
      <c r="ATN36" s="28"/>
      <c r="ATO36" s="28"/>
      <c r="ATP36" s="28"/>
      <c r="ATQ36" s="28"/>
      <c r="ATR36" s="28"/>
      <c r="ATS36" s="28"/>
      <c r="ATT36" s="28"/>
      <c r="ATU36" s="28"/>
      <c r="ATV36" s="28"/>
      <c r="ATW36" s="28"/>
      <c r="ATX36" s="28"/>
      <c r="ATY36" s="28"/>
      <c r="ATZ36" s="28"/>
      <c r="AUA36" s="28"/>
      <c r="AUB36" s="28"/>
      <c r="AUC36" s="28"/>
      <c r="AUD36" s="28"/>
      <c r="AUE36" s="28"/>
      <c r="AUF36" s="28"/>
      <c r="AUG36" s="28"/>
      <c r="AUH36" s="28"/>
      <c r="AUI36" s="28"/>
      <c r="AUJ36" s="28"/>
      <c r="AUK36" s="28"/>
      <c r="AUL36" s="28"/>
      <c r="AUM36" s="28"/>
      <c r="AUN36" s="28"/>
      <c r="AUO36" s="28"/>
      <c r="AUP36" s="28"/>
      <c r="AUQ36" s="28"/>
      <c r="AUR36" s="28"/>
      <c r="AUS36" s="28"/>
      <c r="AUT36" s="28"/>
      <c r="AUU36" s="28"/>
      <c r="AUV36" s="28"/>
      <c r="AUW36" s="28"/>
      <c r="AUX36" s="28"/>
      <c r="AUY36" s="28"/>
      <c r="AUZ36" s="28"/>
      <c r="AVA36" s="28"/>
      <c r="AVB36" s="28"/>
      <c r="AVC36" s="28"/>
      <c r="AVD36" s="28"/>
      <c r="AVE36" s="28"/>
      <c r="AVF36" s="28"/>
      <c r="AVG36" s="28"/>
      <c r="AVH36" s="28"/>
      <c r="AVI36" s="28"/>
      <c r="AVJ36" s="28"/>
      <c r="AVK36" s="28"/>
      <c r="AVL36" s="28"/>
      <c r="AVM36" s="28"/>
      <c r="AVN36" s="28"/>
      <c r="AVO36" s="28"/>
      <c r="AVP36" s="28"/>
      <c r="AVQ36" s="28"/>
      <c r="AVR36" s="28"/>
      <c r="AVS36" s="28"/>
      <c r="AVT36" s="28"/>
      <c r="AVU36" s="28"/>
      <c r="AVV36" s="28"/>
      <c r="AVW36" s="28"/>
      <c r="AVX36" s="28"/>
      <c r="AVY36" s="28"/>
      <c r="AVZ36" s="28"/>
      <c r="AWA36" s="28"/>
      <c r="AWB36" s="28"/>
      <c r="AWC36" s="28"/>
      <c r="AWD36" s="28"/>
      <c r="AWE36" s="28"/>
      <c r="AWF36" s="28"/>
      <c r="AWG36" s="28"/>
      <c r="AWH36" s="28"/>
      <c r="AWI36" s="28"/>
      <c r="AWJ36" s="28"/>
      <c r="AWK36" s="28"/>
      <c r="AWL36" s="28"/>
      <c r="AWM36" s="28"/>
      <c r="AWN36" s="28"/>
      <c r="AWO36" s="28"/>
      <c r="AWP36" s="28"/>
      <c r="AWQ36" s="28"/>
      <c r="AWR36" s="28"/>
      <c r="AWS36" s="28"/>
      <c r="AWT36" s="28"/>
      <c r="AWU36" s="28"/>
      <c r="AWV36" s="28"/>
      <c r="AWW36" s="28"/>
      <c r="AWX36" s="28"/>
      <c r="AWY36" s="28"/>
      <c r="AWZ36" s="28"/>
      <c r="AXA36" s="28"/>
      <c r="AXB36" s="28"/>
      <c r="AXC36" s="28"/>
      <c r="AXD36" s="28"/>
      <c r="AXE36" s="28"/>
      <c r="AXF36" s="28"/>
      <c r="AXG36" s="28"/>
      <c r="AXH36" s="28"/>
      <c r="AXI36" s="28"/>
      <c r="AXJ36" s="28"/>
      <c r="AXK36" s="28"/>
      <c r="AXL36" s="28"/>
      <c r="AXM36" s="28"/>
      <c r="AXN36" s="28"/>
      <c r="AXO36" s="28"/>
      <c r="AXP36" s="28"/>
      <c r="AXQ36" s="28"/>
      <c r="AXR36" s="28"/>
      <c r="AXS36" s="28"/>
      <c r="AXT36" s="28"/>
      <c r="AXU36" s="28"/>
      <c r="AXV36" s="28"/>
      <c r="AXW36" s="28"/>
      <c r="AXX36" s="28"/>
      <c r="AXY36" s="28"/>
      <c r="AXZ36" s="28"/>
      <c r="AYA36" s="28"/>
      <c r="AYB36" s="28"/>
      <c r="AYC36" s="28"/>
      <c r="AYD36" s="28"/>
      <c r="AYE36" s="28"/>
      <c r="AYF36" s="28"/>
      <c r="AYG36" s="28"/>
      <c r="AYH36" s="28"/>
      <c r="AYI36" s="28"/>
      <c r="AYJ36" s="28"/>
      <c r="AYK36" s="28"/>
      <c r="AYL36" s="28"/>
      <c r="AYM36" s="28"/>
      <c r="AYN36" s="28"/>
      <c r="AYO36" s="28"/>
      <c r="AYP36" s="28"/>
      <c r="AYQ36" s="28"/>
      <c r="AYR36" s="28"/>
      <c r="AYS36" s="28"/>
      <c r="AYT36" s="28"/>
      <c r="AYU36" s="28"/>
      <c r="AYV36" s="28"/>
      <c r="AYW36" s="28"/>
      <c r="AYX36" s="28"/>
      <c r="AYY36" s="28"/>
      <c r="AYZ36" s="28"/>
      <c r="AZA36" s="28"/>
      <c r="AZB36" s="28"/>
      <c r="AZC36" s="28"/>
      <c r="AZD36" s="28"/>
      <c r="AZE36" s="28"/>
      <c r="AZF36" s="28"/>
      <c r="AZG36" s="28"/>
      <c r="AZH36" s="28"/>
      <c r="AZI36" s="28"/>
      <c r="AZJ36" s="28"/>
      <c r="AZK36" s="28"/>
      <c r="AZL36" s="28"/>
      <c r="AZM36" s="28"/>
      <c r="AZN36" s="28"/>
      <c r="AZO36" s="28"/>
      <c r="AZP36" s="28"/>
      <c r="AZQ36" s="28"/>
      <c r="AZR36" s="28"/>
      <c r="AZS36" s="28"/>
      <c r="AZT36" s="28"/>
      <c r="AZU36" s="28"/>
      <c r="AZV36" s="28"/>
      <c r="AZW36" s="28"/>
      <c r="AZX36" s="28"/>
      <c r="AZY36" s="28"/>
      <c r="AZZ36" s="28"/>
      <c r="BAA36" s="28"/>
      <c r="BAB36" s="28"/>
      <c r="BAC36" s="28"/>
      <c r="BAD36" s="28"/>
      <c r="BAE36" s="28"/>
      <c r="BAF36" s="28"/>
      <c r="BAG36" s="28"/>
      <c r="BAH36" s="28"/>
      <c r="BAI36" s="28"/>
      <c r="BAJ36" s="28"/>
      <c r="BAK36" s="28"/>
      <c r="BAL36" s="28"/>
      <c r="BAM36" s="28"/>
      <c r="BAN36" s="28"/>
      <c r="BAO36" s="28"/>
      <c r="BAP36" s="28"/>
      <c r="BAQ36" s="28"/>
      <c r="BAR36" s="28"/>
      <c r="BAS36" s="28"/>
      <c r="BAT36" s="28"/>
      <c r="BAU36" s="28"/>
      <c r="BAV36" s="28"/>
      <c r="BAW36" s="28"/>
      <c r="BAX36" s="28"/>
      <c r="BAY36" s="28"/>
      <c r="BAZ36" s="28"/>
      <c r="BBA36" s="28"/>
      <c r="BBB36" s="28"/>
      <c r="BBC36" s="28"/>
      <c r="BBD36" s="28"/>
      <c r="BBE36" s="28"/>
      <c r="BBF36" s="28"/>
      <c r="BBG36" s="28"/>
      <c r="BBH36" s="28"/>
      <c r="BBI36" s="28"/>
      <c r="BBJ36" s="28"/>
      <c r="BBK36" s="28"/>
      <c r="BBL36" s="28"/>
      <c r="BBM36" s="28"/>
      <c r="BBN36" s="28"/>
      <c r="BBO36" s="28"/>
      <c r="BBP36" s="28"/>
      <c r="BBQ36" s="28"/>
      <c r="BBR36" s="28"/>
      <c r="BBS36" s="28"/>
      <c r="BBT36" s="28"/>
      <c r="BBU36" s="28"/>
      <c r="BBV36" s="28"/>
      <c r="BBW36" s="28"/>
      <c r="BBX36" s="28"/>
      <c r="BBY36" s="28"/>
      <c r="BBZ36" s="28"/>
      <c r="BCA36" s="28"/>
      <c r="BCB36" s="28"/>
      <c r="BCC36" s="28"/>
      <c r="BCD36" s="28"/>
      <c r="BCE36" s="28"/>
      <c r="BCF36" s="28"/>
      <c r="BCG36" s="28"/>
      <c r="BCH36" s="28"/>
      <c r="BCI36" s="28"/>
      <c r="BCJ36" s="28"/>
      <c r="BCK36" s="28"/>
      <c r="BCL36" s="28"/>
      <c r="BCM36" s="28"/>
      <c r="BCN36" s="28"/>
      <c r="BCO36" s="28"/>
      <c r="BCP36" s="28"/>
      <c r="BCQ36" s="28"/>
      <c r="BCR36" s="28"/>
      <c r="BCS36" s="28"/>
      <c r="BCT36" s="28"/>
      <c r="BCU36" s="28"/>
      <c r="BCV36" s="28"/>
      <c r="BCW36" s="28"/>
      <c r="BCX36" s="28"/>
      <c r="BCY36" s="28"/>
      <c r="BCZ36" s="28"/>
      <c r="BDA36" s="28"/>
      <c r="BDB36" s="28"/>
      <c r="BDC36" s="28"/>
      <c r="BDD36" s="28"/>
      <c r="BDE36" s="28"/>
      <c r="BDF36" s="28"/>
      <c r="BDG36" s="28"/>
      <c r="BDH36" s="28"/>
      <c r="BDI36" s="28"/>
      <c r="BDJ36" s="28"/>
      <c r="BDK36" s="28"/>
      <c r="BDL36" s="28"/>
      <c r="BDM36" s="28"/>
      <c r="BDN36" s="28"/>
      <c r="BDO36" s="28"/>
      <c r="BDP36" s="28"/>
      <c r="BDQ36" s="28"/>
      <c r="BDR36" s="28"/>
      <c r="BDS36" s="28"/>
      <c r="BDT36" s="28"/>
      <c r="BDU36" s="28"/>
      <c r="BDV36" s="28"/>
      <c r="BDW36" s="28"/>
      <c r="BDX36" s="28"/>
      <c r="BDY36" s="28"/>
      <c r="BDZ36" s="28"/>
      <c r="BEA36" s="28"/>
      <c r="BEB36" s="28"/>
      <c r="BEC36" s="28"/>
      <c r="BED36" s="28"/>
      <c r="BEE36" s="28"/>
      <c r="BEF36" s="28"/>
      <c r="BEG36" s="28"/>
      <c r="BEH36" s="28"/>
      <c r="BEI36" s="28"/>
      <c r="BEJ36" s="28"/>
      <c r="BEK36" s="28"/>
      <c r="BEL36" s="28"/>
      <c r="BEM36" s="28"/>
      <c r="BEN36" s="28"/>
      <c r="BEO36" s="28"/>
      <c r="BEP36" s="28"/>
      <c r="BEQ36" s="28"/>
      <c r="BER36" s="28"/>
      <c r="BES36" s="28"/>
      <c r="BET36" s="28"/>
      <c r="BEU36" s="28"/>
      <c r="BEV36" s="28"/>
      <c r="BEW36" s="28"/>
      <c r="BEX36" s="28"/>
      <c r="BEY36" s="28"/>
      <c r="BEZ36" s="28"/>
      <c r="BFA36" s="28"/>
      <c r="BFB36" s="28"/>
      <c r="BFC36" s="28"/>
      <c r="BFD36" s="28"/>
      <c r="BFE36" s="28"/>
      <c r="BFF36" s="28"/>
      <c r="BFG36" s="28"/>
      <c r="BFH36" s="28"/>
      <c r="BFI36" s="28"/>
      <c r="BFJ36" s="28"/>
      <c r="BFK36" s="28"/>
      <c r="BFL36" s="28"/>
      <c r="BFM36" s="28"/>
      <c r="BFN36" s="28"/>
      <c r="BFO36" s="28"/>
      <c r="BFP36" s="28"/>
      <c r="BFQ36" s="28"/>
      <c r="BFR36" s="28"/>
      <c r="BFS36" s="28"/>
      <c r="BFT36" s="28"/>
      <c r="BFU36" s="28"/>
      <c r="BFV36" s="28"/>
      <c r="BFW36" s="28"/>
      <c r="BFX36" s="28"/>
      <c r="BFY36" s="28"/>
      <c r="BFZ36" s="28"/>
      <c r="BGA36" s="28"/>
      <c r="BGB36" s="28"/>
      <c r="BGC36" s="28"/>
      <c r="BGD36" s="28"/>
      <c r="BGE36" s="28"/>
      <c r="BGF36" s="28"/>
      <c r="BGG36" s="28"/>
      <c r="BGH36" s="28"/>
      <c r="BGI36" s="28"/>
      <c r="BGJ36" s="28"/>
      <c r="BGK36" s="28"/>
      <c r="BGL36" s="28"/>
      <c r="BGM36" s="28"/>
      <c r="BGN36" s="28"/>
      <c r="BGO36" s="28"/>
      <c r="BGP36" s="28"/>
      <c r="BGQ36" s="28"/>
      <c r="BGR36" s="28"/>
      <c r="BGS36" s="28"/>
      <c r="BGT36" s="28"/>
      <c r="BGU36" s="28"/>
      <c r="BGV36" s="28"/>
      <c r="BGW36" s="28"/>
      <c r="BGX36" s="28"/>
      <c r="BGY36" s="28"/>
      <c r="BGZ36" s="28"/>
      <c r="BHA36" s="28"/>
      <c r="BHB36" s="28"/>
      <c r="BHC36" s="28"/>
      <c r="BHD36" s="28"/>
      <c r="BHE36" s="28"/>
      <c r="BHF36" s="28"/>
      <c r="BHG36" s="28"/>
      <c r="BHH36" s="28"/>
      <c r="BHI36" s="28"/>
      <c r="BHJ36" s="28"/>
      <c r="BHK36" s="28"/>
      <c r="BHL36" s="28"/>
      <c r="BHM36" s="28"/>
      <c r="BHN36" s="28"/>
      <c r="BHO36" s="28"/>
      <c r="BHP36" s="28"/>
      <c r="BHQ36" s="28"/>
      <c r="BHR36" s="28"/>
      <c r="BHS36" s="28"/>
      <c r="BHT36" s="28"/>
      <c r="BHU36" s="28"/>
      <c r="BHV36" s="28"/>
      <c r="BHW36" s="28"/>
      <c r="BHX36" s="28"/>
      <c r="BHY36" s="28"/>
      <c r="BHZ36" s="28"/>
      <c r="BIA36" s="28"/>
      <c r="BIB36" s="28"/>
      <c r="BIC36" s="28"/>
      <c r="BID36" s="28"/>
      <c r="BIE36" s="28"/>
      <c r="BIF36" s="28"/>
      <c r="BIG36" s="28"/>
      <c r="BIH36" s="28"/>
      <c r="BII36" s="28"/>
      <c r="BIJ36" s="28"/>
      <c r="BIK36" s="28"/>
      <c r="BIL36" s="28"/>
      <c r="BIM36" s="28"/>
      <c r="BIN36" s="28"/>
      <c r="BIO36" s="28"/>
      <c r="BIP36" s="28"/>
      <c r="BIQ36" s="28"/>
      <c r="BIR36" s="28"/>
      <c r="BIS36" s="28"/>
      <c r="BIT36" s="28"/>
      <c r="BIU36" s="28"/>
      <c r="BIV36" s="28"/>
      <c r="BIW36" s="28"/>
      <c r="BIX36" s="28"/>
      <c r="BIY36" s="28"/>
      <c r="BIZ36" s="28"/>
      <c r="BJA36" s="28"/>
      <c r="BJB36" s="28"/>
      <c r="BJC36" s="28"/>
      <c r="BJD36" s="28"/>
      <c r="BJE36" s="28"/>
      <c r="BJF36" s="28"/>
      <c r="BJG36" s="28"/>
      <c r="BJH36" s="28"/>
      <c r="BJI36" s="28"/>
      <c r="BJJ36" s="28"/>
      <c r="BJK36" s="28"/>
      <c r="BJL36" s="28"/>
      <c r="BJM36" s="28"/>
      <c r="BJN36" s="28"/>
      <c r="BJO36" s="28"/>
      <c r="BJP36" s="28"/>
      <c r="BJQ36" s="28"/>
      <c r="BJR36" s="28"/>
      <c r="BJS36" s="28"/>
      <c r="BJT36" s="28"/>
      <c r="BJU36" s="28"/>
      <c r="BJV36" s="28"/>
      <c r="BJW36" s="28"/>
      <c r="BJX36" s="28"/>
      <c r="BJY36" s="28"/>
      <c r="BJZ36" s="28"/>
      <c r="BKA36" s="28"/>
      <c r="BKB36" s="28"/>
      <c r="BKC36" s="28"/>
      <c r="BKD36" s="28"/>
      <c r="BKE36" s="28"/>
      <c r="BKF36" s="28"/>
      <c r="BKG36" s="28"/>
      <c r="BKH36" s="28"/>
      <c r="BKI36" s="28"/>
      <c r="BKJ36" s="28"/>
      <c r="BKK36" s="28"/>
      <c r="BKL36" s="28"/>
      <c r="BKM36" s="28"/>
      <c r="BKN36" s="28"/>
      <c r="BKO36" s="28"/>
      <c r="BKP36" s="28"/>
      <c r="BKQ36" s="28"/>
      <c r="BKR36" s="28"/>
      <c r="BKS36" s="28"/>
      <c r="BKT36" s="28"/>
      <c r="BKU36" s="28"/>
      <c r="BKV36" s="28"/>
      <c r="BKW36" s="28"/>
      <c r="BKX36" s="28"/>
      <c r="BKY36" s="28"/>
      <c r="BKZ36" s="28"/>
      <c r="BLA36" s="28"/>
      <c r="BLB36" s="28"/>
      <c r="BLC36" s="28"/>
      <c r="BLD36" s="28"/>
      <c r="BLE36" s="28"/>
      <c r="BLF36" s="28"/>
      <c r="BLG36" s="28"/>
      <c r="BLH36" s="28"/>
      <c r="BLI36" s="28"/>
      <c r="BLJ36" s="28"/>
      <c r="BLK36" s="28"/>
      <c r="BLL36" s="28"/>
      <c r="BLM36" s="28"/>
      <c r="BLN36" s="28"/>
      <c r="BLO36" s="28"/>
      <c r="BLP36" s="28"/>
      <c r="BLQ36" s="28"/>
      <c r="BLR36" s="28"/>
      <c r="BLS36" s="28"/>
      <c r="BLT36" s="28"/>
      <c r="BLU36" s="28"/>
      <c r="BLV36" s="28"/>
      <c r="BLW36" s="28"/>
      <c r="BLX36" s="28"/>
      <c r="BLY36" s="28"/>
      <c r="BLZ36" s="28"/>
      <c r="BMA36" s="28"/>
      <c r="BMB36" s="28"/>
      <c r="BMC36" s="28"/>
      <c r="BMD36" s="28"/>
      <c r="BME36" s="28"/>
      <c r="BMF36" s="28"/>
      <c r="BMG36" s="28"/>
      <c r="BMH36" s="28"/>
      <c r="BMI36" s="28"/>
      <c r="BMJ36" s="28"/>
      <c r="BMK36" s="28"/>
      <c r="BML36" s="28"/>
      <c r="BMM36" s="28"/>
      <c r="BMN36" s="28"/>
      <c r="BMO36" s="28"/>
      <c r="BMP36" s="28"/>
      <c r="BMQ36" s="28"/>
      <c r="BMR36" s="28"/>
      <c r="BMS36" s="28"/>
      <c r="BMT36" s="28"/>
      <c r="BMU36" s="28"/>
      <c r="BMV36" s="28"/>
      <c r="BMW36" s="28"/>
      <c r="BMX36" s="28"/>
      <c r="BMY36" s="28"/>
      <c r="BMZ36" s="28"/>
      <c r="BNA36" s="28"/>
      <c r="BNB36" s="28"/>
      <c r="BNC36" s="28"/>
      <c r="BND36" s="28"/>
      <c r="BNE36" s="28"/>
      <c r="BNF36" s="28"/>
      <c r="BNG36" s="28"/>
      <c r="BNH36" s="28"/>
      <c r="BNI36" s="28"/>
      <c r="BNJ36" s="28"/>
      <c r="BNK36" s="28"/>
      <c r="BNL36" s="28"/>
      <c r="BNM36" s="28"/>
      <c r="BNN36" s="28"/>
      <c r="BNO36" s="28"/>
      <c r="BNP36" s="28"/>
      <c r="BNQ36" s="28"/>
      <c r="BNR36" s="28"/>
      <c r="BNS36" s="28"/>
      <c r="BNT36" s="28"/>
      <c r="BNU36" s="28"/>
      <c r="BNV36" s="28"/>
      <c r="BNW36" s="28"/>
      <c r="BNX36" s="28"/>
      <c r="BNY36" s="28"/>
      <c r="BNZ36" s="28"/>
      <c r="BOA36" s="28"/>
      <c r="BOB36" s="28"/>
      <c r="BOC36" s="28"/>
      <c r="BOD36" s="28"/>
      <c r="BOE36" s="28"/>
      <c r="BOF36" s="28"/>
      <c r="BOG36" s="28"/>
      <c r="BOH36" s="28"/>
      <c r="BOI36" s="28"/>
      <c r="BOJ36" s="28"/>
      <c r="BOK36" s="28"/>
      <c r="BOL36" s="28"/>
      <c r="BOM36" s="28"/>
      <c r="BON36" s="28"/>
      <c r="BOO36" s="28"/>
      <c r="BOP36" s="28"/>
      <c r="BOQ36" s="28"/>
      <c r="BOR36" s="28"/>
      <c r="BOS36" s="28"/>
      <c r="BOT36" s="28"/>
      <c r="BOU36" s="28"/>
      <c r="BOV36" s="28"/>
      <c r="BOW36" s="28"/>
      <c r="BOX36" s="28"/>
      <c r="BOY36" s="28"/>
      <c r="BOZ36" s="28"/>
      <c r="BPA36" s="28"/>
      <c r="BPB36" s="28"/>
      <c r="BPC36" s="28"/>
      <c r="BPD36" s="28"/>
      <c r="BPE36" s="28"/>
      <c r="BPF36" s="28"/>
      <c r="BPG36" s="28"/>
      <c r="BPH36" s="28"/>
      <c r="BPI36" s="28"/>
      <c r="BPJ36" s="28"/>
      <c r="BPK36" s="28"/>
      <c r="BPL36" s="28"/>
      <c r="BPM36" s="28"/>
      <c r="BPN36" s="28"/>
      <c r="BPO36" s="28"/>
      <c r="BPP36" s="28"/>
      <c r="BPQ36" s="28"/>
      <c r="BPR36" s="28"/>
      <c r="BPS36" s="28"/>
      <c r="BPT36" s="28"/>
      <c r="BPU36" s="28"/>
      <c r="BPV36" s="28"/>
      <c r="BPW36" s="28"/>
      <c r="BPX36" s="28"/>
      <c r="BPY36" s="28"/>
      <c r="BPZ36" s="28"/>
      <c r="BQA36" s="28"/>
      <c r="BQB36" s="28"/>
      <c r="BQC36" s="28"/>
      <c r="BQD36" s="28"/>
      <c r="BQE36" s="28"/>
      <c r="BQF36" s="28"/>
      <c r="BQG36" s="28"/>
      <c r="BQH36" s="28"/>
      <c r="BQI36" s="28"/>
      <c r="BQJ36" s="28"/>
      <c r="BQK36" s="28"/>
      <c r="BQL36" s="28"/>
      <c r="BQM36" s="28"/>
      <c r="BQN36" s="28"/>
      <c r="BQO36" s="28"/>
      <c r="BQP36" s="28"/>
      <c r="BQQ36" s="28"/>
      <c r="BQR36" s="28"/>
      <c r="BQS36" s="28"/>
      <c r="BQT36" s="28"/>
      <c r="BQU36" s="28"/>
      <c r="BQV36" s="28"/>
      <c r="BQW36" s="28"/>
      <c r="BQX36" s="28"/>
      <c r="BQY36" s="28"/>
      <c r="BQZ36" s="28"/>
      <c r="BRA36" s="28"/>
      <c r="BRB36" s="28"/>
      <c r="BRC36" s="28"/>
      <c r="BRD36" s="28"/>
      <c r="BRE36" s="28"/>
      <c r="BRF36" s="28"/>
      <c r="BRG36" s="28"/>
      <c r="BRH36" s="28"/>
      <c r="BRI36" s="28"/>
      <c r="BRJ36" s="28"/>
      <c r="BRK36" s="28"/>
      <c r="BRL36" s="28"/>
      <c r="BRM36" s="28"/>
      <c r="BRN36" s="28"/>
      <c r="BRO36" s="28"/>
      <c r="BRP36" s="28"/>
      <c r="BRQ36" s="28"/>
      <c r="BRR36" s="28"/>
      <c r="BRS36" s="28"/>
      <c r="BRT36" s="28"/>
      <c r="BRU36" s="28"/>
      <c r="BRV36" s="28"/>
      <c r="BRW36" s="28"/>
      <c r="BRX36" s="28"/>
      <c r="BRY36" s="28"/>
      <c r="BRZ36" s="28"/>
      <c r="BSA36" s="28"/>
      <c r="BSB36" s="28"/>
      <c r="BSC36" s="28"/>
      <c r="BSD36" s="28"/>
      <c r="BSE36" s="28"/>
      <c r="BSF36" s="28"/>
      <c r="BSG36" s="28"/>
      <c r="BSH36" s="28"/>
      <c r="BSI36" s="28"/>
      <c r="BSJ36" s="28"/>
      <c r="BSK36" s="28"/>
      <c r="BSL36" s="28"/>
      <c r="BSM36" s="28"/>
      <c r="BSN36" s="28"/>
      <c r="BSO36" s="28"/>
      <c r="BSP36" s="28"/>
      <c r="BSQ36" s="28"/>
      <c r="BSR36" s="28"/>
      <c r="BSS36" s="28"/>
      <c r="BST36" s="28"/>
      <c r="BSU36" s="28"/>
      <c r="BSV36" s="28"/>
      <c r="BSW36" s="28"/>
      <c r="BSX36" s="28"/>
      <c r="BSY36" s="28"/>
      <c r="BSZ36" s="28"/>
      <c r="BTA36" s="28"/>
      <c r="BTB36" s="28"/>
      <c r="BTC36" s="28"/>
      <c r="BTD36" s="28"/>
      <c r="BTE36" s="28"/>
      <c r="BTF36" s="28"/>
      <c r="BTG36" s="28"/>
      <c r="BTH36" s="28"/>
      <c r="BTI36" s="28"/>
      <c r="BTJ36" s="28"/>
      <c r="BTK36" s="28"/>
      <c r="BTL36" s="28"/>
      <c r="BTM36" s="28"/>
      <c r="BTN36" s="28"/>
      <c r="BTO36" s="28"/>
      <c r="BTP36" s="28"/>
      <c r="BTQ36" s="28"/>
      <c r="BTR36" s="28"/>
      <c r="BTS36" s="28"/>
      <c r="BTT36" s="28"/>
      <c r="BTU36" s="28"/>
      <c r="BTV36" s="28"/>
      <c r="BTW36" s="28"/>
      <c r="BTX36" s="28"/>
      <c r="BTY36" s="28"/>
      <c r="BTZ36" s="28"/>
      <c r="BUA36" s="28"/>
      <c r="BUB36" s="28"/>
      <c r="BUC36" s="28"/>
      <c r="BUD36" s="28"/>
      <c r="BUE36" s="28"/>
      <c r="BUF36" s="28"/>
      <c r="BUG36" s="28"/>
      <c r="BUH36" s="28"/>
      <c r="BUI36" s="28"/>
      <c r="BUJ36" s="28"/>
      <c r="BUK36" s="28"/>
      <c r="BUL36" s="28"/>
      <c r="BUM36" s="28"/>
      <c r="BUN36" s="28"/>
      <c r="BUO36" s="28"/>
      <c r="BUP36" s="28"/>
      <c r="BUQ36" s="28"/>
      <c r="BUR36" s="28"/>
      <c r="BUS36" s="28"/>
      <c r="BUT36" s="28"/>
      <c r="BUU36" s="28"/>
      <c r="BUV36" s="28"/>
      <c r="BUW36" s="28"/>
      <c r="BUX36" s="28"/>
      <c r="BUY36" s="28"/>
      <c r="BUZ36" s="28"/>
      <c r="BVA36" s="28"/>
      <c r="BVB36" s="28"/>
      <c r="BVC36" s="28"/>
      <c r="BVD36" s="28"/>
      <c r="BVE36" s="28"/>
      <c r="BVF36" s="28"/>
      <c r="BVG36" s="28"/>
      <c r="BVH36" s="28"/>
      <c r="BVI36" s="28"/>
      <c r="BVJ36" s="28"/>
      <c r="BVK36" s="28"/>
      <c r="BVL36" s="28"/>
      <c r="BVM36" s="28"/>
      <c r="BVN36" s="28"/>
      <c r="BVO36" s="28"/>
      <c r="BVP36" s="28"/>
      <c r="BVQ36" s="28"/>
      <c r="BVR36" s="28"/>
      <c r="BVS36" s="28"/>
      <c r="BVT36" s="28"/>
      <c r="BVU36" s="28"/>
      <c r="BVV36" s="28"/>
      <c r="BVW36" s="28"/>
      <c r="BVX36" s="28"/>
      <c r="BVY36" s="28"/>
      <c r="BVZ36" s="28"/>
      <c r="BWA36" s="28"/>
      <c r="BWB36" s="28"/>
      <c r="BWC36" s="28"/>
      <c r="BWD36" s="28"/>
      <c r="BWE36" s="28"/>
      <c r="BWF36" s="28"/>
      <c r="BWG36" s="28"/>
      <c r="BWH36" s="28"/>
      <c r="BWI36" s="28"/>
      <c r="BWJ36" s="28"/>
      <c r="BWK36" s="28"/>
      <c r="BWL36" s="28"/>
      <c r="BWM36" s="28"/>
      <c r="BWN36" s="28"/>
      <c r="BWO36" s="28"/>
      <c r="BWP36" s="28"/>
      <c r="BWQ36" s="28"/>
      <c r="BWR36" s="28"/>
      <c r="BWS36" s="28"/>
      <c r="BWT36" s="28"/>
      <c r="BWU36" s="28"/>
      <c r="BWV36" s="28"/>
      <c r="BWW36" s="28"/>
      <c r="BWX36" s="28"/>
      <c r="BWY36" s="28"/>
      <c r="BWZ36" s="28"/>
      <c r="BXA36" s="28"/>
      <c r="BXB36" s="28"/>
      <c r="BXC36" s="28"/>
      <c r="BXD36" s="28"/>
      <c r="BXE36" s="28"/>
      <c r="BXF36" s="28"/>
      <c r="BXG36" s="28"/>
      <c r="BXH36" s="28"/>
      <c r="BXI36" s="28"/>
      <c r="BXJ36" s="28"/>
      <c r="BXK36" s="28"/>
      <c r="BXL36" s="28"/>
      <c r="BXM36" s="28"/>
      <c r="BXN36" s="28"/>
      <c r="BXO36" s="28"/>
      <c r="BXP36" s="28"/>
      <c r="BXQ36" s="28"/>
      <c r="BXR36" s="28"/>
      <c r="BXS36" s="28"/>
      <c r="BXT36" s="28"/>
      <c r="BXU36" s="28"/>
      <c r="BXV36" s="28"/>
      <c r="BXW36" s="28"/>
      <c r="BXX36" s="28"/>
      <c r="BXY36" s="28"/>
      <c r="BXZ36" s="28"/>
      <c r="BYA36" s="28"/>
      <c r="BYB36" s="28"/>
      <c r="BYC36" s="28"/>
      <c r="BYD36" s="28"/>
      <c r="BYE36" s="28"/>
      <c r="BYF36" s="28"/>
      <c r="BYG36" s="28"/>
      <c r="BYH36" s="28"/>
      <c r="BYI36" s="28"/>
      <c r="BYJ36" s="28"/>
      <c r="BYK36" s="28"/>
      <c r="BYL36" s="28"/>
      <c r="BYM36" s="28"/>
      <c r="BYN36" s="28"/>
      <c r="BYO36" s="28"/>
      <c r="BYP36" s="28"/>
      <c r="BYQ36" s="28"/>
      <c r="BYR36" s="28"/>
      <c r="BYS36" s="28"/>
      <c r="BYT36" s="28"/>
      <c r="BYU36" s="28"/>
      <c r="BYV36" s="28"/>
      <c r="BYW36" s="28"/>
      <c r="BYX36" s="28"/>
      <c r="BYY36" s="28"/>
      <c r="BYZ36" s="28"/>
      <c r="BZA36" s="28"/>
      <c r="BZB36" s="28"/>
      <c r="BZC36" s="28"/>
      <c r="BZD36" s="28"/>
      <c r="BZE36" s="28"/>
      <c r="BZF36" s="28"/>
      <c r="BZG36" s="28"/>
      <c r="BZH36" s="28"/>
      <c r="BZI36" s="28"/>
      <c r="BZJ36" s="28"/>
      <c r="BZK36" s="28"/>
      <c r="BZL36" s="28"/>
      <c r="BZM36" s="28"/>
      <c r="BZN36" s="28"/>
      <c r="BZO36" s="28"/>
      <c r="BZP36" s="28"/>
      <c r="BZQ36" s="28"/>
      <c r="BZR36" s="28"/>
      <c r="BZS36" s="28"/>
      <c r="BZT36" s="28"/>
      <c r="BZU36" s="28"/>
      <c r="BZV36" s="28"/>
      <c r="BZW36" s="28"/>
      <c r="BZX36" s="28"/>
      <c r="BZY36" s="28"/>
      <c r="BZZ36" s="28"/>
      <c r="CAA36" s="28"/>
      <c r="CAB36" s="28"/>
      <c r="CAC36" s="28"/>
      <c r="CAD36" s="28"/>
      <c r="CAE36" s="28"/>
      <c r="CAF36" s="28"/>
      <c r="CAG36" s="28"/>
      <c r="CAH36" s="28"/>
      <c r="CAI36" s="28"/>
      <c r="CAJ36" s="28"/>
      <c r="CAK36" s="28"/>
      <c r="CAL36" s="28"/>
      <c r="CAM36" s="28"/>
      <c r="CAN36" s="28"/>
      <c r="CAO36" s="28"/>
      <c r="CAP36" s="28"/>
      <c r="CAQ36" s="28"/>
      <c r="CAR36" s="28"/>
      <c r="CAS36" s="28"/>
      <c r="CAT36" s="28"/>
      <c r="CAU36" s="28"/>
      <c r="CAV36" s="28"/>
      <c r="CAW36" s="28"/>
      <c r="CAX36" s="28"/>
      <c r="CAY36" s="28"/>
      <c r="CAZ36" s="28"/>
      <c r="CBA36" s="28"/>
      <c r="CBB36" s="28"/>
      <c r="CBC36" s="28"/>
      <c r="CBD36" s="28"/>
      <c r="CBE36" s="28"/>
      <c r="CBF36" s="28"/>
      <c r="CBG36" s="28"/>
      <c r="CBH36" s="28"/>
      <c r="CBI36" s="28"/>
      <c r="CBJ36" s="28"/>
      <c r="CBK36" s="28"/>
      <c r="CBL36" s="28"/>
      <c r="CBM36" s="28"/>
      <c r="CBN36" s="28"/>
      <c r="CBO36" s="28"/>
      <c r="CBP36" s="28"/>
      <c r="CBQ36" s="28"/>
      <c r="CBR36" s="28"/>
      <c r="CBS36" s="28"/>
      <c r="CBT36" s="28"/>
      <c r="CBU36" s="28"/>
      <c r="CBV36" s="28"/>
      <c r="CBW36" s="28"/>
      <c r="CBX36" s="28"/>
      <c r="CBY36" s="28"/>
      <c r="CBZ36" s="28"/>
      <c r="CCA36" s="28"/>
      <c r="CCB36" s="28"/>
      <c r="CCC36" s="28"/>
      <c r="CCD36" s="28"/>
      <c r="CCE36" s="28"/>
      <c r="CCF36" s="28"/>
      <c r="CCG36" s="28"/>
      <c r="CCH36" s="28"/>
      <c r="CCI36" s="28"/>
      <c r="CCJ36" s="28"/>
      <c r="CCK36" s="28"/>
      <c r="CCL36" s="28"/>
      <c r="CCM36" s="28"/>
      <c r="CCN36" s="28"/>
      <c r="CCO36" s="28"/>
      <c r="CCP36" s="28"/>
      <c r="CCQ36" s="28"/>
      <c r="CCR36" s="28"/>
      <c r="CCS36" s="28"/>
      <c r="CCT36" s="28"/>
      <c r="CCU36" s="28"/>
      <c r="CCV36" s="28"/>
      <c r="CCW36" s="28"/>
      <c r="CCX36" s="28"/>
      <c r="CCY36" s="28"/>
      <c r="CCZ36" s="28"/>
      <c r="CDA36" s="28"/>
      <c r="CDB36" s="28"/>
      <c r="CDC36" s="28"/>
      <c r="CDD36" s="28"/>
      <c r="CDE36" s="28"/>
      <c r="CDF36" s="28"/>
      <c r="CDG36" s="28"/>
      <c r="CDH36" s="28"/>
      <c r="CDI36" s="28"/>
      <c r="CDJ36" s="28"/>
      <c r="CDK36" s="28"/>
      <c r="CDL36" s="28"/>
      <c r="CDM36" s="28"/>
      <c r="CDN36" s="28"/>
      <c r="CDO36" s="28"/>
      <c r="CDP36" s="28"/>
      <c r="CDQ36" s="28"/>
      <c r="CDR36" s="28"/>
      <c r="CDS36" s="28"/>
      <c r="CDT36" s="28"/>
      <c r="CDU36" s="28"/>
      <c r="CDV36" s="28"/>
      <c r="CDW36" s="28"/>
      <c r="CDX36" s="28"/>
      <c r="CDY36" s="28"/>
      <c r="CDZ36" s="28"/>
      <c r="CEA36" s="28"/>
      <c r="CEB36" s="28"/>
      <c r="CEC36" s="28"/>
      <c r="CED36" s="28"/>
      <c r="CEE36" s="28"/>
      <c r="CEF36" s="28"/>
      <c r="CEG36" s="28"/>
      <c r="CEH36" s="28"/>
      <c r="CEI36" s="28"/>
      <c r="CEJ36" s="28"/>
      <c r="CEK36" s="28"/>
      <c r="CEL36" s="28"/>
      <c r="CEM36" s="28"/>
      <c r="CEN36" s="28"/>
      <c r="CEO36" s="28"/>
      <c r="CEP36" s="28"/>
      <c r="CEQ36" s="28"/>
      <c r="CER36" s="28"/>
      <c r="CES36" s="28"/>
      <c r="CET36" s="28"/>
      <c r="CEU36" s="28"/>
      <c r="CEV36" s="28"/>
      <c r="CEW36" s="28"/>
      <c r="CEX36" s="28"/>
      <c r="CEY36" s="28"/>
      <c r="CEZ36" s="28"/>
      <c r="CFA36" s="28"/>
      <c r="CFB36" s="28"/>
      <c r="CFC36" s="28"/>
      <c r="CFD36" s="28"/>
      <c r="CFE36" s="28"/>
      <c r="CFF36" s="28"/>
      <c r="CFG36" s="28"/>
      <c r="CFH36" s="28"/>
      <c r="CFI36" s="28"/>
      <c r="CFJ36" s="28"/>
      <c r="CFK36" s="28"/>
      <c r="CFL36" s="28"/>
      <c r="CFM36" s="28"/>
      <c r="CFN36" s="28"/>
      <c r="CFO36" s="28"/>
      <c r="CFP36" s="28"/>
      <c r="CFQ36" s="28"/>
      <c r="CFR36" s="28"/>
      <c r="CFS36" s="28"/>
      <c r="CFT36" s="28"/>
      <c r="CFU36" s="28"/>
      <c r="CFV36" s="28"/>
      <c r="CFW36" s="28"/>
      <c r="CFX36" s="28"/>
      <c r="CFY36" s="28"/>
      <c r="CFZ36" s="28"/>
      <c r="CGA36" s="28"/>
      <c r="CGB36" s="28"/>
      <c r="CGC36" s="28"/>
      <c r="CGD36" s="28"/>
      <c r="CGE36" s="28"/>
      <c r="CGF36" s="28"/>
      <c r="CGG36" s="28"/>
      <c r="CGH36" s="28"/>
      <c r="CGI36" s="28"/>
      <c r="CGJ36" s="28"/>
      <c r="CGK36" s="28"/>
      <c r="CGL36" s="28"/>
      <c r="CGM36" s="28"/>
      <c r="CGN36" s="28"/>
      <c r="CGO36" s="28"/>
      <c r="CGP36" s="28"/>
      <c r="CGQ36" s="28"/>
      <c r="CGR36" s="28"/>
      <c r="CGS36" s="28"/>
      <c r="CGT36" s="28"/>
      <c r="CGU36" s="28"/>
      <c r="CGV36" s="28"/>
      <c r="CGW36" s="28"/>
      <c r="CGX36" s="28"/>
      <c r="CGY36" s="28"/>
      <c r="CGZ36" s="28"/>
      <c r="CHA36" s="28"/>
      <c r="CHB36" s="28"/>
      <c r="CHC36" s="28"/>
      <c r="CHD36" s="28"/>
      <c r="CHE36" s="28"/>
      <c r="CHF36" s="28"/>
      <c r="CHG36" s="28"/>
      <c r="CHH36" s="28"/>
      <c r="CHI36" s="28"/>
      <c r="CHJ36" s="28"/>
      <c r="CHK36" s="28"/>
      <c r="CHL36" s="28"/>
      <c r="CHM36" s="28"/>
      <c r="CHN36" s="28"/>
      <c r="CHO36" s="28"/>
      <c r="CHP36" s="28"/>
      <c r="CHQ36" s="28"/>
      <c r="CHR36" s="28"/>
      <c r="CHS36" s="28"/>
      <c r="CHT36" s="28"/>
      <c r="CHU36" s="28"/>
      <c r="CHV36" s="28"/>
      <c r="CHW36" s="28"/>
      <c r="CHX36" s="28"/>
      <c r="CHY36" s="28"/>
      <c r="CHZ36" s="28"/>
      <c r="CIA36" s="28"/>
      <c r="CIB36" s="28"/>
      <c r="CIC36" s="28"/>
      <c r="CID36" s="28"/>
      <c r="CIE36" s="28"/>
      <c r="CIF36" s="28"/>
      <c r="CIG36" s="28"/>
      <c r="CIH36" s="28"/>
      <c r="CII36" s="28"/>
      <c r="CIJ36" s="28"/>
      <c r="CIK36" s="28"/>
      <c r="CIL36" s="28"/>
      <c r="CIM36" s="28"/>
      <c r="CIN36" s="28"/>
      <c r="CIO36" s="28"/>
      <c r="CIP36" s="28"/>
      <c r="CIQ36" s="28"/>
      <c r="CIR36" s="28"/>
      <c r="CIS36" s="28"/>
      <c r="CIT36" s="28"/>
      <c r="CIU36" s="28"/>
      <c r="CIV36" s="28"/>
      <c r="CIW36" s="28"/>
      <c r="CIX36" s="28"/>
      <c r="CIY36" s="28"/>
      <c r="CIZ36" s="28"/>
      <c r="CJA36" s="28"/>
      <c r="CJB36" s="28"/>
      <c r="CJC36" s="28"/>
      <c r="CJD36" s="28"/>
      <c r="CJE36" s="28"/>
      <c r="CJF36" s="28"/>
      <c r="CJG36" s="28"/>
      <c r="CJH36" s="28"/>
      <c r="CJI36" s="28"/>
      <c r="CJJ36" s="28"/>
      <c r="CJK36" s="28"/>
      <c r="CJL36" s="28"/>
      <c r="CJM36" s="28"/>
      <c r="CJN36" s="28"/>
      <c r="CJO36" s="28"/>
      <c r="CJP36" s="28"/>
      <c r="CJQ36" s="28"/>
      <c r="CJR36" s="28"/>
      <c r="CJS36" s="28"/>
      <c r="CJT36" s="28"/>
      <c r="CJU36" s="28"/>
      <c r="CJV36" s="28"/>
      <c r="CJW36" s="28"/>
      <c r="CJX36" s="28"/>
      <c r="CJY36" s="28"/>
      <c r="CJZ36" s="28"/>
      <c r="CKA36" s="28"/>
      <c r="CKB36" s="28"/>
      <c r="CKC36" s="28"/>
      <c r="CKD36" s="28"/>
      <c r="CKE36" s="28"/>
      <c r="CKF36" s="28"/>
      <c r="CKG36" s="28"/>
      <c r="CKH36" s="28"/>
      <c r="CKI36" s="28"/>
      <c r="CKJ36" s="28"/>
      <c r="CKK36" s="28"/>
      <c r="CKL36" s="28"/>
      <c r="CKM36" s="28"/>
      <c r="CKN36" s="28"/>
      <c r="CKO36" s="28"/>
      <c r="CKP36" s="28"/>
      <c r="CKQ36" s="28"/>
      <c r="CKR36" s="28"/>
      <c r="CKS36" s="28"/>
      <c r="CKT36" s="28"/>
      <c r="CKU36" s="28"/>
      <c r="CKV36" s="28"/>
      <c r="CKW36" s="28"/>
      <c r="CKX36" s="28"/>
      <c r="CKY36" s="28"/>
      <c r="CKZ36" s="28"/>
      <c r="CLA36" s="28"/>
      <c r="CLB36" s="28"/>
      <c r="CLC36" s="28"/>
      <c r="CLD36" s="28"/>
      <c r="CLE36" s="28"/>
      <c r="CLF36" s="28"/>
      <c r="CLG36" s="28"/>
      <c r="CLH36" s="28"/>
      <c r="CLI36" s="28"/>
      <c r="CLJ36" s="28"/>
      <c r="CLK36" s="28"/>
      <c r="CLL36" s="28"/>
      <c r="CLM36" s="28"/>
      <c r="CLN36" s="28"/>
      <c r="CLO36" s="28"/>
      <c r="CLP36" s="28"/>
      <c r="CLQ36" s="28"/>
      <c r="CLR36" s="28"/>
      <c r="CLS36" s="28"/>
      <c r="CLT36" s="28"/>
      <c r="CLU36" s="28"/>
      <c r="CLV36" s="28"/>
      <c r="CLW36" s="28"/>
      <c r="CLX36" s="28"/>
      <c r="CLY36" s="28"/>
      <c r="CLZ36" s="28"/>
      <c r="CMA36" s="28"/>
      <c r="CMB36" s="28"/>
      <c r="CMC36" s="28"/>
      <c r="CMD36" s="28"/>
      <c r="CME36" s="28"/>
      <c r="CMF36" s="28"/>
      <c r="CMG36" s="28"/>
      <c r="CMH36" s="28"/>
      <c r="CMI36" s="28"/>
      <c r="CMJ36" s="28"/>
      <c r="CMK36" s="28"/>
      <c r="CML36" s="28"/>
      <c r="CMM36" s="28"/>
      <c r="CMN36" s="28"/>
      <c r="CMO36" s="28"/>
      <c r="CMP36" s="28"/>
      <c r="CMQ36" s="28"/>
      <c r="CMR36" s="28"/>
      <c r="CMS36" s="28"/>
      <c r="CMT36" s="28"/>
      <c r="CMU36" s="28"/>
      <c r="CMV36" s="28"/>
      <c r="CMW36" s="28"/>
      <c r="CMX36" s="28"/>
      <c r="CMY36" s="28"/>
      <c r="CMZ36" s="28"/>
      <c r="CNA36" s="28"/>
      <c r="CNB36" s="28"/>
      <c r="CNC36" s="28"/>
      <c r="CND36" s="28"/>
      <c r="CNE36" s="28"/>
      <c r="CNF36" s="28"/>
      <c r="CNG36" s="28"/>
      <c r="CNH36" s="28"/>
      <c r="CNI36" s="28"/>
      <c r="CNJ36" s="28"/>
      <c r="CNK36" s="28"/>
      <c r="CNL36" s="28"/>
      <c r="CNM36" s="28"/>
      <c r="CNN36" s="28"/>
      <c r="CNO36" s="28"/>
      <c r="CNP36" s="28"/>
      <c r="CNQ36" s="28"/>
      <c r="CNR36" s="28"/>
      <c r="CNS36" s="28"/>
      <c r="CNT36" s="28"/>
      <c r="CNU36" s="28"/>
      <c r="CNV36" s="28"/>
      <c r="CNW36" s="28"/>
      <c r="CNX36" s="28"/>
      <c r="CNY36" s="28"/>
      <c r="CNZ36" s="28"/>
      <c r="COA36" s="28"/>
      <c r="COB36" s="28"/>
      <c r="COC36" s="28"/>
      <c r="COD36" s="28"/>
      <c r="COE36" s="28"/>
      <c r="COF36" s="28"/>
      <c r="COG36" s="28"/>
      <c r="COH36" s="28"/>
      <c r="COI36" s="28"/>
      <c r="COJ36" s="28"/>
      <c r="COK36" s="28"/>
      <c r="COL36" s="28"/>
      <c r="COM36" s="28"/>
      <c r="CON36" s="28"/>
      <c r="COO36" s="28"/>
      <c r="COP36" s="28"/>
      <c r="COQ36" s="28"/>
      <c r="COR36" s="28"/>
      <c r="COS36" s="28"/>
      <c r="COT36" s="28"/>
      <c r="COU36" s="28"/>
      <c r="COV36" s="28"/>
      <c r="COW36" s="28"/>
      <c r="COX36" s="28"/>
      <c r="COY36" s="28"/>
      <c r="COZ36" s="28"/>
      <c r="CPA36" s="28"/>
      <c r="CPB36" s="28"/>
      <c r="CPC36" s="28"/>
      <c r="CPD36" s="28"/>
      <c r="CPE36" s="28"/>
      <c r="CPF36" s="28"/>
      <c r="CPG36" s="28"/>
      <c r="CPH36" s="28"/>
      <c r="CPI36" s="28"/>
      <c r="CPJ36" s="28"/>
      <c r="CPK36" s="28"/>
      <c r="CPL36" s="28"/>
      <c r="CPM36" s="28"/>
      <c r="CPN36" s="28"/>
      <c r="CPO36" s="28"/>
      <c r="CPP36" s="28"/>
      <c r="CPQ36" s="28"/>
      <c r="CPR36" s="28"/>
      <c r="CPS36" s="28"/>
      <c r="CPT36" s="28"/>
      <c r="CPU36" s="28"/>
      <c r="CPV36" s="28"/>
      <c r="CPW36" s="28"/>
      <c r="CPX36" s="28"/>
      <c r="CPY36" s="28"/>
      <c r="CPZ36" s="28"/>
      <c r="CQA36" s="28"/>
      <c r="CQB36" s="28"/>
      <c r="CQC36" s="28"/>
      <c r="CQD36" s="28"/>
      <c r="CQE36" s="28"/>
      <c r="CQF36" s="28"/>
      <c r="CQG36" s="28"/>
      <c r="CQH36" s="28"/>
      <c r="CQI36" s="28"/>
      <c r="CQJ36" s="28"/>
      <c r="CQK36" s="28"/>
      <c r="CQL36" s="28"/>
      <c r="CQM36" s="28"/>
      <c r="CQN36" s="28"/>
      <c r="CQO36" s="28"/>
      <c r="CQP36" s="28"/>
      <c r="CQQ36" s="28"/>
      <c r="CQR36" s="28"/>
      <c r="CQS36" s="28"/>
      <c r="CQT36" s="28"/>
      <c r="CQU36" s="28"/>
      <c r="CQV36" s="28"/>
      <c r="CQW36" s="28"/>
      <c r="CQX36" s="28"/>
      <c r="CQY36" s="28"/>
      <c r="CQZ36" s="28"/>
      <c r="CRA36" s="28"/>
      <c r="CRB36" s="28"/>
      <c r="CRC36" s="28"/>
      <c r="CRD36" s="28"/>
      <c r="CRE36" s="28"/>
      <c r="CRF36" s="28"/>
      <c r="CRG36" s="28"/>
      <c r="CRH36" s="28"/>
      <c r="CRI36" s="28"/>
      <c r="CRJ36" s="28"/>
      <c r="CRK36" s="28"/>
      <c r="CRL36" s="28"/>
      <c r="CRM36" s="28"/>
      <c r="CRN36" s="28"/>
      <c r="CRO36" s="28"/>
      <c r="CRP36" s="28"/>
      <c r="CRQ36" s="28"/>
      <c r="CRR36" s="28"/>
      <c r="CRS36" s="28"/>
      <c r="CRT36" s="28"/>
      <c r="CRU36" s="28"/>
      <c r="CRV36" s="28"/>
      <c r="CRW36" s="28"/>
      <c r="CRX36" s="28"/>
      <c r="CRY36" s="28"/>
      <c r="CRZ36" s="28"/>
      <c r="CSA36" s="28"/>
      <c r="CSB36" s="28"/>
      <c r="CSC36" s="28"/>
      <c r="CSD36" s="28"/>
      <c r="CSE36" s="28"/>
      <c r="CSF36" s="28"/>
      <c r="CSG36" s="28"/>
      <c r="CSH36" s="28"/>
      <c r="CSI36" s="28"/>
      <c r="CSJ36" s="28"/>
      <c r="CSK36" s="28"/>
      <c r="CSL36" s="28"/>
      <c r="CSM36" s="28"/>
      <c r="CSN36" s="28"/>
      <c r="CSO36" s="28"/>
      <c r="CSP36" s="28"/>
      <c r="CSQ36" s="28"/>
      <c r="CSR36" s="28"/>
      <c r="CSS36" s="28"/>
      <c r="CST36" s="28"/>
      <c r="CSU36" s="28"/>
      <c r="CSV36" s="28"/>
      <c r="CSW36" s="28"/>
      <c r="CSX36" s="28"/>
      <c r="CSY36" s="28"/>
      <c r="CSZ36" s="28"/>
      <c r="CTA36" s="28"/>
      <c r="CTB36" s="28"/>
      <c r="CTC36" s="28"/>
      <c r="CTD36" s="28"/>
      <c r="CTE36" s="28"/>
      <c r="CTF36" s="28"/>
      <c r="CTG36" s="28"/>
      <c r="CTH36" s="28"/>
      <c r="CTI36" s="28"/>
      <c r="CTJ36" s="28"/>
      <c r="CTK36" s="28"/>
      <c r="CTL36" s="28"/>
      <c r="CTM36" s="28"/>
      <c r="CTN36" s="28"/>
      <c r="CTO36" s="28"/>
      <c r="CTP36" s="28"/>
      <c r="CTQ36" s="28"/>
      <c r="CTR36" s="28"/>
      <c r="CTS36" s="28"/>
      <c r="CTT36" s="28"/>
      <c r="CTU36" s="28"/>
      <c r="CTV36" s="28"/>
      <c r="CTW36" s="28"/>
      <c r="CTX36" s="28"/>
      <c r="CTY36" s="28"/>
      <c r="CTZ36" s="28"/>
      <c r="CUA36" s="28"/>
      <c r="CUB36" s="28"/>
      <c r="CUC36" s="28"/>
      <c r="CUD36" s="28"/>
      <c r="CUE36" s="28"/>
      <c r="CUF36" s="28"/>
      <c r="CUG36" s="28"/>
      <c r="CUH36" s="28"/>
      <c r="CUI36" s="28"/>
      <c r="CUJ36" s="28"/>
      <c r="CUK36" s="28"/>
      <c r="CUL36" s="28"/>
      <c r="CUM36" s="28"/>
      <c r="CUN36" s="28"/>
      <c r="CUO36" s="28"/>
      <c r="CUP36" s="28"/>
      <c r="CUQ36" s="28"/>
      <c r="CUR36" s="28"/>
      <c r="CUS36" s="28"/>
      <c r="CUT36" s="28"/>
      <c r="CUU36" s="28"/>
      <c r="CUV36" s="28"/>
      <c r="CUW36" s="28"/>
      <c r="CUX36" s="28"/>
      <c r="CUY36" s="28"/>
      <c r="CUZ36" s="28"/>
      <c r="CVA36" s="28"/>
      <c r="CVB36" s="28"/>
      <c r="CVC36" s="28"/>
      <c r="CVD36" s="28"/>
      <c r="CVE36" s="28"/>
      <c r="CVF36" s="28"/>
      <c r="CVG36" s="28"/>
      <c r="CVH36" s="28"/>
      <c r="CVI36" s="28"/>
      <c r="CVJ36" s="28"/>
      <c r="CVK36" s="28"/>
      <c r="CVL36" s="28"/>
      <c r="CVM36" s="28"/>
      <c r="CVN36" s="28"/>
      <c r="CVO36" s="28"/>
      <c r="CVP36" s="28"/>
      <c r="CVQ36" s="28"/>
      <c r="CVR36" s="28"/>
      <c r="CVS36" s="28"/>
      <c r="CVT36" s="28"/>
      <c r="CVU36" s="28"/>
      <c r="CVV36" s="28"/>
      <c r="CVW36" s="28"/>
      <c r="CVX36" s="28"/>
      <c r="CVY36" s="28"/>
      <c r="CVZ36" s="28"/>
      <c r="CWA36" s="28"/>
      <c r="CWB36" s="28"/>
      <c r="CWC36" s="28"/>
      <c r="CWD36" s="28"/>
      <c r="CWE36" s="28"/>
      <c r="CWF36" s="28"/>
      <c r="CWG36" s="28"/>
      <c r="CWH36" s="28"/>
      <c r="CWI36" s="28"/>
      <c r="CWJ36" s="28"/>
      <c r="CWK36" s="28"/>
      <c r="CWL36" s="28"/>
      <c r="CWM36" s="28"/>
      <c r="CWN36" s="28"/>
      <c r="CWO36" s="28"/>
      <c r="CWP36" s="28"/>
      <c r="CWQ36" s="28"/>
      <c r="CWR36" s="28"/>
      <c r="CWS36" s="28"/>
      <c r="CWT36" s="28"/>
      <c r="CWU36" s="28"/>
      <c r="CWV36" s="28"/>
      <c r="CWW36" s="28"/>
      <c r="CWX36" s="28"/>
      <c r="CWY36" s="28"/>
      <c r="CWZ36" s="28"/>
      <c r="CXA36" s="28"/>
      <c r="CXB36" s="28"/>
      <c r="CXC36" s="28"/>
      <c r="CXD36" s="28"/>
      <c r="CXE36" s="28"/>
      <c r="CXF36" s="28"/>
      <c r="CXG36" s="28"/>
      <c r="CXH36" s="28"/>
      <c r="CXI36" s="28"/>
      <c r="CXJ36" s="28"/>
      <c r="CXK36" s="28"/>
      <c r="CXL36" s="28"/>
      <c r="CXM36" s="28"/>
      <c r="CXN36" s="28"/>
      <c r="CXO36" s="28"/>
      <c r="CXP36" s="28"/>
      <c r="CXQ36" s="28"/>
      <c r="CXR36" s="28"/>
      <c r="CXS36" s="28"/>
      <c r="CXT36" s="28"/>
      <c r="CXU36" s="28"/>
      <c r="CXV36" s="28"/>
      <c r="CXW36" s="28"/>
      <c r="CXX36" s="28"/>
      <c r="CXY36" s="28"/>
      <c r="CXZ36" s="28"/>
      <c r="CYA36" s="28"/>
      <c r="CYB36" s="28"/>
      <c r="CYC36" s="28"/>
      <c r="CYD36" s="28"/>
      <c r="CYE36" s="28"/>
      <c r="CYF36" s="28"/>
      <c r="CYG36" s="28"/>
      <c r="CYH36" s="28"/>
      <c r="CYI36" s="28"/>
      <c r="CYJ36" s="28"/>
      <c r="CYK36" s="28"/>
      <c r="CYL36" s="28"/>
      <c r="CYM36" s="28"/>
      <c r="CYN36" s="28"/>
      <c r="CYO36" s="28"/>
      <c r="CYP36" s="28"/>
      <c r="CYQ36" s="28"/>
      <c r="CYR36" s="28"/>
      <c r="CYS36" s="28"/>
      <c r="CYT36" s="28"/>
      <c r="CYU36" s="28"/>
      <c r="CYV36" s="28"/>
      <c r="CYW36" s="28"/>
      <c r="CYX36" s="28"/>
      <c r="CYY36" s="28"/>
      <c r="CYZ36" s="28"/>
      <c r="CZA36" s="28"/>
      <c r="CZB36" s="28"/>
      <c r="CZC36" s="28"/>
      <c r="CZD36" s="28"/>
      <c r="CZE36" s="28"/>
      <c r="CZF36" s="28"/>
      <c r="CZG36" s="28"/>
      <c r="CZH36" s="28"/>
      <c r="CZI36" s="28"/>
      <c r="CZJ36" s="28"/>
      <c r="CZK36" s="28"/>
      <c r="CZL36" s="28"/>
      <c r="CZM36" s="28"/>
      <c r="CZN36" s="28"/>
      <c r="CZO36" s="28"/>
      <c r="CZP36" s="28"/>
      <c r="CZQ36" s="28"/>
      <c r="CZR36" s="28"/>
      <c r="CZS36" s="28"/>
      <c r="CZT36" s="28"/>
      <c r="CZU36" s="28"/>
      <c r="CZV36" s="28"/>
      <c r="CZW36" s="28"/>
      <c r="CZX36" s="28"/>
      <c r="CZY36" s="28"/>
      <c r="CZZ36" s="28"/>
      <c r="DAA36" s="28"/>
      <c r="DAB36" s="28"/>
      <c r="DAC36" s="28"/>
      <c r="DAD36" s="28"/>
      <c r="DAE36" s="28"/>
      <c r="DAF36" s="28"/>
      <c r="DAG36" s="28"/>
      <c r="DAH36" s="28"/>
      <c r="DAI36" s="28"/>
      <c r="DAJ36" s="28"/>
      <c r="DAK36" s="28"/>
      <c r="DAL36" s="28"/>
      <c r="DAM36" s="28"/>
      <c r="DAN36" s="28"/>
      <c r="DAO36" s="28"/>
      <c r="DAP36" s="28"/>
      <c r="DAQ36" s="28"/>
      <c r="DAR36" s="28"/>
      <c r="DAS36" s="28"/>
      <c r="DAT36" s="28"/>
      <c r="DAU36" s="28"/>
      <c r="DAV36" s="28"/>
      <c r="DAW36" s="28"/>
      <c r="DAX36" s="28"/>
      <c r="DAY36" s="28"/>
      <c r="DAZ36" s="28"/>
      <c r="DBA36" s="28"/>
      <c r="DBB36" s="28"/>
      <c r="DBC36" s="28"/>
      <c r="DBD36" s="28"/>
      <c r="DBE36" s="28"/>
      <c r="DBF36" s="28"/>
      <c r="DBG36" s="28"/>
      <c r="DBH36" s="28"/>
      <c r="DBI36" s="28"/>
      <c r="DBJ36" s="28"/>
      <c r="DBK36" s="28"/>
      <c r="DBL36" s="28"/>
      <c r="DBM36" s="28"/>
      <c r="DBN36" s="28"/>
      <c r="DBO36" s="28"/>
      <c r="DBP36" s="28"/>
      <c r="DBQ36" s="28"/>
      <c r="DBR36" s="28"/>
      <c r="DBS36" s="28"/>
      <c r="DBT36" s="28"/>
      <c r="DBU36" s="28"/>
      <c r="DBV36" s="28"/>
      <c r="DBW36" s="28"/>
      <c r="DBX36" s="28"/>
      <c r="DBY36" s="28"/>
      <c r="DBZ36" s="28"/>
      <c r="DCA36" s="28"/>
      <c r="DCB36" s="28"/>
      <c r="DCC36" s="28"/>
      <c r="DCD36" s="28"/>
      <c r="DCE36" s="28"/>
      <c r="DCF36" s="28"/>
      <c r="DCG36" s="28"/>
      <c r="DCH36" s="28"/>
      <c r="DCI36" s="28"/>
      <c r="DCJ36" s="28"/>
      <c r="DCK36" s="28"/>
      <c r="DCL36" s="28"/>
      <c r="DCM36" s="28"/>
      <c r="DCN36" s="28"/>
      <c r="DCO36" s="28"/>
      <c r="DCP36" s="28"/>
      <c r="DCQ36" s="28"/>
      <c r="DCR36" s="28"/>
      <c r="DCS36" s="28"/>
      <c r="DCT36" s="28"/>
      <c r="DCU36" s="28"/>
      <c r="DCV36" s="28"/>
      <c r="DCW36" s="28"/>
      <c r="DCX36" s="28"/>
      <c r="DCY36" s="28"/>
      <c r="DCZ36" s="28"/>
      <c r="DDA36" s="28"/>
      <c r="DDB36" s="28"/>
      <c r="DDC36" s="28"/>
      <c r="DDD36" s="28"/>
      <c r="DDE36" s="28"/>
      <c r="DDF36" s="28"/>
      <c r="DDG36" s="28"/>
      <c r="DDH36" s="28"/>
      <c r="DDI36" s="28"/>
      <c r="DDJ36" s="28"/>
      <c r="DDK36" s="28"/>
      <c r="DDL36" s="28"/>
      <c r="DDM36" s="28"/>
      <c r="DDN36" s="28"/>
      <c r="DDO36" s="28"/>
      <c r="DDP36" s="28"/>
      <c r="DDQ36" s="28"/>
      <c r="DDR36" s="28"/>
      <c r="DDS36" s="28"/>
      <c r="DDT36" s="28"/>
      <c r="DDU36" s="28"/>
      <c r="DDV36" s="28"/>
      <c r="DDW36" s="28"/>
      <c r="DDX36" s="28"/>
      <c r="DDY36" s="28"/>
      <c r="DDZ36" s="28"/>
      <c r="DEA36" s="28"/>
      <c r="DEB36" s="28"/>
      <c r="DEC36" s="28"/>
      <c r="DED36" s="28"/>
      <c r="DEE36" s="28"/>
      <c r="DEF36" s="28"/>
      <c r="DEG36" s="28"/>
      <c r="DEH36" s="28"/>
      <c r="DEI36" s="28"/>
      <c r="DEJ36" s="28"/>
      <c r="DEK36" s="28"/>
      <c r="DEL36" s="28"/>
      <c r="DEM36" s="28"/>
      <c r="DEN36" s="28"/>
      <c r="DEO36" s="28"/>
      <c r="DEP36" s="28"/>
      <c r="DEQ36" s="28"/>
      <c r="DER36" s="28"/>
      <c r="DES36" s="28"/>
      <c r="DET36" s="28"/>
      <c r="DEU36" s="28"/>
      <c r="DEV36" s="28"/>
      <c r="DEW36" s="28"/>
      <c r="DEX36" s="28"/>
      <c r="DEY36" s="28"/>
      <c r="DEZ36" s="28"/>
      <c r="DFA36" s="28"/>
      <c r="DFB36" s="28"/>
      <c r="DFC36" s="28"/>
      <c r="DFD36" s="28"/>
      <c r="DFE36" s="27"/>
    </row>
    <row r="37" spans="1:2865" ht="20.25">
      <c r="A37" s="28">
        <v>11</v>
      </c>
      <c r="B37" s="126" t="str">
        <f>DOCUMENTATION!D17</f>
        <v># FOI day organised</v>
      </c>
      <c r="C37" s="90" t="str">
        <f>DOCUMENTATION!L17</f>
        <v>Annually</v>
      </c>
      <c r="D37" s="76">
        <f>IFERROR(AVERAGE(DOCUMENTATION!Q17,DOCUMENTATION!V17,DOCUMENTATION!AA17,DOCUMENTATION!AF17),0)</f>
        <v>0</v>
      </c>
      <c r="E37" s="51"/>
      <c r="F37" s="75" t="str">
        <f>DOCUMENTATION!E17</f>
        <v>No target</v>
      </c>
      <c r="G37" s="75" t="str">
        <f>DOCUMENTATION!P17</f>
        <v>No Result</v>
      </c>
      <c r="H37" s="124" cm="1">
        <f t="array" ref="H37">IFERROR(_xlfn.IFS(AND(F37&gt;0,G37=0),D37/100*40,AND(F37="No Target", G37="No Result"),D37/100*100,(D37/100*40)+(G37/F37*60)&gt;100,100,AND(D37=0,F37&gt;0,G37&gt;=0),G37/F37*60,(D37/100*40)+(G37/F37*60)&lt;=100,(D37/100*40)+(G37/F37*60)),0)</f>
        <v>0</v>
      </c>
      <c r="I37" s="3" t="str" cm="1">
        <f t="array" ref="I37">IFERROR(_xlfn.IFS(AND(F37="No Target", G37="No Result", H37=0),"NIL",G37="","NIL",AND(G37=0,H37=100),"A+",H37&lt;50,"E",H37&lt;60,"D",H37&lt;70,"C",H37&lt;80,"B",H37&lt;90,"A",H37&gt;=90,"A+"),0)</f>
        <v>NIL</v>
      </c>
      <c r="J37" s="96"/>
      <c r="K37" s="75" t="str">
        <f>DOCUMENTATION!F17</f>
        <v>No target</v>
      </c>
      <c r="L37" s="75" t="str">
        <f>DOCUMENTATION!U17</f>
        <v>No Result</v>
      </c>
      <c r="M37" s="124" cm="1">
        <f t="array" ref="M37">IFERROR(_xlfn.IFS(AND(K37&gt;0,L37=0),D37/100*40,AND(K37="No Target", L37="No Result"),D37/100*100,(D37/100*40)+(L37/K37*60)&gt;100,100,AND(D37=0,K37&gt;0,L37&gt;=0),L37/K37*60,(D37/100*40)+(L37/K37*60)&lt;=100,(D37/100*40)+(L37/K37*60)),0)</f>
        <v>0</v>
      </c>
      <c r="N37" s="3" t="str" cm="1">
        <f t="array" ref="N37">IFERROR(_xlfn.IFS(AND(K37="No Target", L37="No Result", M37=0),"NIL",L37="","NIL",AND(L37=0,M37=100),"A+",M37&lt;50,"E",M37&lt;60,"D",M37&lt;70,"C",M37&lt;80,"B",M37&lt;90,"A",M37&gt;=90,"A+"),0)</f>
        <v>NIL</v>
      </c>
      <c r="O37" s="99"/>
      <c r="P37" s="75" t="str">
        <f>DOCUMENTATION!G17</f>
        <v>No Target</v>
      </c>
      <c r="Q37" s="75" t="str">
        <f>DOCUMENTATION!Z17</f>
        <v/>
      </c>
      <c r="R37" s="124" cm="1">
        <f t="array" ref="R37">IFERROR(_xlfn.IFS(AND(P37&gt;0,Q37=0),D37/100*40,AND(P37="No Target", Q37="No Result"),D37/100*100,(D37/100*40)+(Q37/P37*60)&gt;100,100,AND(D37=0,P37&gt;0,Q37&gt;=0),Q37/P37*60,(D37/100*40)+(Q37/P37*60)&lt;=100,(D37/100*40)+(Q37/P37*60)),0)</f>
        <v>0</v>
      </c>
      <c r="S37" s="3" t="str" cm="1">
        <f t="array" ref="S37">IFERROR(_xlfn.IFS(AND(P37="No Target", Q37="No Result", R37=0),"NIL",Q37="","NIL",AND(Q37=0,R37=100),"A+",R37&lt;50,"E",R37&lt;60,"D",R37&lt;70,"C",R37&lt;80,"B",R37&lt;90,"A",R37&gt;=90,"A+"),0)</f>
        <v>NIL</v>
      </c>
      <c r="T37" s="99"/>
      <c r="U37" s="75">
        <f>DOCUMENTATION!H17</f>
        <v>1</v>
      </c>
      <c r="V37" s="75" t="str">
        <f>DOCUMENTATION!AE17</f>
        <v/>
      </c>
      <c r="W37" s="124" cm="1">
        <f t="array" ref="W37">IFERROR(_xlfn.IFS(AND(U37&gt;0,V37=0),D37/100*40,AND(U37="No Target", V37="No Result"),D37/100*100,(D37/100*40)+(V37/U37*60)&gt;100,100,AND(D37=0,U37&gt;0,V37&gt;=0),V37/U37*60,(D37/100*40)+(V37/U37*60)&lt;=100,(D37/100*40)+(V37/U37*60)),0)</f>
        <v>0</v>
      </c>
      <c r="X37" s="3" t="str" cm="1">
        <f t="array" ref="X37">IFERROR(_xlfn.IFS(AND(U37="No Target", V37="No Result", W37=0),"NIL",V37="","NIL",AND(V37=0,W37=100),"A+",W37&lt;50,"E",W37&lt;60,"D",W37&lt;70,"C",W37&lt;80,"B",W37&lt;90,"A",W37&gt;=90,"A+"),0)</f>
        <v>NIL</v>
      </c>
      <c r="Y37" s="96"/>
      <c r="Z37" s="75">
        <f>DOCUMENTATION!I17</f>
        <v>1</v>
      </c>
      <c r="AA37" s="98" t="str">
        <f>DOCUMENTATION!J17</f>
        <v>day</v>
      </c>
      <c r="AB37" s="129" t="str">
        <f>IF(COUNT(G37,L37,Q37,V37)=0,"",SUM(G37,L37,Q37,V37))</f>
        <v/>
      </c>
      <c r="AC37" s="91">
        <f>IFERROR(IF(AB37/Z37*60 + D37/100*40 &gt;100,100,AB37/Z37*60 + D37/100*40),0)</f>
        <v>0</v>
      </c>
      <c r="AD37" s="3" t="str" cm="1">
        <f t="array" ref="AD37">IFERROR(_xlfn.IFS(AB37="","NIL",AND(AB37=0,AC37=100),"A+",AC37&lt;50,"E",AC37&lt;60,"D",AC37&lt;70,"C",AC37&lt;80,"B",AC37&lt;90,"A",AC37&gt;=90,"A+"),0)</f>
        <v>NIL</v>
      </c>
      <c r="AE37" s="404"/>
      <c r="AF37" s="26"/>
      <c r="AG37" s="28"/>
      <c r="AH37" s="28"/>
      <c r="AI37" s="28"/>
      <c r="AJ37" s="28"/>
    </row>
    <row r="38" spans="1:2865" ht="15.6" customHeight="1" thickBot="1">
      <c r="B38" s="353"/>
      <c r="C38" s="354"/>
      <c r="D38" s="355"/>
      <c r="E38" s="51"/>
      <c r="F38" s="356"/>
      <c r="G38" s="356"/>
      <c r="H38" s="356"/>
      <c r="I38" s="356"/>
      <c r="J38" s="96"/>
      <c r="K38" s="72"/>
      <c r="L38" s="72"/>
      <c r="M38" s="72"/>
      <c r="N38" s="72"/>
      <c r="O38" s="96"/>
      <c r="P38" s="97"/>
      <c r="Q38" s="97"/>
      <c r="R38" s="97"/>
      <c r="S38" s="72"/>
      <c r="T38" s="96"/>
      <c r="U38" s="97"/>
      <c r="V38" s="97"/>
      <c r="W38" s="97"/>
      <c r="X38" s="72"/>
      <c r="Y38" s="96"/>
      <c r="Z38" s="95"/>
      <c r="AA38" s="95"/>
      <c r="AB38" s="94"/>
      <c r="AC38" s="71"/>
      <c r="AD38" s="70"/>
      <c r="AE38" s="404"/>
      <c r="AF38" s="26"/>
      <c r="AG38" s="28"/>
      <c r="AH38" s="28"/>
      <c r="AI38" s="28"/>
      <c r="AJ38" s="28"/>
    </row>
    <row r="39" spans="1:2865" s="92" customFormat="1" ht="19.5" customHeight="1">
      <c r="A39" s="28"/>
      <c r="B39" s="125" t="str">
        <f>DOCUMENTATION!C19</f>
        <v>Organise customer service week (CSW) Celebration events</v>
      </c>
      <c r="C39" s="93"/>
      <c r="D39" s="100"/>
      <c r="E39" s="51"/>
      <c r="F39" s="78"/>
      <c r="G39" s="78"/>
      <c r="H39" s="78"/>
      <c r="I39" s="78"/>
      <c r="J39" s="96"/>
      <c r="K39" s="78"/>
      <c r="L39" s="78"/>
      <c r="M39" s="78"/>
      <c r="N39" s="78"/>
      <c r="O39" s="96"/>
      <c r="P39" s="123"/>
      <c r="Q39" s="123"/>
      <c r="R39" s="123"/>
      <c r="S39" s="123"/>
      <c r="T39" s="96"/>
      <c r="U39" s="123"/>
      <c r="V39" s="123"/>
      <c r="W39" s="123"/>
      <c r="X39" s="123"/>
      <c r="Y39" s="96"/>
      <c r="Z39" s="78"/>
      <c r="AA39" s="78"/>
      <c r="AB39" s="78"/>
      <c r="AC39" s="78"/>
      <c r="AD39" s="78"/>
      <c r="AE39" s="404"/>
      <c r="AF39" s="77"/>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c r="IT39" s="28"/>
      <c r="IU39" s="28"/>
      <c r="IV39" s="28"/>
      <c r="IW39" s="28"/>
      <c r="IX39" s="28"/>
      <c r="IY39" s="28"/>
      <c r="IZ39" s="28"/>
      <c r="JA39" s="28"/>
      <c r="JB39" s="28"/>
      <c r="JC39" s="28"/>
      <c r="JD39" s="28"/>
      <c r="JE39" s="28"/>
      <c r="JF39" s="28"/>
      <c r="JG39" s="28"/>
      <c r="JH39" s="28"/>
      <c r="JI39" s="28"/>
      <c r="JJ39" s="28"/>
      <c r="JK39" s="28"/>
      <c r="JL39" s="28"/>
      <c r="JM39" s="28"/>
      <c r="JN39" s="28"/>
      <c r="JO39" s="28"/>
      <c r="JP39" s="28"/>
      <c r="JQ39" s="28"/>
      <c r="JR39" s="28"/>
      <c r="JS39" s="28"/>
      <c r="JT39" s="28"/>
      <c r="JU39" s="28"/>
      <c r="JV39" s="28"/>
      <c r="JW39" s="28"/>
      <c r="JX39" s="28"/>
      <c r="JY39" s="28"/>
      <c r="JZ39" s="28"/>
      <c r="KA39" s="28"/>
      <c r="KB39" s="28"/>
      <c r="KC39" s="28"/>
      <c r="KD39" s="28"/>
      <c r="KE39" s="28"/>
      <c r="KF39" s="28"/>
      <c r="KG39" s="28"/>
      <c r="KH39" s="28"/>
      <c r="KI39" s="28"/>
      <c r="KJ39" s="28"/>
      <c r="KK39" s="28"/>
      <c r="KL39" s="28"/>
      <c r="KM39" s="28"/>
      <c r="KN39" s="28"/>
      <c r="KO39" s="28"/>
      <c r="KP39" s="28"/>
      <c r="KQ39" s="28"/>
      <c r="KR39" s="28"/>
      <c r="KS39" s="28"/>
      <c r="KT39" s="28"/>
      <c r="KU39" s="28"/>
      <c r="KV39" s="28"/>
      <c r="KW39" s="28"/>
      <c r="KX39" s="28"/>
      <c r="KY39" s="28"/>
      <c r="KZ39" s="28"/>
      <c r="LA39" s="28"/>
      <c r="LB39" s="28"/>
      <c r="LC39" s="28"/>
      <c r="LD39" s="28"/>
      <c r="LE39" s="28"/>
      <c r="LF39" s="28"/>
      <c r="LG39" s="28"/>
      <c r="LH39" s="28"/>
      <c r="LI39" s="28"/>
      <c r="LJ39" s="28"/>
      <c r="LK39" s="28"/>
      <c r="LL39" s="28"/>
      <c r="LM39" s="28"/>
      <c r="LN39" s="28"/>
      <c r="LO39" s="28"/>
      <c r="LP39" s="28"/>
      <c r="LQ39" s="28"/>
      <c r="LR39" s="28"/>
      <c r="LS39" s="28"/>
      <c r="LT39" s="28"/>
      <c r="LU39" s="28"/>
      <c r="LV39" s="28"/>
      <c r="LW39" s="28"/>
      <c r="LX39" s="28"/>
      <c r="LY39" s="28"/>
      <c r="LZ39" s="28"/>
      <c r="MA39" s="28"/>
      <c r="MB39" s="28"/>
      <c r="MC39" s="28"/>
      <c r="MD39" s="28"/>
      <c r="ME39" s="28"/>
      <c r="MF39" s="28"/>
      <c r="MG39" s="28"/>
      <c r="MH39" s="28"/>
      <c r="MI39" s="28"/>
      <c r="MJ39" s="28"/>
      <c r="MK39" s="28"/>
      <c r="ML39" s="28"/>
      <c r="MM39" s="28"/>
      <c r="MN39" s="28"/>
      <c r="MO39" s="28"/>
      <c r="MP39" s="28"/>
      <c r="MQ39" s="28"/>
      <c r="MR39" s="28"/>
      <c r="MS39" s="28"/>
      <c r="MT39" s="28"/>
      <c r="MU39" s="28"/>
      <c r="MV39" s="28"/>
      <c r="MW39" s="28"/>
      <c r="MX39" s="28"/>
      <c r="MY39" s="28"/>
      <c r="MZ39" s="28"/>
      <c r="NA39" s="28"/>
      <c r="NB39" s="28"/>
      <c r="NC39" s="28"/>
      <c r="ND39" s="28"/>
      <c r="NE39" s="28"/>
      <c r="NF39" s="28"/>
      <c r="NG39" s="28"/>
      <c r="NH39" s="28"/>
      <c r="NI39" s="28"/>
      <c r="NJ39" s="28"/>
      <c r="NK39" s="28"/>
      <c r="NL39" s="28"/>
      <c r="NM39" s="28"/>
      <c r="NN39" s="28"/>
      <c r="NO39" s="28"/>
      <c r="NP39" s="28"/>
      <c r="NQ39" s="28"/>
      <c r="NR39" s="28"/>
      <c r="NS39" s="28"/>
      <c r="NT39" s="28"/>
      <c r="NU39" s="28"/>
      <c r="NV39" s="28"/>
      <c r="NW39" s="28"/>
      <c r="NX39" s="28"/>
      <c r="NY39" s="28"/>
      <c r="NZ39" s="28"/>
      <c r="OA39" s="28"/>
      <c r="OB39" s="28"/>
      <c r="OC39" s="28"/>
      <c r="OD39" s="28"/>
      <c r="OE39" s="28"/>
      <c r="OF39" s="28"/>
      <c r="OG39" s="28"/>
      <c r="OH39" s="28"/>
      <c r="OI39" s="28"/>
      <c r="OJ39" s="28"/>
      <c r="OK39" s="28"/>
      <c r="OL39" s="28"/>
      <c r="OM39" s="28"/>
      <c r="ON39" s="28"/>
      <c r="OO39" s="28"/>
      <c r="OP39" s="28"/>
      <c r="OQ39" s="28"/>
      <c r="OR39" s="28"/>
      <c r="OS39" s="28"/>
      <c r="OT39" s="28"/>
      <c r="OU39" s="28"/>
      <c r="OV39" s="28"/>
      <c r="OW39" s="28"/>
      <c r="OX39" s="28"/>
      <c r="OY39" s="28"/>
      <c r="OZ39" s="28"/>
      <c r="PA39" s="28"/>
      <c r="PB39" s="28"/>
      <c r="PC39" s="28"/>
      <c r="PD39" s="28"/>
      <c r="PE39" s="28"/>
      <c r="PF39" s="28"/>
      <c r="PG39" s="28"/>
      <c r="PH39" s="28"/>
      <c r="PI39" s="28"/>
      <c r="PJ39" s="28"/>
      <c r="PK39" s="28"/>
      <c r="PL39" s="28"/>
      <c r="PM39" s="28"/>
      <c r="PN39" s="28"/>
      <c r="PO39" s="28"/>
      <c r="PP39" s="28"/>
      <c r="PQ39" s="28"/>
      <c r="PR39" s="28"/>
      <c r="PS39" s="28"/>
      <c r="PT39" s="28"/>
      <c r="PU39" s="28"/>
      <c r="PV39" s="28"/>
      <c r="PW39" s="28"/>
      <c r="PX39" s="28"/>
      <c r="PY39" s="28"/>
      <c r="PZ39" s="28"/>
      <c r="QA39" s="28"/>
      <c r="QB39" s="28"/>
      <c r="QC39" s="28"/>
      <c r="QD39" s="28"/>
      <c r="QE39" s="28"/>
      <c r="QF39" s="28"/>
      <c r="QG39" s="28"/>
      <c r="QH39" s="28"/>
      <c r="QI39" s="28"/>
      <c r="QJ39" s="28"/>
      <c r="QK39" s="28"/>
      <c r="QL39" s="28"/>
      <c r="QM39" s="28"/>
      <c r="QN39" s="28"/>
      <c r="QO39" s="28"/>
      <c r="QP39" s="28"/>
      <c r="QQ39" s="28"/>
      <c r="QR39" s="28"/>
      <c r="QS39" s="28"/>
      <c r="QT39" s="28"/>
      <c r="QU39" s="28"/>
      <c r="QV39" s="28"/>
      <c r="QW39" s="28"/>
      <c r="QX39" s="28"/>
      <c r="QY39" s="28"/>
      <c r="QZ39" s="28"/>
      <c r="RA39" s="28"/>
      <c r="RB39" s="28"/>
      <c r="RC39" s="28"/>
      <c r="RD39" s="28"/>
      <c r="RE39" s="28"/>
      <c r="RF39" s="28"/>
      <c r="RG39" s="28"/>
      <c r="RH39" s="28"/>
      <c r="RI39" s="28"/>
      <c r="RJ39" s="28"/>
      <c r="RK39" s="28"/>
      <c r="RL39" s="28"/>
      <c r="RM39" s="28"/>
      <c r="RN39" s="28"/>
      <c r="RO39" s="28"/>
      <c r="RP39" s="28"/>
      <c r="RQ39" s="28"/>
      <c r="RR39" s="28"/>
      <c r="RS39" s="28"/>
      <c r="RT39" s="28"/>
      <c r="RU39" s="28"/>
      <c r="RV39" s="28"/>
      <c r="RW39" s="28"/>
      <c r="RX39" s="28"/>
      <c r="RY39" s="28"/>
      <c r="RZ39" s="28"/>
      <c r="SA39" s="28"/>
      <c r="SB39" s="28"/>
      <c r="SC39" s="28"/>
      <c r="SD39" s="28"/>
      <c r="SE39" s="28"/>
      <c r="SF39" s="28"/>
      <c r="SG39" s="28"/>
      <c r="SH39" s="28"/>
      <c r="SI39" s="28"/>
      <c r="SJ39" s="28"/>
      <c r="SK39" s="28"/>
      <c r="SL39" s="28"/>
      <c r="SM39" s="28"/>
      <c r="SN39" s="28"/>
      <c r="SO39" s="28"/>
      <c r="SP39" s="28"/>
      <c r="SQ39" s="28"/>
      <c r="SR39" s="28"/>
      <c r="SS39" s="28"/>
      <c r="ST39" s="28"/>
      <c r="SU39" s="28"/>
      <c r="SV39" s="28"/>
      <c r="SW39" s="28"/>
      <c r="SX39" s="28"/>
      <c r="SY39" s="28"/>
      <c r="SZ39" s="28"/>
      <c r="TA39" s="28"/>
      <c r="TB39" s="28"/>
      <c r="TC39" s="28"/>
      <c r="TD39" s="28"/>
      <c r="TE39" s="28"/>
      <c r="TF39" s="28"/>
      <c r="TG39" s="28"/>
      <c r="TH39" s="28"/>
      <c r="TI39" s="28"/>
      <c r="TJ39" s="28"/>
      <c r="TK39" s="28"/>
      <c r="TL39" s="28"/>
      <c r="TM39" s="28"/>
      <c r="TN39" s="28"/>
      <c r="TO39" s="28"/>
      <c r="TP39" s="28"/>
      <c r="TQ39" s="28"/>
      <c r="TR39" s="28"/>
      <c r="TS39" s="28"/>
      <c r="TT39" s="28"/>
      <c r="TU39" s="28"/>
      <c r="TV39" s="28"/>
      <c r="TW39" s="28"/>
      <c r="TX39" s="28"/>
      <c r="TY39" s="28"/>
      <c r="TZ39" s="28"/>
      <c r="UA39" s="28"/>
      <c r="UB39" s="28"/>
      <c r="UC39" s="28"/>
      <c r="UD39" s="28"/>
      <c r="UE39" s="28"/>
      <c r="UF39" s="28"/>
      <c r="UG39" s="28"/>
      <c r="UH39" s="28"/>
      <c r="UI39" s="28"/>
      <c r="UJ39" s="28"/>
      <c r="UK39" s="28"/>
      <c r="UL39" s="28"/>
      <c r="UM39" s="28"/>
      <c r="UN39" s="28"/>
      <c r="UO39" s="28"/>
      <c r="UP39" s="28"/>
      <c r="UQ39" s="28"/>
      <c r="UR39" s="28"/>
      <c r="US39" s="28"/>
      <c r="UT39" s="28"/>
      <c r="UU39" s="28"/>
      <c r="UV39" s="28"/>
      <c r="UW39" s="28"/>
      <c r="UX39" s="28"/>
      <c r="UY39" s="28"/>
      <c r="UZ39" s="28"/>
      <c r="VA39" s="28"/>
      <c r="VB39" s="28"/>
      <c r="VC39" s="28"/>
      <c r="VD39" s="28"/>
      <c r="VE39" s="28"/>
      <c r="VF39" s="28"/>
      <c r="VG39" s="28"/>
      <c r="VH39" s="28"/>
      <c r="VI39" s="28"/>
      <c r="VJ39" s="28"/>
      <c r="VK39" s="28"/>
      <c r="VL39" s="28"/>
      <c r="VM39" s="28"/>
      <c r="VN39" s="28"/>
      <c r="VO39" s="28"/>
      <c r="VP39" s="28"/>
      <c r="VQ39" s="28"/>
      <c r="VR39" s="28"/>
      <c r="VS39" s="28"/>
      <c r="VT39" s="28"/>
      <c r="VU39" s="28"/>
      <c r="VV39" s="28"/>
      <c r="VW39" s="28"/>
      <c r="VX39" s="28"/>
      <c r="VY39" s="28"/>
      <c r="VZ39" s="28"/>
      <c r="WA39" s="28"/>
      <c r="WB39" s="28"/>
      <c r="WC39" s="28"/>
      <c r="WD39" s="28"/>
      <c r="WE39" s="28"/>
      <c r="WF39" s="28"/>
      <c r="WG39" s="28"/>
      <c r="WH39" s="28"/>
      <c r="WI39" s="28"/>
      <c r="WJ39" s="28"/>
      <c r="WK39" s="28"/>
      <c r="WL39" s="28"/>
      <c r="WM39" s="28"/>
      <c r="WN39" s="28"/>
      <c r="WO39" s="28"/>
      <c r="WP39" s="28"/>
      <c r="WQ39" s="28"/>
      <c r="WR39" s="28"/>
      <c r="WS39" s="28"/>
      <c r="WT39" s="28"/>
      <c r="WU39" s="28"/>
      <c r="WV39" s="28"/>
      <c r="WW39" s="28"/>
      <c r="WX39" s="28"/>
      <c r="WY39" s="28"/>
      <c r="WZ39" s="28"/>
      <c r="XA39" s="28"/>
      <c r="XB39" s="28"/>
      <c r="XC39" s="28"/>
      <c r="XD39" s="28"/>
      <c r="XE39" s="28"/>
      <c r="XF39" s="28"/>
      <c r="XG39" s="28"/>
      <c r="XH39" s="28"/>
      <c r="XI39" s="28"/>
      <c r="XJ39" s="28"/>
      <c r="XK39" s="28"/>
      <c r="XL39" s="28"/>
      <c r="XM39" s="28"/>
      <c r="XN39" s="28"/>
      <c r="XO39" s="28"/>
      <c r="XP39" s="28"/>
      <c r="XQ39" s="28"/>
      <c r="XR39" s="28"/>
      <c r="XS39" s="28"/>
      <c r="XT39" s="28"/>
      <c r="XU39" s="28"/>
      <c r="XV39" s="28"/>
      <c r="XW39" s="28"/>
      <c r="XX39" s="28"/>
      <c r="XY39" s="28"/>
      <c r="XZ39" s="28"/>
      <c r="YA39" s="28"/>
      <c r="YB39" s="28"/>
      <c r="YC39" s="28"/>
      <c r="YD39" s="28"/>
      <c r="YE39" s="28"/>
      <c r="YF39" s="28"/>
      <c r="YG39" s="28"/>
      <c r="YH39" s="28"/>
      <c r="YI39" s="28"/>
      <c r="YJ39" s="28"/>
      <c r="YK39" s="28"/>
      <c r="YL39" s="28"/>
      <c r="YM39" s="28"/>
      <c r="YN39" s="28"/>
      <c r="YO39" s="28"/>
      <c r="YP39" s="28"/>
      <c r="YQ39" s="28"/>
      <c r="YR39" s="28"/>
      <c r="YS39" s="28"/>
      <c r="YT39" s="28"/>
      <c r="YU39" s="28"/>
      <c r="YV39" s="28"/>
      <c r="YW39" s="28"/>
      <c r="YX39" s="28"/>
      <c r="YY39" s="28"/>
      <c r="YZ39" s="28"/>
      <c r="ZA39" s="28"/>
      <c r="ZB39" s="28"/>
      <c r="ZC39" s="28"/>
      <c r="ZD39" s="28"/>
      <c r="ZE39" s="28"/>
      <c r="ZF39" s="28"/>
      <c r="ZG39" s="28"/>
      <c r="ZH39" s="28"/>
      <c r="ZI39" s="28"/>
      <c r="ZJ39" s="28"/>
      <c r="ZK39" s="28"/>
      <c r="ZL39" s="28"/>
      <c r="ZM39" s="28"/>
      <c r="ZN39" s="28"/>
      <c r="ZO39" s="28"/>
      <c r="ZP39" s="28"/>
      <c r="ZQ39" s="28"/>
      <c r="ZR39" s="28"/>
      <c r="ZS39" s="28"/>
      <c r="ZT39" s="28"/>
      <c r="ZU39" s="28"/>
      <c r="ZV39" s="28"/>
      <c r="ZW39" s="28"/>
      <c r="ZX39" s="28"/>
      <c r="ZY39" s="28"/>
      <c r="ZZ39" s="28"/>
      <c r="AAA39" s="28"/>
      <c r="AAB39" s="28"/>
      <c r="AAC39" s="28"/>
      <c r="AAD39" s="28"/>
      <c r="AAE39" s="28"/>
      <c r="AAF39" s="28"/>
      <c r="AAG39" s="28"/>
      <c r="AAH39" s="28"/>
      <c r="AAI39" s="28"/>
      <c r="AAJ39" s="28"/>
      <c r="AAK39" s="28"/>
      <c r="AAL39" s="28"/>
      <c r="AAM39" s="28"/>
      <c r="AAN39" s="28"/>
      <c r="AAO39" s="28"/>
      <c r="AAP39" s="28"/>
      <c r="AAQ39" s="28"/>
      <c r="AAR39" s="28"/>
      <c r="AAS39" s="28"/>
      <c r="AAT39" s="28"/>
      <c r="AAU39" s="28"/>
      <c r="AAV39" s="28"/>
      <c r="AAW39" s="28"/>
      <c r="AAX39" s="28"/>
      <c r="AAY39" s="28"/>
      <c r="AAZ39" s="28"/>
      <c r="ABA39" s="28"/>
      <c r="ABB39" s="28"/>
      <c r="ABC39" s="28"/>
      <c r="ABD39" s="28"/>
      <c r="ABE39" s="28"/>
      <c r="ABF39" s="28"/>
      <c r="ABG39" s="28"/>
      <c r="ABH39" s="28"/>
      <c r="ABI39" s="28"/>
      <c r="ABJ39" s="28"/>
      <c r="ABK39" s="28"/>
      <c r="ABL39" s="28"/>
      <c r="ABM39" s="28"/>
      <c r="ABN39" s="28"/>
      <c r="ABO39" s="28"/>
      <c r="ABP39" s="28"/>
      <c r="ABQ39" s="28"/>
      <c r="ABR39" s="28"/>
      <c r="ABS39" s="28"/>
      <c r="ABT39" s="28"/>
      <c r="ABU39" s="28"/>
      <c r="ABV39" s="28"/>
      <c r="ABW39" s="28"/>
      <c r="ABX39" s="28"/>
      <c r="ABY39" s="28"/>
      <c r="ABZ39" s="28"/>
      <c r="ACA39" s="28"/>
      <c r="ACB39" s="28"/>
      <c r="ACC39" s="28"/>
      <c r="ACD39" s="28"/>
      <c r="ACE39" s="28"/>
      <c r="ACF39" s="28"/>
      <c r="ACG39" s="28"/>
      <c r="ACH39" s="28"/>
      <c r="ACI39" s="28"/>
      <c r="ACJ39" s="28"/>
      <c r="ACK39" s="28"/>
      <c r="ACL39" s="28"/>
      <c r="ACM39" s="28"/>
      <c r="ACN39" s="28"/>
      <c r="ACO39" s="28"/>
      <c r="ACP39" s="28"/>
      <c r="ACQ39" s="28"/>
      <c r="ACR39" s="28"/>
      <c r="ACS39" s="28"/>
      <c r="ACT39" s="28"/>
      <c r="ACU39" s="28"/>
      <c r="ACV39" s="28"/>
      <c r="ACW39" s="28"/>
      <c r="ACX39" s="28"/>
      <c r="ACY39" s="28"/>
      <c r="ACZ39" s="28"/>
      <c r="ADA39" s="28"/>
      <c r="ADB39" s="28"/>
      <c r="ADC39" s="28"/>
      <c r="ADD39" s="28"/>
      <c r="ADE39" s="28"/>
      <c r="ADF39" s="28"/>
      <c r="ADG39" s="28"/>
      <c r="ADH39" s="28"/>
      <c r="ADI39" s="28"/>
      <c r="ADJ39" s="28"/>
      <c r="ADK39" s="28"/>
      <c r="ADL39" s="28"/>
      <c r="ADM39" s="28"/>
      <c r="ADN39" s="28"/>
      <c r="ADO39" s="28"/>
      <c r="ADP39" s="28"/>
      <c r="ADQ39" s="28"/>
      <c r="ADR39" s="28"/>
      <c r="ADS39" s="28"/>
      <c r="ADT39" s="28"/>
      <c r="ADU39" s="28"/>
      <c r="ADV39" s="28"/>
      <c r="ADW39" s="28"/>
      <c r="ADX39" s="28"/>
      <c r="ADY39" s="28"/>
      <c r="ADZ39" s="28"/>
      <c r="AEA39" s="28"/>
      <c r="AEB39" s="28"/>
      <c r="AEC39" s="28"/>
      <c r="AED39" s="28"/>
      <c r="AEE39" s="28"/>
      <c r="AEF39" s="28"/>
      <c r="AEG39" s="28"/>
      <c r="AEH39" s="28"/>
      <c r="AEI39" s="28"/>
      <c r="AEJ39" s="28"/>
      <c r="AEK39" s="28"/>
      <c r="AEL39" s="28"/>
      <c r="AEM39" s="28"/>
      <c r="AEN39" s="28"/>
      <c r="AEO39" s="28"/>
      <c r="AEP39" s="28"/>
      <c r="AEQ39" s="28"/>
      <c r="AER39" s="28"/>
      <c r="AES39" s="28"/>
      <c r="AET39" s="28"/>
      <c r="AEU39" s="28"/>
      <c r="AEV39" s="28"/>
      <c r="AEW39" s="28"/>
      <c r="AEX39" s="28"/>
      <c r="AEY39" s="28"/>
      <c r="AEZ39" s="28"/>
      <c r="AFA39" s="28"/>
      <c r="AFB39" s="28"/>
      <c r="AFC39" s="28"/>
      <c r="AFD39" s="28"/>
      <c r="AFE39" s="28"/>
      <c r="AFF39" s="28"/>
      <c r="AFG39" s="28"/>
      <c r="AFH39" s="28"/>
      <c r="AFI39" s="28"/>
      <c r="AFJ39" s="28"/>
      <c r="AFK39" s="28"/>
      <c r="AFL39" s="28"/>
      <c r="AFM39" s="28"/>
      <c r="AFN39" s="28"/>
      <c r="AFO39" s="28"/>
      <c r="AFP39" s="28"/>
      <c r="AFQ39" s="28"/>
      <c r="AFR39" s="28"/>
      <c r="AFS39" s="28"/>
      <c r="AFT39" s="28"/>
      <c r="AFU39" s="28"/>
      <c r="AFV39" s="28"/>
      <c r="AFW39" s="28"/>
      <c r="AFX39" s="28"/>
      <c r="AFY39" s="28"/>
      <c r="AFZ39" s="28"/>
      <c r="AGA39" s="28"/>
      <c r="AGB39" s="28"/>
      <c r="AGC39" s="28"/>
      <c r="AGD39" s="28"/>
      <c r="AGE39" s="28"/>
      <c r="AGF39" s="28"/>
      <c r="AGG39" s="28"/>
      <c r="AGH39" s="28"/>
      <c r="AGI39" s="28"/>
      <c r="AGJ39" s="28"/>
      <c r="AGK39" s="28"/>
      <c r="AGL39" s="28"/>
      <c r="AGM39" s="28"/>
      <c r="AGN39" s="28"/>
      <c r="AGO39" s="28"/>
      <c r="AGP39" s="28"/>
      <c r="AGQ39" s="28"/>
      <c r="AGR39" s="28"/>
      <c r="AGS39" s="28"/>
      <c r="AGT39" s="28"/>
      <c r="AGU39" s="28"/>
      <c r="AGV39" s="28"/>
      <c r="AGW39" s="28"/>
      <c r="AGX39" s="28"/>
      <c r="AGY39" s="28"/>
      <c r="AGZ39" s="28"/>
      <c r="AHA39" s="28"/>
      <c r="AHB39" s="28"/>
      <c r="AHC39" s="28"/>
      <c r="AHD39" s="28"/>
      <c r="AHE39" s="28"/>
      <c r="AHF39" s="28"/>
      <c r="AHG39" s="28"/>
      <c r="AHH39" s="28"/>
      <c r="AHI39" s="28"/>
      <c r="AHJ39" s="28"/>
      <c r="AHK39" s="28"/>
      <c r="AHL39" s="28"/>
      <c r="AHM39" s="28"/>
      <c r="AHN39" s="28"/>
      <c r="AHO39" s="28"/>
      <c r="AHP39" s="28"/>
      <c r="AHQ39" s="28"/>
      <c r="AHR39" s="28"/>
      <c r="AHS39" s="28"/>
      <c r="AHT39" s="28"/>
      <c r="AHU39" s="28"/>
      <c r="AHV39" s="28"/>
      <c r="AHW39" s="28"/>
      <c r="AHX39" s="28"/>
      <c r="AHY39" s="28"/>
      <c r="AHZ39" s="28"/>
      <c r="AIA39" s="28"/>
      <c r="AIB39" s="28"/>
      <c r="AIC39" s="28"/>
      <c r="AID39" s="28"/>
      <c r="AIE39" s="28"/>
      <c r="AIF39" s="28"/>
      <c r="AIG39" s="28"/>
      <c r="AIH39" s="28"/>
      <c r="AII39" s="28"/>
      <c r="AIJ39" s="28"/>
      <c r="AIK39" s="28"/>
      <c r="AIL39" s="28"/>
      <c r="AIM39" s="28"/>
      <c r="AIN39" s="28"/>
      <c r="AIO39" s="28"/>
      <c r="AIP39" s="28"/>
      <c r="AIQ39" s="28"/>
      <c r="AIR39" s="28"/>
      <c r="AIS39" s="28"/>
      <c r="AIT39" s="28"/>
      <c r="AIU39" s="28"/>
      <c r="AIV39" s="28"/>
      <c r="AIW39" s="28"/>
      <c r="AIX39" s="28"/>
      <c r="AIY39" s="28"/>
      <c r="AIZ39" s="28"/>
      <c r="AJA39" s="28"/>
      <c r="AJB39" s="28"/>
      <c r="AJC39" s="28"/>
      <c r="AJD39" s="28"/>
      <c r="AJE39" s="28"/>
      <c r="AJF39" s="28"/>
      <c r="AJG39" s="28"/>
      <c r="AJH39" s="28"/>
      <c r="AJI39" s="28"/>
      <c r="AJJ39" s="28"/>
      <c r="AJK39" s="28"/>
      <c r="AJL39" s="28"/>
      <c r="AJM39" s="28"/>
      <c r="AJN39" s="28"/>
      <c r="AJO39" s="28"/>
      <c r="AJP39" s="28"/>
      <c r="AJQ39" s="28"/>
      <c r="AJR39" s="28"/>
      <c r="AJS39" s="28"/>
      <c r="AJT39" s="28"/>
      <c r="AJU39" s="28"/>
      <c r="AJV39" s="28"/>
      <c r="AJW39" s="28"/>
      <c r="AJX39" s="28"/>
      <c r="AJY39" s="28"/>
      <c r="AJZ39" s="28"/>
      <c r="AKA39" s="28"/>
      <c r="AKB39" s="28"/>
      <c r="AKC39" s="28"/>
      <c r="AKD39" s="28"/>
      <c r="AKE39" s="28"/>
      <c r="AKF39" s="28"/>
      <c r="AKG39" s="28"/>
      <c r="AKH39" s="28"/>
      <c r="AKI39" s="28"/>
      <c r="AKJ39" s="28"/>
      <c r="AKK39" s="28"/>
      <c r="AKL39" s="28"/>
      <c r="AKM39" s="28"/>
      <c r="AKN39" s="28"/>
      <c r="AKO39" s="28"/>
      <c r="AKP39" s="28"/>
      <c r="AKQ39" s="28"/>
      <c r="AKR39" s="28"/>
      <c r="AKS39" s="28"/>
      <c r="AKT39" s="28"/>
      <c r="AKU39" s="28"/>
      <c r="AKV39" s="28"/>
      <c r="AKW39" s="28"/>
      <c r="AKX39" s="28"/>
      <c r="AKY39" s="28"/>
      <c r="AKZ39" s="28"/>
      <c r="ALA39" s="28"/>
      <c r="ALB39" s="28"/>
      <c r="ALC39" s="28"/>
      <c r="ALD39" s="28"/>
      <c r="ALE39" s="28"/>
      <c r="ALF39" s="28"/>
      <c r="ALG39" s="28"/>
      <c r="ALH39" s="28"/>
      <c r="ALI39" s="28"/>
      <c r="ALJ39" s="28"/>
      <c r="ALK39" s="28"/>
      <c r="ALL39" s="28"/>
      <c r="ALM39" s="28"/>
      <c r="ALN39" s="28"/>
      <c r="ALO39" s="28"/>
      <c r="ALP39" s="28"/>
      <c r="ALQ39" s="28"/>
      <c r="ALR39" s="28"/>
      <c r="ALS39" s="28"/>
      <c r="ALT39" s="28"/>
      <c r="ALU39" s="28"/>
      <c r="ALV39" s="28"/>
      <c r="ALW39" s="28"/>
      <c r="ALX39" s="28"/>
      <c r="ALY39" s="28"/>
      <c r="ALZ39" s="28"/>
      <c r="AMA39" s="28"/>
      <c r="AMB39" s="28"/>
      <c r="AMC39" s="28"/>
      <c r="AMD39" s="28"/>
      <c r="AME39" s="28"/>
      <c r="AMF39" s="28"/>
      <c r="AMG39" s="28"/>
      <c r="AMH39" s="28"/>
      <c r="AMI39" s="28"/>
      <c r="AMJ39" s="28"/>
      <c r="AMK39" s="28"/>
      <c r="AML39" s="28"/>
      <c r="AMM39" s="28"/>
      <c r="AMN39" s="28"/>
      <c r="AMO39" s="28"/>
      <c r="AMP39" s="28"/>
      <c r="AMQ39" s="28"/>
      <c r="AMR39" s="28"/>
      <c r="AMS39" s="28"/>
      <c r="AMT39" s="28"/>
      <c r="AMU39" s="28"/>
      <c r="AMV39" s="28"/>
      <c r="AMW39" s="28"/>
      <c r="AMX39" s="28"/>
      <c r="AMY39" s="28"/>
      <c r="AMZ39" s="28"/>
      <c r="ANA39" s="28"/>
      <c r="ANB39" s="28"/>
      <c r="ANC39" s="28"/>
      <c r="AND39" s="28"/>
      <c r="ANE39" s="28"/>
      <c r="ANF39" s="28"/>
      <c r="ANG39" s="28"/>
      <c r="ANH39" s="28"/>
      <c r="ANI39" s="28"/>
      <c r="ANJ39" s="28"/>
      <c r="ANK39" s="28"/>
      <c r="ANL39" s="28"/>
      <c r="ANM39" s="28"/>
      <c r="ANN39" s="28"/>
      <c r="ANO39" s="28"/>
      <c r="ANP39" s="28"/>
      <c r="ANQ39" s="28"/>
      <c r="ANR39" s="28"/>
      <c r="ANS39" s="28"/>
      <c r="ANT39" s="28"/>
      <c r="ANU39" s="28"/>
      <c r="ANV39" s="28"/>
      <c r="ANW39" s="28"/>
      <c r="ANX39" s="28"/>
      <c r="ANY39" s="28"/>
      <c r="ANZ39" s="28"/>
      <c r="AOA39" s="28"/>
      <c r="AOB39" s="28"/>
      <c r="AOC39" s="28"/>
      <c r="AOD39" s="28"/>
      <c r="AOE39" s="28"/>
      <c r="AOF39" s="28"/>
      <c r="AOG39" s="28"/>
      <c r="AOH39" s="28"/>
      <c r="AOI39" s="28"/>
      <c r="AOJ39" s="28"/>
      <c r="AOK39" s="28"/>
      <c r="AOL39" s="28"/>
      <c r="AOM39" s="28"/>
      <c r="AON39" s="28"/>
      <c r="AOO39" s="28"/>
      <c r="AOP39" s="28"/>
      <c r="AOQ39" s="28"/>
      <c r="AOR39" s="28"/>
      <c r="AOS39" s="28"/>
      <c r="AOT39" s="28"/>
      <c r="AOU39" s="28"/>
      <c r="AOV39" s="28"/>
      <c r="AOW39" s="28"/>
      <c r="AOX39" s="28"/>
      <c r="AOY39" s="28"/>
      <c r="AOZ39" s="28"/>
      <c r="APA39" s="28"/>
      <c r="APB39" s="28"/>
      <c r="APC39" s="28"/>
      <c r="APD39" s="28"/>
      <c r="APE39" s="28"/>
      <c r="APF39" s="28"/>
      <c r="APG39" s="28"/>
      <c r="APH39" s="28"/>
      <c r="API39" s="28"/>
      <c r="APJ39" s="28"/>
      <c r="APK39" s="28"/>
      <c r="APL39" s="28"/>
      <c r="APM39" s="28"/>
      <c r="APN39" s="28"/>
      <c r="APO39" s="28"/>
      <c r="APP39" s="28"/>
      <c r="APQ39" s="28"/>
      <c r="APR39" s="28"/>
      <c r="APS39" s="28"/>
      <c r="APT39" s="28"/>
      <c r="APU39" s="28"/>
      <c r="APV39" s="28"/>
      <c r="APW39" s="28"/>
      <c r="APX39" s="28"/>
      <c r="APY39" s="28"/>
      <c r="APZ39" s="28"/>
      <c r="AQA39" s="28"/>
      <c r="AQB39" s="28"/>
      <c r="AQC39" s="28"/>
      <c r="AQD39" s="28"/>
      <c r="AQE39" s="28"/>
      <c r="AQF39" s="28"/>
      <c r="AQG39" s="28"/>
      <c r="AQH39" s="28"/>
      <c r="AQI39" s="28"/>
      <c r="AQJ39" s="28"/>
      <c r="AQK39" s="28"/>
      <c r="AQL39" s="28"/>
      <c r="AQM39" s="28"/>
      <c r="AQN39" s="28"/>
      <c r="AQO39" s="28"/>
      <c r="AQP39" s="28"/>
      <c r="AQQ39" s="28"/>
      <c r="AQR39" s="28"/>
      <c r="AQS39" s="28"/>
      <c r="AQT39" s="28"/>
      <c r="AQU39" s="28"/>
      <c r="AQV39" s="28"/>
      <c r="AQW39" s="28"/>
      <c r="AQX39" s="28"/>
      <c r="AQY39" s="28"/>
      <c r="AQZ39" s="28"/>
      <c r="ARA39" s="28"/>
      <c r="ARB39" s="28"/>
      <c r="ARC39" s="28"/>
      <c r="ARD39" s="28"/>
      <c r="ARE39" s="28"/>
      <c r="ARF39" s="28"/>
      <c r="ARG39" s="28"/>
      <c r="ARH39" s="28"/>
      <c r="ARI39" s="28"/>
      <c r="ARJ39" s="28"/>
      <c r="ARK39" s="28"/>
      <c r="ARL39" s="28"/>
      <c r="ARM39" s="28"/>
      <c r="ARN39" s="28"/>
      <c r="ARO39" s="28"/>
      <c r="ARP39" s="28"/>
      <c r="ARQ39" s="28"/>
      <c r="ARR39" s="28"/>
      <c r="ARS39" s="28"/>
      <c r="ART39" s="28"/>
      <c r="ARU39" s="28"/>
      <c r="ARV39" s="28"/>
      <c r="ARW39" s="28"/>
      <c r="ARX39" s="28"/>
      <c r="ARY39" s="28"/>
      <c r="ARZ39" s="28"/>
      <c r="ASA39" s="28"/>
      <c r="ASB39" s="28"/>
      <c r="ASC39" s="28"/>
      <c r="ASD39" s="28"/>
      <c r="ASE39" s="28"/>
      <c r="ASF39" s="28"/>
      <c r="ASG39" s="28"/>
      <c r="ASH39" s="28"/>
      <c r="ASI39" s="28"/>
      <c r="ASJ39" s="28"/>
      <c r="ASK39" s="28"/>
      <c r="ASL39" s="28"/>
      <c r="ASM39" s="28"/>
      <c r="ASN39" s="28"/>
      <c r="ASO39" s="28"/>
      <c r="ASP39" s="28"/>
      <c r="ASQ39" s="28"/>
      <c r="ASR39" s="28"/>
      <c r="ASS39" s="28"/>
      <c r="AST39" s="28"/>
      <c r="ASU39" s="28"/>
      <c r="ASV39" s="28"/>
      <c r="ASW39" s="28"/>
      <c r="ASX39" s="28"/>
      <c r="ASY39" s="28"/>
      <c r="ASZ39" s="28"/>
      <c r="ATA39" s="28"/>
      <c r="ATB39" s="28"/>
      <c r="ATC39" s="28"/>
      <c r="ATD39" s="28"/>
      <c r="ATE39" s="28"/>
      <c r="ATF39" s="28"/>
      <c r="ATG39" s="28"/>
      <c r="ATH39" s="28"/>
      <c r="ATI39" s="28"/>
      <c r="ATJ39" s="28"/>
      <c r="ATK39" s="28"/>
      <c r="ATL39" s="28"/>
      <c r="ATM39" s="28"/>
      <c r="ATN39" s="28"/>
      <c r="ATO39" s="28"/>
      <c r="ATP39" s="28"/>
      <c r="ATQ39" s="28"/>
      <c r="ATR39" s="28"/>
      <c r="ATS39" s="28"/>
      <c r="ATT39" s="28"/>
      <c r="ATU39" s="28"/>
      <c r="ATV39" s="28"/>
      <c r="ATW39" s="28"/>
      <c r="ATX39" s="28"/>
      <c r="ATY39" s="28"/>
      <c r="ATZ39" s="28"/>
      <c r="AUA39" s="28"/>
      <c r="AUB39" s="28"/>
      <c r="AUC39" s="28"/>
      <c r="AUD39" s="28"/>
      <c r="AUE39" s="28"/>
      <c r="AUF39" s="28"/>
      <c r="AUG39" s="28"/>
      <c r="AUH39" s="28"/>
      <c r="AUI39" s="28"/>
      <c r="AUJ39" s="28"/>
      <c r="AUK39" s="28"/>
      <c r="AUL39" s="28"/>
      <c r="AUM39" s="28"/>
      <c r="AUN39" s="28"/>
      <c r="AUO39" s="28"/>
      <c r="AUP39" s="28"/>
      <c r="AUQ39" s="28"/>
      <c r="AUR39" s="28"/>
      <c r="AUS39" s="28"/>
      <c r="AUT39" s="28"/>
      <c r="AUU39" s="28"/>
      <c r="AUV39" s="28"/>
      <c r="AUW39" s="28"/>
      <c r="AUX39" s="28"/>
      <c r="AUY39" s="28"/>
      <c r="AUZ39" s="28"/>
      <c r="AVA39" s="28"/>
      <c r="AVB39" s="28"/>
      <c r="AVC39" s="28"/>
      <c r="AVD39" s="28"/>
      <c r="AVE39" s="28"/>
      <c r="AVF39" s="28"/>
      <c r="AVG39" s="28"/>
      <c r="AVH39" s="28"/>
      <c r="AVI39" s="28"/>
      <c r="AVJ39" s="28"/>
      <c r="AVK39" s="28"/>
      <c r="AVL39" s="28"/>
      <c r="AVM39" s="28"/>
      <c r="AVN39" s="28"/>
      <c r="AVO39" s="28"/>
      <c r="AVP39" s="28"/>
      <c r="AVQ39" s="28"/>
      <c r="AVR39" s="28"/>
      <c r="AVS39" s="28"/>
      <c r="AVT39" s="28"/>
      <c r="AVU39" s="28"/>
      <c r="AVV39" s="28"/>
      <c r="AVW39" s="28"/>
      <c r="AVX39" s="28"/>
      <c r="AVY39" s="28"/>
      <c r="AVZ39" s="28"/>
      <c r="AWA39" s="28"/>
      <c r="AWB39" s="28"/>
      <c r="AWC39" s="28"/>
      <c r="AWD39" s="28"/>
      <c r="AWE39" s="28"/>
      <c r="AWF39" s="28"/>
      <c r="AWG39" s="28"/>
      <c r="AWH39" s="28"/>
      <c r="AWI39" s="28"/>
      <c r="AWJ39" s="28"/>
      <c r="AWK39" s="28"/>
      <c r="AWL39" s="28"/>
      <c r="AWM39" s="28"/>
      <c r="AWN39" s="28"/>
      <c r="AWO39" s="28"/>
      <c r="AWP39" s="28"/>
      <c r="AWQ39" s="28"/>
      <c r="AWR39" s="28"/>
      <c r="AWS39" s="28"/>
      <c r="AWT39" s="28"/>
      <c r="AWU39" s="28"/>
      <c r="AWV39" s="28"/>
      <c r="AWW39" s="28"/>
      <c r="AWX39" s="28"/>
      <c r="AWY39" s="28"/>
      <c r="AWZ39" s="28"/>
      <c r="AXA39" s="28"/>
      <c r="AXB39" s="28"/>
      <c r="AXC39" s="28"/>
      <c r="AXD39" s="28"/>
      <c r="AXE39" s="28"/>
      <c r="AXF39" s="28"/>
      <c r="AXG39" s="28"/>
      <c r="AXH39" s="28"/>
      <c r="AXI39" s="28"/>
      <c r="AXJ39" s="28"/>
      <c r="AXK39" s="28"/>
      <c r="AXL39" s="28"/>
      <c r="AXM39" s="28"/>
      <c r="AXN39" s="28"/>
      <c r="AXO39" s="28"/>
      <c r="AXP39" s="28"/>
      <c r="AXQ39" s="28"/>
      <c r="AXR39" s="28"/>
      <c r="AXS39" s="28"/>
      <c r="AXT39" s="28"/>
      <c r="AXU39" s="28"/>
      <c r="AXV39" s="28"/>
      <c r="AXW39" s="28"/>
      <c r="AXX39" s="28"/>
      <c r="AXY39" s="28"/>
      <c r="AXZ39" s="28"/>
      <c r="AYA39" s="28"/>
      <c r="AYB39" s="28"/>
      <c r="AYC39" s="28"/>
      <c r="AYD39" s="28"/>
      <c r="AYE39" s="28"/>
      <c r="AYF39" s="28"/>
      <c r="AYG39" s="28"/>
      <c r="AYH39" s="28"/>
      <c r="AYI39" s="28"/>
      <c r="AYJ39" s="28"/>
      <c r="AYK39" s="28"/>
      <c r="AYL39" s="28"/>
      <c r="AYM39" s="28"/>
      <c r="AYN39" s="28"/>
      <c r="AYO39" s="28"/>
      <c r="AYP39" s="28"/>
      <c r="AYQ39" s="28"/>
      <c r="AYR39" s="28"/>
      <c r="AYS39" s="28"/>
      <c r="AYT39" s="28"/>
      <c r="AYU39" s="28"/>
      <c r="AYV39" s="28"/>
      <c r="AYW39" s="28"/>
      <c r="AYX39" s="28"/>
      <c r="AYY39" s="28"/>
      <c r="AYZ39" s="28"/>
      <c r="AZA39" s="28"/>
      <c r="AZB39" s="28"/>
      <c r="AZC39" s="28"/>
      <c r="AZD39" s="28"/>
      <c r="AZE39" s="28"/>
      <c r="AZF39" s="28"/>
      <c r="AZG39" s="28"/>
      <c r="AZH39" s="28"/>
      <c r="AZI39" s="28"/>
      <c r="AZJ39" s="28"/>
      <c r="AZK39" s="28"/>
      <c r="AZL39" s="28"/>
      <c r="AZM39" s="28"/>
      <c r="AZN39" s="28"/>
      <c r="AZO39" s="28"/>
      <c r="AZP39" s="28"/>
      <c r="AZQ39" s="28"/>
      <c r="AZR39" s="28"/>
      <c r="AZS39" s="28"/>
      <c r="AZT39" s="28"/>
      <c r="AZU39" s="28"/>
      <c r="AZV39" s="28"/>
      <c r="AZW39" s="28"/>
      <c r="AZX39" s="28"/>
      <c r="AZY39" s="28"/>
      <c r="AZZ39" s="28"/>
      <c r="BAA39" s="28"/>
      <c r="BAB39" s="28"/>
      <c r="BAC39" s="28"/>
      <c r="BAD39" s="28"/>
      <c r="BAE39" s="28"/>
      <c r="BAF39" s="28"/>
      <c r="BAG39" s="28"/>
      <c r="BAH39" s="28"/>
      <c r="BAI39" s="28"/>
      <c r="BAJ39" s="28"/>
      <c r="BAK39" s="28"/>
      <c r="BAL39" s="28"/>
      <c r="BAM39" s="28"/>
      <c r="BAN39" s="28"/>
      <c r="BAO39" s="28"/>
      <c r="BAP39" s="28"/>
      <c r="BAQ39" s="28"/>
      <c r="BAR39" s="28"/>
      <c r="BAS39" s="28"/>
      <c r="BAT39" s="28"/>
      <c r="BAU39" s="28"/>
      <c r="BAV39" s="28"/>
      <c r="BAW39" s="28"/>
      <c r="BAX39" s="28"/>
      <c r="BAY39" s="28"/>
      <c r="BAZ39" s="28"/>
      <c r="BBA39" s="28"/>
      <c r="BBB39" s="28"/>
      <c r="BBC39" s="28"/>
      <c r="BBD39" s="28"/>
      <c r="BBE39" s="28"/>
      <c r="BBF39" s="28"/>
      <c r="BBG39" s="28"/>
      <c r="BBH39" s="28"/>
      <c r="BBI39" s="28"/>
      <c r="BBJ39" s="28"/>
      <c r="BBK39" s="28"/>
      <c r="BBL39" s="28"/>
      <c r="BBM39" s="28"/>
      <c r="BBN39" s="28"/>
      <c r="BBO39" s="28"/>
      <c r="BBP39" s="28"/>
      <c r="BBQ39" s="28"/>
      <c r="BBR39" s="28"/>
      <c r="BBS39" s="28"/>
      <c r="BBT39" s="28"/>
      <c r="BBU39" s="28"/>
      <c r="BBV39" s="28"/>
      <c r="BBW39" s="28"/>
      <c r="BBX39" s="28"/>
      <c r="BBY39" s="28"/>
      <c r="BBZ39" s="28"/>
      <c r="BCA39" s="28"/>
      <c r="BCB39" s="28"/>
      <c r="BCC39" s="28"/>
      <c r="BCD39" s="28"/>
      <c r="BCE39" s="28"/>
      <c r="BCF39" s="28"/>
      <c r="BCG39" s="28"/>
      <c r="BCH39" s="28"/>
      <c r="BCI39" s="28"/>
      <c r="BCJ39" s="28"/>
      <c r="BCK39" s="28"/>
      <c r="BCL39" s="28"/>
      <c r="BCM39" s="28"/>
      <c r="BCN39" s="28"/>
      <c r="BCO39" s="28"/>
      <c r="BCP39" s="28"/>
      <c r="BCQ39" s="28"/>
      <c r="BCR39" s="28"/>
      <c r="BCS39" s="28"/>
      <c r="BCT39" s="28"/>
      <c r="BCU39" s="28"/>
      <c r="BCV39" s="28"/>
      <c r="BCW39" s="28"/>
      <c r="BCX39" s="28"/>
      <c r="BCY39" s="28"/>
      <c r="BCZ39" s="28"/>
      <c r="BDA39" s="28"/>
      <c r="BDB39" s="28"/>
      <c r="BDC39" s="28"/>
      <c r="BDD39" s="28"/>
      <c r="BDE39" s="28"/>
      <c r="BDF39" s="28"/>
      <c r="BDG39" s="28"/>
      <c r="BDH39" s="28"/>
      <c r="BDI39" s="28"/>
      <c r="BDJ39" s="28"/>
      <c r="BDK39" s="28"/>
      <c r="BDL39" s="28"/>
      <c r="BDM39" s="28"/>
      <c r="BDN39" s="28"/>
      <c r="BDO39" s="28"/>
      <c r="BDP39" s="28"/>
      <c r="BDQ39" s="28"/>
      <c r="BDR39" s="28"/>
      <c r="BDS39" s="28"/>
      <c r="BDT39" s="28"/>
      <c r="BDU39" s="28"/>
      <c r="BDV39" s="28"/>
      <c r="BDW39" s="28"/>
      <c r="BDX39" s="28"/>
      <c r="BDY39" s="28"/>
      <c r="BDZ39" s="28"/>
      <c r="BEA39" s="28"/>
      <c r="BEB39" s="28"/>
      <c r="BEC39" s="28"/>
      <c r="BED39" s="28"/>
      <c r="BEE39" s="28"/>
      <c r="BEF39" s="28"/>
      <c r="BEG39" s="28"/>
      <c r="BEH39" s="28"/>
      <c r="BEI39" s="28"/>
      <c r="BEJ39" s="28"/>
      <c r="BEK39" s="28"/>
      <c r="BEL39" s="28"/>
      <c r="BEM39" s="28"/>
      <c r="BEN39" s="28"/>
      <c r="BEO39" s="28"/>
      <c r="BEP39" s="28"/>
      <c r="BEQ39" s="28"/>
      <c r="BER39" s="28"/>
      <c r="BES39" s="28"/>
      <c r="BET39" s="28"/>
      <c r="BEU39" s="28"/>
      <c r="BEV39" s="28"/>
      <c r="BEW39" s="28"/>
      <c r="BEX39" s="28"/>
      <c r="BEY39" s="28"/>
      <c r="BEZ39" s="28"/>
      <c r="BFA39" s="28"/>
      <c r="BFB39" s="28"/>
      <c r="BFC39" s="28"/>
      <c r="BFD39" s="28"/>
      <c r="BFE39" s="28"/>
      <c r="BFF39" s="28"/>
      <c r="BFG39" s="28"/>
      <c r="BFH39" s="28"/>
      <c r="BFI39" s="28"/>
      <c r="BFJ39" s="28"/>
      <c r="BFK39" s="28"/>
      <c r="BFL39" s="28"/>
      <c r="BFM39" s="28"/>
      <c r="BFN39" s="28"/>
      <c r="BFO39" s="28"/>
      <c r="BFP39" s="28"/>
      <c r="BFQ39" s="28"/>
      <c r="BFR39" s="28"/>
      <c r="BFS39" s="28"/>
      <c r="BFT39" s="28"/>
      <c r="BFU39" s="28"/>
      <c r="BFV39" s="28"/>
      <c r="BFW39" s="28"/>
      <c r="BFX39" s="28"/>
      <c r="BFY39" s="28"/>
      <c r="BFZ39" s="28"/>
      <c r="BGA39" s="28"/>
      <c r="BGB39" s="28"/>
      <c r="BGC39" s="28"/>
      <c r="BGD39" s="28"/>
      <c r="BGE39" s="28"/>
      <c r="BGF39" s="28"/>
      <c r="BGG39" s="28"/>
      <c r="BGH39" s="28"/>
      <c r="BGI39" s="28"/>
      <c r="BGJ39" s="28"/>
      <c r="BGK39" s="28"/>
      <c r="BGL39" s="28"/>
      <c r="BGM39" s="28"/>
      <c r="BGN39" s="28"/>
      <c r="BGO39" s="28"/>
      <c r="BGP39" s="28"/>
      <c r="BGQ39" s="28"/>
      <c r="BGR39" s="28"/>
      <c r="BGS39" s="28"/>
      <c r="BGT39" s="28"/>
      <c r="BGU39" s="28"/>
      <c r="BGV39" s="28"/>
      <c r="BGW39" s="28"/>
      <c r="BGX39" s="28"/>
      <c r="BGY39" s="28"/>
      <c r="BGZ39" s="28"/>
      <c r="BHA39" s="28"/>
      <c r="BHB39" s="28"/>
      <c r="BHC39" s="28"/>
      <c r="BHD39" s="28"/>
      <c r="BHE39" s="28"/>
      <c r="BHF39" s="28"/>
      <c r="BHG39" s="28"/>
      <c r="BHH39" s="28"/>
      <c r="BHI39" s="28"/>
      <c r="BHJ39" s="28"/>
      <c r="BHK39" s="28"/>
      <c r="BHL39" s="28"/>
      <c r="BHM39" s="28"/>
      <c r="BHN39" s="28"/>
      <c r="BHO39" s="28"/>
      <c r="BHP39" s="28"/>
      <c r="BHQ39" s="28"/>
      <c r="BHR39" s="28"/>
      <c r="BHS39" s="28"/>
      <c r="BHT39" s="28"/>
      <c r="BHU39" s="28"/>
      <c r="BHV39" s="28"/>
      <c r="BHW39" s="28"/>
      <c r="BHX39" s="28"/>
      <c r="BHY39" s="28"/>
      <c r="BHZ39" s="28"/>
      <c r="BIA39" s="28"/>
      <c r="BIB39" s="28"/>
      <c r="BIC39" s="28"/>
      <c r="BID39" s="28"/>
      <c r="BIE39" s="28"/>
      <c r="BIF39" s="28"/>
      <c r="BIG39" s="28"/>
      <c r="BIH39" s="28"/>
      <c r="BII39" s="28"/>
      <c r="BIJ39" s="28"/>
      <c r="BIK39" s="28"/>
      <c r="BIL39" s="28"/>
      <c r="BIM39" s="28"/>
      <c r="BIN39" s="28"/>
      <c r="BIO39" s="28"/>
      <c r="BIP39" s="28"/>
      <c r="BIQ39" s="28"/>
      <c r="BIR39" s="28"/>
      <c r="BIS39" s="28"/>
      <c r="BIT39" s="28"/>
      <c r="BIU39" s="28"/>
      <c r="BIV39" s="28"/>
      <c r="BIW39" s="28"/>
      <c r="BIX39" s="28"/>
      <c r="BIY39" s="28"/>
      <c r="BIZ39" s="28"/>
      <c r="BJA39" s="28"/>
      <c r="BJB39" s="28"/>
      <c r="BJC39" s="28"/>
      <c r="BJD39" s="28"/>
      <c r="BJE39" s="28"/>
      <c r="BJF39" s="28"/>
      <c r="BJG39" s="28"/>
      <c r="BJH39" s="28"/>
      <c r="BJI39" s="28"/>
      <c r="BJJ39" s="28"/>
      <c r="BJK39" s="28"/>
      <c r="BJL39" s="28"/>
      <c r="BJM39" s="28"/>
      <c r="BJN39" s="28"/>
      <c r="BJO39" s="28"/>
      <c r="BJP39" s="28"/>
      <c r="BJQ39" s="28"/>
      <c r="BJR39" s="28"/>
      <c r="BJS39" s="28"/>
      <c r="BJT39" s="28"/>
      <c r="BJU39" s="28"/>
      <c r="BJV39" s="28"/>
      <c r="BJW39" s="28"/>
      <c r="BJX39" s="28"/>
      <c r="BJY39" s="28"/>
      <c r="BJZ39" s="28"/>
      <c r="BKA39" s="28"/>
      <c r="BKB39" s="28"/>
      <c r="BKC39" s="28"/>
      <c r="BKD39" s="28"/>
      <c r="BKE39" s="28"/>
      <c r="BKF39" s="28"/>
      <c r="BKG39" s="28"/>
      <c r="BKH39" s="28"/>
      <c r="BKI39" s="28"/>
      <c r="BKJ39" s="28"/>
      <c r="BKK39" s="28"/>
      <c r="BKL39" s="28"/>
      <c r="BKM39" s="28"/>
      <c r="BKN39" s="28"/>
      <c r="BKO39" s="28"/>
      <c r="BKP39" s="28"/>
      <c r="BKQ39" s="28"/>
      <c r="BKR39" s="28"/>
      <c r="BKS39" s="28"/>
      <c r="BKT39" s="28"/>
      <c r="BKU39" s="28"/>
      <c r="BKV39" s="28"/>
      <c r="BKW39" s="28"/>
      <c r="BKX39" s="28"/>
      <c r="BKY39" s="28"/>
      <c r="BKZ39" s="28"/>
      <c r="BLA39" s="28"/>
      <c r="BLB39" s="28"/>
      <c r="BLC39" s="28"/>
      <c r="BLD39" s="28"/>
      <c r="BLE39" s="28"/>
      <c r="BLF39" s="28"/>
      <c r="BLG39" s="28"/>
      <c r="BLH39" s="28"/>
      <c r="BLI39" s="28"/>
      <c r="BLJ39" s="28"/>
      <c r="BLK39" s="28"/>
      <c r="BLL39" s="28"/>
      <c r="BLM39" s="28"/>
      <c r="BLN39" s="28"/>
      <c r="BLO39" s="28"/>
      <c r="BLP39" s="28"/>
      <c r="BLQ39" s="28"/>
      <c r="BLR39" s="28"/>
      <c r="BLS39" s="28"/>
      <c r="BLT39" s="28"/>
      <c r="BLU39" s="28"/>
      <c r="BLV39" s="28"/>
      <c r="BLW39" s="28"/>
      <c r="BLX39" s="28"/>
      <c r="BLY39" s="28"/>
      <c r="BLZ39" s="28"/>
      <c r="BMA39" s="28"/>
      <c r="BMB39" s="28"/>
      <c r="BMC39" s="28"/>
      <c r="BMD39" s="28"/>
      <c r="BME39" s="28"/>
      <c r="BMF39" s="28"/>
      <c r="BMG39" s="28"/>
      <c r="BMH39" s="28"/>
      <c r="BMI39" s="28"/>
      <c r="BMJ39" s="28"/>
      <c r="BMK39" s="28"/>
      <c r="BML39" s="28"/>
      <c r="BMM39" s="28"/>
      <c r="BMN39" s="28"/>
      <c r="BMO39" s="28"/>
      <c r="BMP39" s="28"/>
      <c r="BMQ39" s="28"/>
      <c r="BMR39" s="28"/>
      <c r="BMS39" s="28"/>
      <c r="BMT39" s="28"/>
      <c r="BMU39" s="28"/>
      <c r="BMV39" s="28"/>
      <c r="BMW39" s="28"/>
      <c r="BMX39" s="28"/>
      <c r="BMY39" s="28"/>
      <c r="BMZ39" s="28"/>
      <c r="BNA39" s="28"/>
      <c r="BNB39" s="28"/>
      <c r="BNC39" s="28"/>
      <c r="BND39" s="28"/>
      <c r="BNE39" s="28"/>
      <c r="BNF39" s="28"/>
      <c r="BNG39" s="28"/>
      <c r="BNH39" s="28"/>
      <c r="BNI39" s="28"/>
      <c r="BNJ39" s="28"/>
      <c r="BNK39" s="28"/>
      <c r="BNL39" s="28"/>
      <c r="BNM39" s="28"/>
      <c r="BNN39" s="28"/>
      <c r="BNO39" s="28"/>
      <c r="BNP39" s="28"/>
      <c r="BNQ39" s="28"/>
      <c r="BNR39" s="28"/>
      <c r="BNS39" s="28"/>
      <c r="BNT39" s="28"/>
      <c r="BNU39" s="28"/>
      <c r="BNV39" s="28"/>
      <c r="BNW39" s="28"/>
      <c r="BNX39" s="28"/>
      <c r="BNY39" s="28"/>
      <c r="BNZ39" s="28"/>
      <c r="BOA39" s="28"/>
      <c r="BOB39" s="28"/>
      <c r="BOC39" s="28"/>
      <c r="BOD39" s="28"/>
      <c r="BOE39" s="28"/>
      <c r="BOF39" s="28"/>
      <c r="BOG39" s="28"/>
      <c r="BOH39" s="28"/>
      <c r="BOI39" s="28"/>
      <c r="BOJ39" s="28"/>
      <c r="BOK39" s="28"/>
      <c r="BOL39" s="28"/>
      <c r="BOM39" s="28"/>
      <c r="BON39" s="28"/>
      <c r="BOO39" s="28"/>
      <c r="BOP39" s="28"/>
      <c r="BOQ39" s="28"/>
      <c r="BOR39" s="28"/>
      <c r="BOS39" s="28"/>
      <c r="BOT39" s="28"/>
      <c r="BOU39" s="28"/>
      <c r="BOV39" s="28"/>
      <c r="BOW39" s="28"/>
      <c r="BOX39" s="28"/>
      <c r="BOY39" s="28"/>
      <c r="BOZ39" s="28"/>
      <c r="BPA39" s="28"/>
      <c r="BPB39" s="28"/>
      <c r="BPC39" s="28"/>
      <c r="BPD39" s="28"/>
      <c r="BPE39" s="28"/>
      <c r="BPF39" s="28"/>
      <c r="BPG39" s="28"/>
      <c r="BPH39" s="28"/>
      <c r="BPI39" s="28"/>
      <c r="BPJ39" s="28"/>
      <c r="BPK39" s="28"/>
      <c r="BPL39" s="28"/>
      <c r="BPM39" s="28"/>
      <c r="BPN39" s="28"/>
      <c r="BPO39" s="28"/>
      <c r="BPP39" s="28"/>
      <c r="BPQ39" s="28"/>
      <c r="BPR39" s="28"/>
      <c r="BPS39" s="28"/>
      <c r="BPT39" s="28"/>
      <c r="BPU39" s="28"/>
      <c r="BPV39" s="28"/>
      <c r="BPW39" s="28"/>
      <c r="BPX39" s="28"/>
      <c r="BPY39" s="28"/>
      <c r="BPZ39" s="28"/>
      <c r="BQA39" s="28"/>
      <c r="BQB39" s="28"/>
      <c r="BQC39" s="28"/>
      <c r="BQD39" s="28"/>
      <c r="BQE39" s="28"/>
      <c r="BQF39" s="28"/>
      <c r="BQG39" s="28"/>
      <c r="BQH39" s="28"/>
      <c r="BQI39" s="28"/>
      <c r="BQJ39" s="28"/>
      <c r="BQK39" s="28"/>
      <c r="BQL39" s="28"/>
      <c r="BQM39" s="28"/>
      <c r="BQN39" s="28"/>
      <c r="BQO39" s="28"/>
      <c r="BQP39" s="28"/>
      <c r="BQQ39" s="28"/>
      <c r="BQR39" s="28"/>
      <c r="BQS39" s="28"/>
      <c r="BQT39" s="28"/>
      <c r="BQU39" s="28"/>
      <c r="BQV39" s="28"/>
      <c r="BQW39" s="28"/>
      <c r="BQX39" s="28"/>
      <c r="BQY39" s="28"/>
      <c r="BQZ39" s="28"/>
      <c r="BRA39" s="28"/>
      <c r="BRB39" s="28"/>
      <c r="BRC39" s="28"/>
      <c r="BRD39" s="28"/>
      <c r="BRE39" s="28"/>
      <c r="BRF39" s="28"/>
      <c r="BRG39" s="28"/>
      <c r="BRH39" s="28"/>
      <c r="BRI39" s="28"/>
      <c r="BRJ39" s="28"/>
      <c r="BRK39" s="28"/>
      <c r="BRL39" s="28"/>
      <c r="BRM39" s="28"/>
      <c r="BRN39" s="28"/>
      <c r="BRO39" s="28"/>
      <c r="BRP39" s="28"/>
      <c r="BRQ39" s="28"/>
      <c r="BRR39" s="28"/>
      <c r="BRS39" s="28"/>
      <c r="BRT39" s="28"/>
      <c r="BRU39" s="28"/>
      <c r="BRV39" s="28"/>
      <c r="BRW39" s="28"/>
      <c r="BRX39" s="28"/>
      <c r="BRY39" s="28"/>
      <c r="BRZ39" s="28"/>
      <c r="BSA39" s="28"/>
      <c r="BSB39" s="28"/>
      <c r="BSC39" s="28"/>
      <c r="BSD39" s="28"/>
      <c r="BSE39" s="28"/>
      <c r="BSF39" s="28"/>
      <c r="BSG39" s="28"/>
      <c r="BSH39" s="28"/>
      <c r="BSI39" s="28"/>
      <c r="BSJ39" s="28"/>
      <c r="BSK39" s="28"/>
      <c r="BSL39" s="28"/>
      <c r="BSM39" s="28"/>
      <c r="BSN39" s="28"/>
      <c r="BSO39" s="28"/>
      <c r="BSP39" s="28"/>
      <c r="BSQ39" s="28"/>
      <c r="BSR39" s="28"/>
      <c r="BSS39" s="28"/>
      <c r="BST39" s="28"/>
      <c r="BSU39" s="28"/>
      <c r="BSV39" s="28"/>
      <c r="BSW39" s="28"/>
      <c r="BSX39" s="28"/>
      <c r="BSY39" s="28"/>
      <c r="BSZ39" s="28"/>
      <c r="BTA39" s="28"/>
      <c r="BTB39" s="28"/>
      <c r="BTC39" s="28"/>
      <c r="BTD39" s="28"/>
      <c r="BTE39" s="28"/>
      <c r="BTF39" s="28"/>
      <c r="BTG39" s="28"/>
      <c r="BTH39" s="28"/>
      <c r="BTI39" s="28"/>
      <c r="BTJ39" s="28"/>
      <c r="BTK39" s="28"/>
      <c r="BTL39" s="28"/>
      <c r="BTM39" s="28"/>
      <c r="BTN39" s="28"/>
      <c r="BTO39" s="28"/>
      <c r="BTP39" s="28"/>
      <c r="BTQ39" s="28"/>
      <c r="BTR39" s="28"/>
      <c r="BTS39" s="28"/>
      <c r="BTT39" s="28"/>
      <c r="BTU39" s="28"/>
      <c r="BTV39" s="28"/>
      <c r="BTW39" s="28"/>
      <c r="BTX39" s="28"/>
      <c r="BTY39" s="28"/>
      <c r="BTZ39" s="28"/>
      <c r="BUA39" s="28"/>
      <c r="BUB39" s="28"/>
      <c r="BUC39" s="28"/>
      <c r="BUD39" s="28"/>
      <c r="BUE39" s="28"/>
      <c r="BUF39" s="28"/>
      <c r="BUG39" s="28"/>
      <c r="BUH39" s="28"/>
      <c r="BUI39" s="28"/>
      <c r="BUJ39" s="28"/>
      <c r="BUK39" s="28"/>
      <c r="BUL39" s="28"/>
      <c r="BUM39" s="28"/>
      <c r="BUN39" s="28"/>
      <c r="BUO39" s="28"/>
      <c r="BUP39" s="28"/>
      <c r="BUQ39" s="28"/>
      <c r="BUR39" s="28"/>
      <c r="BUS39" s="28"/>
      <c r="BUT39" s="28"/>
      <c r="BUU39" s="28"/>
      <c r="BUV39" s="28"/>
      <c r="BUW39" s="28"/>
      <c r="BUX39" s="28"/>
      <c r="BUY39" s="28"/>
      <c r="BUZ39" s="28"/>
      <c r="BVA39" s="28"/>
      <c r="BVB39" s="28"/>
      <c r="BVC39" s="28"/>
      <c r="BVD39" s="28"/>
      <c r="BVE39" s="28"/>
      <c r="BVF39" s="28"/>
      <c r="BVG39" s="28"/>
      <c r="BVH39" s="28"/>
      <c r="BVI39" s="28"/>
      <c r="BVJ39" s="28"/>
      <c r="BVK39" s="28"/>
      <c r="BVL39" s="28"/>
      <c r="BVM39" s="28"/>
      <c r="BVN39" s="28"/>
      <c r="BVO39" s="28"/>
      <c r="BVP39" s="28"/>
      <c r="BVQ39" s="28"/>
      <c r="BVR39" s="28"/>
      <c r="BVS39" s="28"/>
      <c r="BVT39" s="28"/>
      <c r="BVU39" s="28"/>
      <c r="BVV39" s="28"/>
      <c r="BVW39" s="28"/>
      <c r="BVX39" s="28"/>
      <c r="BVY39" s="28"/>
      <c r="BVZ39" s="28"/>
      <c r="BWA39" s="28"/>
      <c r="BWB39" s="28"/>
      <c r="BWC39" s="28"/>
      <c r="BWD39" s="28"/>
      <c r="BWE39" s="28"/>
      <c r="BWF39" s="28"/>
      <c r="BWG39" s="28"/>
      <c r="BWH39" s="28"/>
      <c r="BWI39" s="28"/>
      <c r="BWJ39" s="28"/>
      <c r="BWK39" s="28"/>
      <c r="BWL39" s="28"/>
      <c r="BWM39" s="28"/>
      <c r="BWN39" s="28"/>
      <c r="BWO39" s="28"/>
      <c r="BWP39" s="28"/>
      <c r="BWQ39" s="28"/>
      <c r="BWR39" s="28"/>
      <c r="BWS39" s="28"/>
      <c r="BWT39" s="28"/>
      <c r="BWU39" s="28"/>
      <c r="BWV39" s="28"/>
      <c r="BWW39" s="28"/>
      <c r="BWX39" s="28"/>
      <c r="BWY39" s="28"/>
      <c r="BWZ39" s="28"/>
      <c r="BXA39" s="28"/>
      <c r="BXB39" s="28"/>
      <c r="BXC39" s="28"/>
      <c r="BXD39" s="28"/>
      <c r="BXE39" s="28"/>
      <c r="BXF39" s="28"/>
      <c r="BXG39" s="28"/>
      <c r="BXH39" s="28"/>
      <c r="BXI39" s="28"/>
      <c r="BXJ39" s="28"/>
      <c r="BXK39" s="28"/>
      <c r="BXL39" s="28"/>
      <c r="BXM39" s="28"/>
      <c r="BXN39" s="28"/>
      <c r="BXO39" s="28"/>
      <c r="BXP39" s="28"/>
      <c r="BXQ39" s="28"/>
      <c r="BXR39" s="28"/>
      <c r="BXS39" s="28"/>
      <c r="BXT39" s="28"/>
      <c r="BXU39" s="28"/>
      <c r="BXV39" s="28"/>
      <c r="BXW39" s="28"/>
      <c r="BXX39" s="28"/>
      <c r="BXY39" s="28"/>
      <c r="BXZ39" s="28"/>
      <c r="BYA39" s="28"/>
      <c r="BYB39" s="28"/>
      <c r="BYC39" s="28"/>
      <c r="BYD39" s="28"/>
      <c r="BYE39" s="28"/>
      <c r="BYF39" s="28"/>
      <c r="BYG39" s="28"/>
      <c r="BYH39" s="28"/>
      <c r="BYI39" s="28"/>
      <c r="BYJ39" s="28"/>
      <c r="BYK39" s="28"/>
      <c r="BYL39" s="28"/>
      <c r="BYM39" s="28"/>
      <c r="BYN39" s="28"/>
      <c r="BYO39" s="28"/>
      <c r="BYP39" s="28"/>
      <c r="BYQ39" s="28"/>
      <c r="BYR39" s="28"/>
      <c r="BYS39" s="28"/>
      <c r="BYT39" s="28"/>
      <c r="BYU39" s="28"/>
      <c r="BYV39" s="28"/>
      <c r="BYW39" s="28"/>
      <c r="BYX39" s="28"/>
      <c r="BYY39" s="28"/>
      <c r="BYZ39" s="28"/>
      <c r="BZA39" s="28"/>
      <c r="BZB39" s="28"/>
      <c r="BZC39" s="28"/>
      <c r="BZD39" s="28"/>
      <c r="BZE39" s="28"/>
      <c r="BZF39" s="28"/>
      <c r="BZG39" s="28"/>
      <c r="BZH39" s="28"/>
      <c r="BZI39" s="28"/>
      <c r="BZJ39" s="28"/>
      <c r="BZK39" s="28"/>
      <c r="BZL39" s="28"/>
      <c r="BZM39" s="28"/>
      <c r="BZN39" s="28"/>
      <c r="BZO39" s="28"/>
      <c r="BZP39" s="28"/>
      <c r="BZQ39" s="28"/>
      <c r="BZR39" s="28"/>
      <c r="BZS39" s="28"/>
      <c r="BZT39" s="28"/>
      <c r="BZU39" s="28"/>
      <c r="BZV39" s="28"/>
      <c r="BZW39" s="28"/>
      <c r="BZX39" s="28"/>
      <c r="BZY39" s="28"/>
      <c r="BZZ39" s="28"/>
      <c r="CAA39" s="28"/>
      <c r="CAB39" s="28"/>
      <c r="CAC39" s="28"/>
      <c r="CAD39" s="28"/>
      <c r="CAE39" s="28"/>
      <c r="CAF39" s="28"/>
      <c r="CAG39" s="28"/>
      <c r="CAH39" s="28"/>
      <c r="CAI39" s="28"/>
      <c r="CAJ39" s="28"/>
      <c r="CAK39" s="28"/>
      <c r="CAL39" s="28"/>
      <c r="CAM39" s="28"/>
      <c r="CAN39" s="28"/>
      <c r="CAO39" s="28"/>
      <c r="CAP39" s="28"/>
      <c r="CAQ39" s="28"/>
      <c r="CAR39" s="28"/>
      <c r="CAS39" s="28"/>
      <c r="CAT39" s="28"/>
      <c r="CAU39" s="28"/>
      <c r="CAV39" s="28"/>
      <c r="CAW39" s="28"/>
      <c r="CAX39" s="28"/>
      <c r="CAY39" s="28"/>
      <c r="CAZ39" s="28"/>
      <c r="CBA39" s="28"/>
      <c r="CBB39" s="28"/>
      <c r="CBC39" s="28"/>
      <c r="CBD39" s="28"/>
      <c r="CBE39" s="28"/>
      <c r="CBF39" s="28"/>
      <c r="CBG39" s="28"/>
      <c r="CBH39" s="28"/>
      <c r="CBI39" s="28"/>
      <c r="CBJ39" s="28"/>
      <c r="CBK39" s="28"/>
      <c r="CBL39" s="28"/>
      <c r="CBM39" s="28"/>
      <c r="CBN39" s="28"/>
      <c r="CBO39" s="28"/>
      <c r="CBP39" s="28"/>
      <c r="CBQ39" s="28"/>
      <c r="CBR39" s="28"/>
      <c r="CBS39" s="28"/>
      <c r="CBT39" s="28"/>
      <c r="CBU39" s="28"/>
      <c r="CBV39" s="28"/>
      <c r="CBW39" s="28"/>
      <c r="CBX39" s="28"/>
      <c r="CBY39" s="28"/>
      <c r="CBZ39" s="28"/>
      <c r="CCA39" s="28"/>
      <c r="CCB39" s="28"/>
      <c r="CCC39" s="28"/>
      <c r="CCD39" s="28"/>
      <c r="CCE39" s="28"/>
      <c r="CCF39" s="28"/>
      <c r="CCG39" s="28"/>
      <c r="CCH39" s="28"/>
      <c r="CCI39" s="28"/>
      <c r="CCJ39" s="28"/>
      <c r="CCK39" s="28"/>
      <c r="CCL39" s="28"/>
      <c r="CCM39" s="28"/>
      <c r="CCN39" s="28"/>
      <c r="CCO39" s="28"/>
      <c r="CCP39" s="28"/>
      <c r="CCQ39" s="28"/>
      <c r="CCR39" s="28"/>
      <c r="CCS39" s="28"/>
      <c r="CCT39" s="28"/>
      <c r="CCU39" s="28"/>
      <c r="CCV39" s="28"/>
      <c r="CCW39" s="28"/>
      <c r="CCX39" s="28"/>
      <c r="CCY39" s="28"/>
      <c r="CCZ39" s="28"/>
      <c r="CDA39" s="28"/>
      <c r="CDB39" s="28"/>
      <c r="CDC39" s="28"/>
      <c r="CDD39" s="28"/>
      <c r="CDE39" s="28"/>
      <c r="CDF39" s="28"/>
      <c r="CDG39" s="28"/>
      <c r="CDH39" s="28"/>
      <c r="CDI39" s="28"/>
      <c r="CDJ39" s="28"/>
      <c r="CDK39" s="28"/>
      <c r="CDL39" s="28"/>
      <c r="CDM39" s="28"/>
      <c r="CDN39" s="28"/>
      <c r="CDO39" s="28"/>
      <c r="CDP39" s="28"/>
      <c r="CDQ39" s="28"/>
      <c r="CDR39" s="28"/>
      <c r="CDS39" s="28"/>
      <c r="CDT39" s="28"/>
      <c r="CDU39" s="28"/>
      <c r="CDV39" s="28"/>
      <c r="CDW39" s="28"/>
      <c r="CDX39" s="28"/>
      <c r="CDY39" s="28"/>
      <c r="CDZ39" s="28"/>
      <c r="CEA39" s="28"/>
      <c r="CEB39" s="28"/>
      <c r="CEC39" s="28"/>
      <c r="CED39" s="28"/>
      <c r="CEE39" s="28"/>
      <c r="CEF39" s="28"/>
      <c r="CEG39" s="28"/>
      <c r="CEH39" s="28"/>
      <c r="CEI39" s="28"/>
      <c r="CEJ39" s="28"/>
      <c r="CEK39" s="28"/>
      <c r="CEL39" s="28"/>
      <c r="CEM39" s="28"/>
      <c r="CEN39" s="28"/>
      <c r="CEO39" s="28"/>
      <c r="CEP39" s="28"/>
      <c r="CEQ39" s="28"/>
      <c r="CER39" s="28"/>
      <c r="CES39" s="28"/>
      <c r="CET39" s="28"/>
      <c r="CEU39" s="28"/>
      <c r="CEV39" s="28"/>
      <c r="CEW39" s="28"/>
      <c r="CEX39" s="28"/>
      <c r="CEY39" s="28"/>
      <c r="CEZ39" s="28"/>
      <c r="CFA39" s="28"/>
      <c r="CFB39" s="28"/>
      <c r="CFC39" s="28"/>
      <c r="CFD39" s="28"/>
      <c r="CFE39" s="28"/>
      <c r="CFF39" s="28"/>
      <c r="CFG39" s="28"/>
      <c r="CFH39" s="28"/>
      <c r="CFI39" s="28"/>
      <c r="CFJ39" s="28"/>
      <c r="CFK39" s="28"/>
      <c r="CFL39" s="28"/>
      <c r="CFM39" s="28"/>
      <c r="CFN39" s="28"/>
      <c r="CFO39" s="28"/>
      <c r="CFP39" s="28"/>
      <c r="CFQ39" s="28"/>
      <c r="CFR39" s="28"/>
      <c r="CFS39" s="28"/>
      <c r="CFT39" s="28"/>
      <c r="CFU39" s="28"/>
      <c r="CFV39" s="28"/>
      <c r="CFW39" s="28"/>
      <c r="CFX39" s="28"/>
      <c r="CFY39" s="28"/>
      <c r="CFZ39" s="28"/>
      <c r="CGA39" s="28"/>
      <c r="CGB39" s="28"/>
      <c r="CGC39" s="28"/>
      <c r="CGD39" s="28"/>
      <c r="CGE39" s="28"/>
      <c r="CGF39" s="28"/>
      <c r="CGG39" s="28"/>
      <c r="CGH39" s="28"/>
      <c r="CGI39" s="28"/>
      <c r="CGJ39" s="28"/>
      <c r="CGK39" s="28"/>
      <c r="CGL39" s="28"/>
      <c r="CGM39" s="28"/>
      <c r="CGN39" s="28"/>
      <c r="CGO39" s="28"/>
      <c r="CGP39" s="28"/>
      <c r="CGQ39" s="28"/>
      <c r="CGR39" s="28"/>
      <c r="CGS39" s="28"/>
      <c r="CGT39" s="28"/>
      <c r="CGU39" s="28"/>
      <c r="CGV39" s="28"/>
      <c r="CGW39" s="28"/>
      <c r="CGX39" s="28"/>
      <c r="CGY39" s="28"/>
      <c r="CGZ39" s="28"/>
      <c r="CHA39" s="28"/>
      <c r="CHB39" s="28"/>
      <c r="CHC39" s="28"/>
      <c r="CHD39" s="28"/>
      <c r="CHE39" s="28"/>
      <c r="CHF39" s="28"/>
      <c r="CHG39" s="28"/>
      <c r="CHH39" s="28"/>
      <c r="CHI39" s="28"/>
      <c r="CHJ39" s="28"/>
      <c r="CHK39" s="28"/>
      <c r="CHL39" s="28"/>
      <c r="CHM39" s="28"/>
      <c r="CHN39" s="28"/>
      <c r="CHO39" s="28"/>
      <c r="CHP39" s="28"/>
      <c r="CHQ39" s="28"/>
      <c r="CHR39" s="28"/>
      <c r="CHS39" s="28"/>
      <c r="CHT39" s="28"/>
      <c r="CHU39" s="28"/>
      <c r="CHV39" s="28"/>
      <c r="CHW39" s="28"/>
      <c r="CHX39" s="28"/>
      <c r="CHY39" s="28"/>
      <c r="CHZ39" s="28"/>
      <c r="CIA39" s="28"/>
      <c r="CIB39" s="28"/>
      <c r="CIC39" s="28"/>
      <c r="CID39" s="28"/>
      <c r="CIE39" s="28"/>
      <c r="CIF39" s="28"/>
      <c r="CIG39" s="28"/>
      <c r="CIH39" s="28"/>
      <c r="CII39" s="28"/>
      <c r="CIJ39" s="28"/>
      <c r="CIK39" s="28"/>
      <c r="CIL39" s="28"/>
      <c r="CIM39" s="28"/>
      <c r="CIN39" s="28"/>
      <c r="CIO39" s="28"/>
      <c r="CIP39" s="28"/>
      <c r="CIQ39" s="28"/>
      <c r="CIR39" s="28"/>
      <c r="CIS39" s="28"/>
      <c r="CIT39" s="28"/>
      <c r="CIU39" s="28"/>
      <c r="CIV39" s="28"/>
      <c r="CIW39" s="28"/>
      <c r="CIX39" s="28"/>
      <c r="CIY39" s="28"/>
      <c r="CIZ39" s="28"/>
      <c r="CJA39" s="28"/>
      <c r="CJB39" s="28"/>
      <c r="CJC39" s="28"/>
      <c r="CJD39" s="28"/>
      <c r="CJE39" s="28"/>
      <c r="CJF39" s="28"/>
      <c r="CJG39" s="28"/>
      <c r="CJH39" s="28"/>
      <c r="CJI39" s="28"/>
      <c r="CJJ39" s="28"/>
      <c r="CJK39" s="28"/>
      <c r="CJL39" s="28"/>
      <c r="CJM39" s="28"/>
      <c r="CJN39" s="28"/>
      <c r="CJO39" s="28"/>
      <c r="CJP39" s="28"/>
      <c r="CJQ39" s="28"/>
      <c r="CJR39" s="28"/>
      <c r="CJS39" s="28"/>
      <c r="CJT39" s="28"/>
      <c r="CJU39" s="28"/>
      <c r="CJV39" s="28"/>
      <c r="CJW39" s="28"/>
      <c r="CJX39" s="28"/>
      <c r="CJY39" s="28"/>
      <c r="CJZ39" s="28"/>
      <c r="CKA39" s="28"/>
      <c r="CKB39" s="28"/>
      <c r="CKC39" s="28"/>
      <c r="CKD39" s="28"/>
      <c r="CKE39" s="28"/>
      <c r="CKF39" s="28"/>
      <c r="CKG39" s="28"/>
      <c r="CKH39" s="28"/>
      <c r="CKI39" s="28"/>
      <c r="CKJ39" s="28"/>
      <c r="CKK39" s="28"/>
      <c r="CKL39" s="28"/>
      <c r="CKM39" s="28"/>
      <c r="CKN39" s="28"/>
      <c r="CKO39" s="28"/>
      <c r="CKP39" s="28"/>
      <c r="CKQ39" s="28"/>
      <c r="CKR39" s="28"/>
      <c r="CKS39" s="28"/>
      <c r="CKT39" s="28"/>
      <c r="CKU39" s="28"/>
      <c r="CKV39" s="28"/>
      <c r="CKW39" s="28"/>
      <c r="CKX39" s="28"/>
      <c r="CKY39" s="28"/>
      <c r="CKZ39" s="28"/>
      <c r="CLA39" s="28"/>
      <c r="CLB39" s="28"/>
      <c r="CLC39" s="28"/>
      <c r="CLD39" s="28"/>
      <c r="CLE39" s="28"/>
      <c r="CLF39" s="28"/>
      <c r="CLG39" s="28"/>
      <c r="CLH39" s="28"/>
      <c r="CLI39" s="28"/>
      <c r="CLJ39" s="28"/>
      <c r="CLK39" s="28"/>
      <c r="CLL39" s="28"/>
      <c r="CLM39" s="28"/>
      <c r="CLN39" s="28"/>
      <c r="CLO39" s="28"/>
      <c r="CLP39" s="28"/>
      <c r="CLQ39" s="28"/>
      <c r="CLR39" s="28"/>
      <c r="CLS39" s="28"/>
      <c r="CLT39" s="28"/>
      <c r="CLU39" s="28"/>
      <c r="CLV39" s="28"/>
      <c r="CLW39" s="28"/>
      <c r="CLX39" s="28"/>
      <c r="CLY39" s="28"/>
      <c r="CLZ39" s="28"/>
      <c r="CMA39" s="28"/>
      <c r="CMB39" s="28"/>
      <c r="CMC39" s="28"/>
      <c r="CMD39" s="28"/>
      <c r="CME39" s="28"/>
      <c r="CMF39" s="28"/>
      <c r="CMG39" s="28"/>
      <c r="CMH39" s="28"/>
      <c r="CMI39" s="28"/>
      <c r="CMJ39" s="28"/>
      <c r="CMK39" s="28"/>
      <c r="CML39" s="28"/>
      <c r="CMM39" s="28"/>
      <c r="CMN39" s="28"/>
      <c r="CMO39" s="28"/>
      <c r="CMP39" s="28"/>
      <c r="CMQ39" s="28"/>
      <c r="CMR39" s="28"/>
      <c r="CMS39" s="28"/>
      <c r="CMT39" s="28"/>
      <c r="CMU39" s="28"/>
      <c r="CMV39" s="28"/>
      <c r="CMW39" s="28"/>
      <c r="CMX39" s="28"/>
      <c r="CMY39" s="28"/>
      <c r="CMZ39" s="28"/>
      <c r="CNA39" s="28"/>
      <c r="CNB39" s="28"/>
      <c r="CNC39" s="28"/>
      <c r="CND39" s="28"/>
      <c r="CNE39" s="28"/>
      <c r="CNF39" s="28"/>
      <c r="CNG39" s="28"/>
      <c r="CNH39" s="28"/>
      <c r="CNI39" s="28"/>
      <c r="CNJ39" s="28"/>
      <c r="CNK39" s="28"/>
      <c r="CNL39" s="28"/>
      <c r="CNM39" s="28"/>
      <c r="CNN39" s="28"/>
      <c r="CNO39" s="28"/>
      <c r="CNP39" s="28"/>
      <c r="CNQ39" s="28"/>
      <c r="CNR39" s="28"/>
      <c r="CNS39" s="28"/>
      <c r="CNT39" s="28"/>
      <c r="CNU39" s="28"/>
      <c r="CNV39" s="28"/>
      <c r="CNW39" s="28"/>
      <c r="CNX39" s="28"/>
      <c r="CNY39" s="28"/>
      <c r="CNZ39" s="28"/>
      <c r="COA39" s="28"/>
      <c r="COB39" s="28"/>
      <c r="COC39" s="28"/>
      <c r="COD39" s="28"/>
      <c r="COE39" s="28"/>
      <c r="COF39" s="28"/>
      <c r="COG39" s="28"/>
      <c r="COH39" s="28"/>
      <c r="COI39" s="28"/>
      <c r="COJ39" s="28"/>
      <c r="COK39" s="28"/>
      <c r="COL39" s="28"/>
      <c r="COM39" s="28"/>
      <c r="CON39" s="28"/>
      <c r="COO39" s="28"/>
      <c r="COP39" s="28"/>
      <c r="COQ39" s="28"/>
      <c r="COR39" s="28"/>
      <c r="COS39" s="28"/>
      <c r="COT39" s="28"/>
      <c r="COU39" s="28"/>
      <c r="COV39" s="28"/>
      <c r="COW39" s="28"/>
      <c r="COX39" s="28"/>
      <c r="COY39" s="28"/>
      <c r="COZ39" s="28"/>
      <c r="CPA39" s="28"/>
      <c r="CPB39" s="28"/>
      <c r="CPC39" s="28"/>
      <c r="CPD39" s="28"/>
      <c r="CPE39" s="28"/>
      <c r="CPF39" s="28"/>
      <c r="CPG39" s="28"/>
      <c r="CPH39" s="28"/>
      <c r="CPI39" s="28"/>
      <c r="CPJ39" s="28"/>
      <c r="CPK39" s="28"/>
      <c r="CPL39" s="28"/>
      <c r="CPM39" s="28"/>
      <c r="CPN39" s="28"/>
      <c r="CPO39" s="28"/>
      <c r="CPP39" s="28"/>
      <c r="CPQ39" s="28"/>
      <c r="CPR39" s="28"/>
      <c r="CPS39" s="28"/>
      <c r="CPT39" s="28"/>
      <c r="CPU39" s="28"/>
      <c r="CPV39" s="28"/>
      <c r="CPW39" s="28"/>
      <c r="CPX39" s="28"/>
      <c r="CPY39" s="28"/>
      <c r="CPZ39" s="28"/>
      <c r="CQA39" s="28"/>
      <c r="CQB39" s="28"/>
      <c r="CQC39" s="28"/>
      <c r="CQD39" s="28"/>
      <c r="CQE39" s="28"/>
      <c r="CQF39" s="28"/>
      <c r="CQG39" s="28"/>
      <c r="CQH39" s="28"/>
      <c r="CQI39" s="28"/>
      <c r="CQJ39" s="28"/>
      <c r="CQK39" s="28"/>
      <c r="CQL39" s="28"/>
      <c r="CQM39" s="28"/>
      <c r="CQN39" s="28"/>
      <c r="CQO39" s="28"/>
      <c r="CQP39" s="28"/>
      <c r="CQQ39" s="28"/>
      <c r="CQR39" s="28"/>
      <c r="CQS39" s="28"/>
      <c r="CQT39" s="28"/>
      <c r="CQU39" s="28"/>
      <c r="CQV39" s="28"/>
      <c r="CQW39" s="28"/>
      <c r="CQX39" s="28"/>
      <c r="CQY39" s="28"/>
      <c r="CQZ39" s="28"/>
      <c r="CRA39" s="28"/>
      <c r="CRB39" s="28"/>
      <c r="CRC39" s="28"/>
      <c r="CRD39" s="28"/>
      <c r="CRE39" s="28"/>
      <c r="CRF39" s="28"/>
      <c r="CRG39" s="28"/>
      <c r="CRH39" s="28"/>
      <c r="CRI39" s="28"/>
      <c r="CRJ39" s="28"/>
      <c r="CRK39" s="28"/>
      <c r="CRL39" s="28"/>
      <c r="CRM39" s="28"/>
      <c r="CRN39" s="28"/>
      <c r="CRO39" s="28"/>
      <c r="CRP39" s="28"/>
      <c r="CRQ39" s="28"/>
      <c r="CRR39" s="28"/>
      <c r="CRS39" s="28"/>
      <c r="CRT39" s="28"/>
      <c r="CRU39" s="28"/>
      <c r="CRV39" s="28"/>
      <c r="CRW39" s="28"/>
      <c r="CRX39" s="28"/>
      <c r="CRY39" s="28"/>
      <c r="CRZ39" s="28"/>
      <c r="CSA39" s="28"/>
      <c r="CSB39" s="28"/>
      <c r="CSC39" s="28"/>
      <c r="CSD39" s="28"/>
      <c r="CSE39" s="28"/>
      <c r="CSF39" s="28"/>
      <c r="CSG39" s="28"/>
      <c r="CSH39" s="28"/>
      <c r="CSI39" s="28"/>
      <c r="CSJ39" s="28"/>
      <c r="CSK39" s="28"/>
      <c r="CSL39" s="28"/>
      <c r="CSM39" s="28"/>
      <c r="CSN39" s="28"/>
      <c r="CSO39" s="28"/>
      <c r="CSP39" s="28"/>
      <c r="CSQ39" s="28"/>
      <c r="CSR39" s="28"/>
      <c r="CSS39" s="28"/>
      <c r="CST39" s="28"/>
      <c r="CSU39" s="28"/>
      <c r="CSV39" s="28"/>
      <c r="CSW39" s="28"/>
      <c r="CSX39" s="28"/>
      <c r="CSY39" s="28"/>
      <c r="CSZ39" s="28"/>
      <c r="CTA39" s="28"/>
      <c r="CTB39" s="28"/>
      <c r="CTC39" s="28"/>
      <c r="CTD39" s="28"/>
      <c r="CTE39" s="28"/>
      <c r="CTF39" s="28"/>
      <c r="CTG39" s="28"/>
      <c r="CTH39" s="28"/>
      <c r="CTI39" s="28"/>
      <c r="CTJ39" s="28"/>
      <c r="CTK39" s="28"/>
      <c r="CTL39" s="28"/>
      <c r="CTM39" s="28"/>
      <c r="CTN39" s="28"/>
      <c r="CTO39" s="28"/>
      <c r="CTP39" s="28"/>
      <c r="CTQ39" s="28"/>
      <c r="CTR39" s="28"/>
      <c r="CTS39" s="28"/>
      <c r="CTT39" s="28"/>
      <c r="CTU39" s="28"/>
      <c r="CTV39" s="28"/>
      <c r="CTW39" s="28"/>
      <c r="CTX39" s="28"/>
      <c r="CTY39" s="28"/>
      <c r="CTZ39" s="28"/>
      <c r="CUA39" s="28"/>
      <c r="CUB39" s="28"/>
      <c r="CUC39" s="28"/>
      <c r="CUD39" s="28"/>
      <c r="CUE39" s="28"/>
      <c r="CUF39" s="28"/>
      <c r="CUG39" s="28"/>
      <c r="CUH39" s="28"/>
      <c r="CUI39" s="28"/>
      <c r="CUJ39" s="28"/>
      <c r="CUK39" s="28"/>
      <c r="CUL39" s="28"/>
      <c r="CUM39" s="28"/>
      <c r="CUN39" s="28"/>
      <c r="CUO39" s="28"/>
      <c r="CUP39" s="28"/>
      <c r="CUQ39" s="28"/>
      <c r="CUR39" s="28"/>
      <c r="CUS39" s="28"/>
      <c r="CUT39" s="28"/>
      <c r="CUU39" s="28"/>
      <c r="CUV39" s="28"/>
      <c r="CUW39" s="28"/>
      <c r="CUX39" s="28"/>
      <c r="CUY39" s="28"/>
      <c r="CUZ39" s="28"/>
      <c r="CVA39" s="28"/>
      <c r="CVB39" s="28"/>
      <c r="CVC39" s="28"/>
      <c r="CVD39" s="28"/>
      <c r="CVE39" s="28"/>
      <c r="CVF39" s="28"/>
      <c r="CVG39" s="28"/>
      <c r="CVH39" s="28"/>
      <c r="CVI39" s="28"/>
      <c r="CVJ39" s="28"/>
      <c r="CVK39" s="28"/>
      <c r="CVL39" s="28"/>
      <c r="CVM39" s="28"/>
      <c r="CVN39" s="28"/>
      <c r="CVO39" s="28"/>
      <c r="CVP39" s="28"/>
      <c r="CVQ39" s="28"/>
      <c r="CVR39" s="28"/>
      <c r="CVS39" s="28"/>
      <c r="CVT39" s="28"/>
      <c r="CVU39" s="28"/>
      <c r="CVV39" s="28"/>
      <c r="CVW39" s="28"/>
      <c r="CVX39" s="28"/>
      <c r="CVY39" s="28"/>
      <c r="CVZ39" s="28"/>
      <c r="CWA39" s="28"/>
      <c r="CWB39" s="28"/>
      <c r="CWC39" s="28"/>
      <c r="CWD39" s="28"/>
      <c r="CWE39" s="28"/>
      <c r="CWF39" s="28"/>
      <c r="CWG39" s="28"/>
      <c r="CWH39" s="28"/>
      <c r="CWI39" s="28"/>
      <c r="CWJ39" s="28"/>
      <c r="CWK39" s="28"/>
      <c r="CWL39" s="28"/>
      <c r="CWM39" s="28"/>
      <c r="CWN39" s="28"/>
      <c r="CWO39" s="28"/>
      <c r="CWP39" s="28"/>
      <c r="CWQ39" s="28"/>
      <c r="CWR39" s="28"/>
      <c r="CWS39" s="28"/>
      <c r="CWT39" s="28"/>
      <c r="CWU39" s="28"/>
      <c r="CWV39" s="28"/>
      <c r="CWW39" s="28"/>
      <c r="CWX39" s="28"/>
      <c r="CWY39" s="28"/>
      <c r="CWZ39" s="28"/>
      <c r="CXA39" s="28"/>
      <c r="CXB39" s="28"/>
      <c r="CXC39" s="28"/>
      <c r="CXD39" s="28"/>
      <c r="CXE39" s="28"/>
      <c r="CXF39" s="28"/>
      <c r="CXG39" s="28"/>
      <c r="CXH39" s="28"/>
      <c r="CXI39" s="28"/>
      <c r="CXJ39" s="28"/>
      <c r="CXK39" s="28"/>
      <c r="CXL39" s="28"/>
      <c r="CXM39" s="28"/>
      <c r="CXN39" s="28"/>
      <c r="CXO39" s="28"/>
      <c r="CXP39" s="28"/>
      <c r="CXQ39" s="28"/>
      <c r="CXR39" s="28"/>
      <c r="CXS39" s="28"/>
      <c r="CXT39" s="28"/>
      <c r="CXU39" s="28"/>
      <c r="CXV39" s="28"/>
      <c r="CXW39" s="28"/>
      <c r="CXX39" s="28"/>
      <c r="CXY39" s="28"/>
      <c r="CXZ39" s="28"/>
      <c r="CYA39" s="28"/>
      <c r="CYB39" s="28"/>
      <c r="CYC39" s="28"/>
      <c r="CYD39" s="28"/>
      <c r="CYE39" s="28"/>
      <c r="CYF39" s="28"/>
      <c r="CYG39" s="28"/>
      <c r="CYH39" s="28"/>
      <c r="CYI39" s="28"/>
      <c r="CYJ39" s="28"/>
      <c r="CYK39" s="28"/>
      <c r="CYL39" s="28"/>
      <c r="CYM39" s="28"/>
      <c r="CYN39" s="28"/>
      <c r="CYO39" s="28"/>
      <c r="CYP39" s="28"/>
      <c r="CYQ39" s="28"/>
      <c r="CYR39" s="28"/>
      <c r="CYS39" s="28"/>
      <c r="CYT39" s="28"/>
      <c r="CYU39" s="28"/>
      <c r="CYV39" s="28"/>
      <c r="CYW39" s="28"/>
      <c r="CYX39" s="28"/>
      <c r="CYY39" s="28"/>
      <c r="CYZ39" s="28"/>
      <c r="CZA39" s="28"/>
      <c r="CZB39" s="28"/>
      <c r="CZC39" s="28"/>
      <c r="CZD39" s="28"/>
      <c r="CZE39" s="28"/>
      <c r="CZF39" s="28"/>
      <c r="CZG39" s="28"/>
      <c r="CZH39" s="28"/>
      <c r="CZI39" s="28"/>
      <c r="CZJ39" s="28"/>
      <c r="CZK39" s="28"/>
      <c r="CZL39" s="28"/>
      <c r="CZM39" s="28"/>
      <c r="CZN39" s="28"/>
      <c r="CZO39" s="28"/>
      <c r="CZP39" s="28"/>
      <c r="CZQ39" s="28"/>
      <c r="CZR39" s="28"/>
      <c r="CZS39" s="28"/>
      <c r="CZT39" s="28"/>
      <c r="CZU39" s="28"/>
      <c r="CZV39" s="28"/>
      <c r="CZW39" s="28"/>
      <c r="CZX39" s="28"/>
      <c r="CZY39" s="28"/>
      <c r="CZZ39" s="28"/>
      <c r="DAA39" s="28"/>
      <c r="DAB39" s="28"/>
      <c r="DAC39" s="28"/>
      <c r="DAD39" s="28"/>
      <c r="DAE39" s="28"/>
      <c r="DAF39" s="28"/>
      <c r="DAG39" s="28"/>
      <c r="DAH39" s="28"/>
      <c r="DAI39" s="28"/>
      <c r="DAJ39" s="28"/>
      <c r="DAK39" s="28"/>
      <c r="DAL39" s="28"/>
      <c r="DAM39" s="28"/>
      <c r="DAN39" s="28"/>
      <c r="DAO39" s="28"/>
      <c r="DAP39" s="28"/>
      <c r="DAQ39" s="28"/>
      <c r="DAR39" s="28"/>
      <c r="DAS39" s="28"/>
      <c r="DAT39" s="28"/>
      <c r="DAU39" s="28"/>
      <c r="DAV39" s="28"/>
      <c r="DAW39" s="28"/>
      <c r="DAX39" s="28"/>
      <c r="DAY39" s="28"/>
      <c r="DAZ39" s="28"/>
      <c r="DBA39" s="28"/>
      <c r="DBB39" s="28"/>
      <c r="DBC39" s="28"/>
      <c r="DBD39" s="28"/>
      <c r="DBE39" s="28"/>
      <c r="DBF39" s="28"/>
      <c r="DBG39" s="28"/>
      <c r="DBH39" s="28"/>
      <c r="DBI39" s="28"/>
      <c r="DBJ39" s="28"/>
      <c r="DBK39" s="28"/>
      <c r="DBL39" s="28"/>
      <c r="DBM39" s="28"/>
      <c r="DBN39" s="28"/>
      <c r="DBO39" s="28"/>
      <c r="DBP39" s="28"/>
      <c r="DBQ39" s="28"/>
      <c r="DBR39" s="28"/>
      <c r="DBS39" s="28"/>
      <c r="DBT39" s="28"/>
      <c r="DBU39" s="28"/>
      <c r="DBV39" s="28"/>
      <c r="DBW39" s="28"/>
      <c r="DBX39" s="28"/>
      <c r="DBY39" s="28"/>
      <c r="DBZ39" s="28"/>
      <c r="DCA39" s="28"/>
      <c r="DCB39" s="28"/>
      <c r="DCC39" s="28"/>
      <c r="DCD39" s="28"/>
      <c r="DCE39" s="28"/>
      <c r="DCF39" s="28"/>
      <c r="DCG39" s="28"/>
      <c r="DCH39" s="28"/>
      <c r="DCI39" s="28"/>
      <c r="DCJ39" s="28"/>
      <c r="DCK39" s="28"/>
      <c r="DCL39" s="28"/>
      <c r="DCM39" s="28"/>
      <c r="DCN39" s="28"/>
      <c r="DCO39" s="28"/>
      <c r="DCP39" s="28"/>
      <c r="DCQ39" s="28"/>
      <c r="DCR39" s="28"/>
      <c r="DCS39" s="28"/>
      <c r="DCT39" s="28"/>
      <c r="DCU39" s="28"/>
      <c r="DCV39" s="28"/>
      <c r="DCW39" s="28"/>
      <c r="DCX39" s="28"/>
      <c r="DCY39" s="28"/>
      <c r="DCZ39" s="28"/>
      <c r="DDA39" s="28"/>
      <c r="DDB39" s="28"/>
      <c r="DDC39" s="28"/>
      <c r="DDD39" s="28"/>
      <c r="DDE39" s="28"/>
      <c r="DDF39" s="28"/>
      <c r="DDG39" s="28"/>
      <c r="DDH39" s="28"/>
      <c r="DDI39" s="28"/>
      <c r="DDJ39" s="28"/>
      <c r="DDK39" s="28"/>
      <c r="DDL39" s="28"/>
      <c r="DDM39" s="28"/>
      <c r="DDN39" s="28"/>
      <c r="DDO39" s="28"/>
      <c r="DDP39" s="28"/>
      <c r="DDQ39" s="28"/>
      <c r="DDR39" s="28"/>
      <c r="DDS39" s="28"/>
      <c r="DDT39" s="28"/>
      <c r="DDU39" s="28"/>
      <c r="DDV39" s="28"/>
      <c r="DDW39" s="28"/>
      <c r="DDX39" s="28"/>
      <c r="DDY39" s="28"/>
      <c r="DDZ39" s="28"/>
      <c r="DEA39" s="28"/>
      <c r="DEB39" s="28"/>
      <c r="DEC39" s="28"/>
      <c r="DED39" s="28"/>
      <c r="DEE39" s="28"/>
      <c r="DEF39" s="28"/>
      <c r="DEG39" s="28"/>
      <c r="DEH39" s="28"/>
      <c r="DEI39" s="28"/>
      <c r="DEJ39" s="28"/>
      <c r="DEK39" s="28"/>
      <c r="DEL39" s="28"/>
      <c r="DEM39" s="28"/>
      <c r="DEN39" s="28"/>
      <c r="DEO39" s="28"/>
      <c r="DEP39" s="28"/>
      <c r="DEQ39" s="28"/>
      <c r="DER39" s="28"/>
      <c r="DES39" s="28"/>
      <c r="DET39" s="28"/>
      <c r="DEU39" s="28"/>
      <c r="DEV39" s="28"/>
      <c r="DEW39" s="28"/>
      <c r="DEX39" s="28"/>
      <c r="DEY39" s="28"/>
      <c r="DEZ39" s="28"/>
      <c r="DFA39" s="28"/>
      <c r="DFB39" s="28"/>
      <c r="DFC39" s="28"/>
      <c r="DFD39" s="28"/>
      <c r="DFE39" s="27"/>
    </row>
    <row r="40" spans="1:2865" ht="20.25">
      <c r="A40" s="28">
        <v>12</v>
      </c>
      <c r="B40" s="126" t="str">
        <f>DOCUMENTATION!D19</f>
        <v xml:space="preserve"># customer service week (CSW) Celebration events </v>
      </c>
      <c r="C40" s="90" t="str">
        <f>DOCUMENTATION!L19</f>
        <v>Annually</v>
      </c>
      <c r="D40" s="76">
        <f>IFERROR(AVERAGE(DOCUMENTATION!Q19,DOCUMENTATION!V19,DOCUMENTATION!AA19,DOCUMENTATION!AF19),0)</f>
        <v>0</v>
      </c>
      <c r="E40" s="51"/>
      <c r="F40" s="75" t="str">
        <f>DOCUMENTATION!E19</f>
        <v>No target</v>
      </c>
      <c r="G40" s="75" t="str">
        <f>DOCUMENTATION!P19</f>
        <v>No Result</v>
      </c>
      <c r="H40" s="124" cm="1">
        <f t="array" ref="H40">IFERROR(_xlfn.IFS(AND(F40&gt;0,G40=0),D40/100*40,AND(F40="No Target", G40="No Result"),D40/100*100,(D40/100*40)+(G40/F40*60)&gt;100,100,AND(D40=0,F40&gt;0,G40&gt;=0),G40/F40*60,(D40/100*40)+(G40/F40*60)&lt;=100,(D40/100*40)+(G40/F40*60)),0)</f>
        <v>0</v>
      </c>
      <c r="I40" s="3" t="str" cm="1">
        <f t="array" ref="I40">IFERROR(_xlfn.IFS(AND(F40="No Target", G40="No Result", H40=0),"NIL",G40="","NIL",AND(G40=0,H40=100),"A+",H40&lt;50,"E",H40&lt;60,"D",H40&lt;70,"C",H40&lt;80,"B",H40&lt;90,"A",H40&gt;=90,"A+"),0)</f>
        <v>NIL</v>
      </c>
      <c r="J40" s="96"/>
      <c r="K40" s="75" t="str">
        <f>DOCUMENTATION!F19</f>
        <v>No target</v>
      </c>
      <c r="L40" s="75" t="str">
        <f>DOCUMENTATION!U19</f>
        <v>No Result</v>
      </c>
      <c r="M40" s="124" cm="1">
        <f t="array" ref="M40">IFERROR(_xlfn.IFS(AND(K40&gt;0,L40=0),D40/100*40,AND(K40="No Target", L40="No Result"),D40/100*100,(D40/100*40)+(L40/K40*60)&gt;100,100,AND(D40=0,K40&gt;0,L40&gt;=0),L40/K40*60,(D40/100*40)+(L40/K40*60)&lt;=100,(D40/100*40)+(L40/K40*60)),0)</f>
        <v>0</v>
      </c>
      <c r="N40" s="3" t="str" cm="1">
        <f t="array" ref="N40">IFERROR(_xlfn.IFS(AND(K40="No Target", L40="No Result", M40=0),"NIL",L40="","NIL",AND(L40=0,M40=100),"A+",M40&lt;50,"E",M40&lt;60,"D",M40&lt;70,"C",M40&lt;80,"B",M40&lt;90,"A",M40&gt;=90,"A+"),0)</f>
        <v>NIL</v>
      </c>
      <c r="O40" s="99"/>
      <c r="P40" s="75" t="str">
        <f>DOCUMENTATION!G19</f>
        <v>No Target</v>
      </c>
      <c r="Q40" s="75" t="str">
        <f>DOCUMENTATION!Z19</f>
        <v/>
      </c>
      <c r="R40" s="124" cm="1">
        <f t="array" ref="R40">IFERROR(_xlfn.IFS(AND(P40&gt;0,Q40=0),D40/100*40,AND(P40="No Target", Q40="No Result"),D40/100*100,(D40/100*40)+(Q40/P40*60)&gt;100,100,AND(D40=0,P40&gt;0,Q40&gt;=0),Q40/P40*60,(D40/100*40)+(Q40/P40*60)&lt;=100,(D40/100*40)+(Q40/P40*60)),0)</f>
        <v>0</v>
      </c>
      <c r="S40" s="3" t="str" cm="1">
        <f t="array" ref="S40">IFERROR(_xlfn.IFS(AND(P40="No Target", Q40="No Result", R40=0),"NIL",Q40="","NIL",AND(Q40=0,R40=100),"A+",R40&lt;50,"E",R40&lt;60,"D",R40&lt;70,"C",R40&lt;80,"B",R40&lt;90,"A",R40&gt;=90,"A+"),0)</f>
        <v>NIL</v>
      </c>
      <c r="T40" s="99"/>
      <c r="U40" s="75">
        <f>DOCUMENTATION!H19</f>
        <v>1</v>
      </c>
      <c r="V40" s="75" t="str">
        <f>DOCUMENTATION!AE19</f>
        <v/>
      </c>
      <c r="W40" s="124" cm="1">
        <f t="array" ref="W40">IFERROR(_xlfn.IFS(AND(U40&gt;0,V40=0),D40/100*40,AND(U40="No Target", V40="No Result"),D40/100*100,(D40/100*40)+(V40/U40*60)&gt;100,100,AND(D40=0,U40&gt;0,V40&gt;=0),V40/U40*60,(D40/100*40)+(V40/U40*60)&lt;=100,(D40/100*40)+(V40/U40*60)),0)</f>
        <v>0</v>
      </c>
      <c r="X40" s="3" t="str" cm="1">
        <f t="array" ref="X40">IFERROR(_xlfn.IFS(AND(U40="No Target", V40="No Result", W40=0),"NIL",V40="","NIL",AND(V40=0,W40=100),"A+",W40&lt;50,"E",W40&lt;60,"D",W40&lt;70,"C",W40&lt;80,"B",W40&lt;90,"A",W40&gt;=90,"A+"),0)</f>
        <v>NIL</v>
      </c>
      <c r="Y40" s="96"/>
      <c r="Z40" s="75">
        <f>DOCUMENTATION!I19</f>
        <v>1</v>
      </c>
      <c r="AA40" s="98" t="str">
        <f>DOCUMENTATION!J19</f>
        <v>event</v>
      </c>
      <c r="AB40" s="129" t="str">
        <f>IF(COUNT(G40,L40,Q40,V40)=0,"",SUM(G40,L40,Q40,V40))</f>
        <v/>
      </c>
      <c r="AC40" s="91">
        <f>IFERROR(IF(AB40/Z40*60 + D40/100*40 &gt;100,100,AB40/Z40*60 + D40/100*40),0)</f>
        <v>0</v>
      </c>
      <c r="AD40" s="3" t="str" cm="1">
        <f t="array" ref="AD40">IFERROR(_xlfn.IFS(AB40="","NIL",AND(AB40=0,AC40=100),"A+",AC40&lt;50,"E",AC40&lt;60,"D",AC40&lt;70,"C",AC40&lt;80,"B",AC40&lt;90,"A",AC40&gt;=90,"A+"),0)</f>
        <v>NIL</v>
      </c>
      <c r="AE40" s="404"/>
      <c r="AF40" s="26"/>
      <c r="AG40" s="28"/>
      <c r="AH40" s="28"/>
      <c r="AI40" s="28"/>
      <c r="AJ40" s="28"/>
    </row>
    <row r="41" spans="1:2865" ht="15.6" customHeight="1" thickBot="1">
      <c r="B41" s="353"/>
      <c r="C41" s="354"/>
      <c r="D41" s="355"/>
      <c r="E41" s="51"/>
      <c r="F41" s="356"/>
      <c r="G41" s="356"/>
      <c r="H41" s="356"/>
      <c r="I41" s="356"/>
      <c r="J41" s="96"/>
      <c r="K41" s="72"/>
      <c r="L41" s="72"/>
      <c r="M41" s="72"/>
      <c r="N41" s="72"/>
      <c r="O41" s="96"/>
      <c r="P41" s="97"/>
      <c r="Q41" s="97"/>
      <c r="R41" s="97"/>
      <c r="S41" s="72"/>
      <c r="T41" s="96"/>
      <c r="U41" s="97"/>
      <c r="V41" s="97"/>
      <c r="W41" s="97"/>
      <c r="X41" s="72"/>
      <c r="Y41" s="96"/>
      <c r="Z41" s="95"/>
      <c r="AA41" s="95"/>
      <c r="AB41" s="94"/>
      <c r="AC41" s="71"/>
      <c r="AD41" s="70"/>
      <c r="AE41" s="404"/>
      <c r="AF41" s="26"/>
      <c r="AG41" s="28"/>
      <c r="AH41" s="28"/>
      <c r="AI41" s="28"/>
      <c r="AJ41" s="28"/>
    </row>
    <row r="42" spans="1:2865" s="92" customFormat="1" ht="19.5" customHeight="1">
      <c r="A42" s="28"/>
      <c r="B42" s="125" t="str">
        <f>DOCUMENTATION!C18</f>
        <v xml:space="preserve">Increase operational efficiency using AI Technology in Knowledge Management System and Document Processing system </v>
      </c>
      <c r="C42" s="93"/>
      <c r="D42" s="100"/>
      <c r="E42" s="51"/>
      <c r="F42" s="78"/>
      <c r="G42" s="78"/>
      <c r="H42" s="78"/>
      <c r="I42" s="78"/>
      <c r="J42" s="96"/>
      <c r="K42" s="78"/>
      <c r="L42" s="78"/>
      <c r="M42" s="78"/>
      <c r="N42" s="78"/>
      <c r="O42" s="96"/>
      <c r="P42" s="123"/>
      <c r="Q42" s="123"/>
      <c r="R42" s="123"/>
      <c r="S42" s="123"/>
      <c r="T42" s="96"/>
      <c r="U42" s="123"/>
      <c r="V42" s="123"/>
      <c r="W42" s="123"/>
      <c r="X42" s="123"/>
      <c r="Y42" s="96"/>
      <c r="Z42" s="78"/>
      <c r="AA42" s="78"/>
      <c r="AB42" s="78"/>
      <c r="AC42" s="78"/>
      <c r="AD42" s="78"/>
      <c r="AE42" s="404"/>
      <c r="AF42" s="77"/>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8"/>
      <c r="IV42" s="28"/>
      <c r="IW42" s="28"/>
      <c r="IX42" s="28"/>
      <c r="IY42" s="28"/>
      <c r="IZ42" s="28"/>
      <c r="JA42" s="28"/>
      <c r="JB42" s="28"/>
      <c r="JC42" s="28"/>
      <c r="JD42" s="28"/>
      <c r="JE42" s="28"/>
      <c r="JF42" s="28"/>
      <c r="JG42" s="28"/>
      <c r="JH42" s="28"/>
      <c r="JI42" s="28"/>
      <c r="JJ42" s="28"/>
      <c r="JK42" s="28"/>
      <c r="JL42" s="28"/>
      <c r="JM42" s="28"/>
      <c r="JN42" s="28"/>
      <c r="JO42" s="28"/>
      <c r="JP42" s="28"/>
      <c r="JQ42" s="28"/>
      <c r="JR42" s="28"/>
      <c r="JS42" s="28"/>
      <c r="JT42" s="28"/>
      <c r="JU42" s="28"/>
      <c r="JV42" s="28"/>
      <c r="JW42" s="28"/>
      <c r="JX42" s="28"/>
      <c r="JY42" s="28"/>
      <c r="JZ42" s="28"/>
      <c r="KA42" s="28"/>
      <c r="KB42" s="28"/>
      <c r="KC42" s="28"/>
      <c r="KD42" s="28"/>
      <c r="KE42" s="28"/>
      <c r="KF42" s="28"/>
      <c r="KG42" s="28"/>
      <c r="KH42" s="28"/>
      <c r="KI42" s="28"/>
      <c r="KJ42" s="28"/>
      <c r="KK42" s="28"/>
      <c r="KL42" s="28"/>
      <c r="KM42" s="28"/>
      <c r="KN42" s="28"/>
      <c r="KO42" s="28"/>
      <c r="KP42" s="28"/>
      <c r="KQ42" s="28"/>
      <c r="KR42" s="28"/>
      <c r="KS42" s="28"/>
      <c r="KT42" s="28"/>
      <c r="KU42" s="28"/>
      <c r="KV42" s="28"/>
      <c r="KW42" s="28"/>
      <c r="KX42" s="28"/>
      <c r="KY42" s="28"/>
      <c r="KZ42" s="28"/>
      <c r="LA42" s="28"/>
      <c r="LB42" s="28"/>
      <c r="LC42" s="28"/>
      <c r="LD42" s="28"/>
      <c r="LE42" s="28"/>
      <c r="LF42" s="28"/>
      <c r="LG42" s="28"/>
      <c r="LH42" s="28"/>
      <c r="LI42" s="28"/>
      <c r="LJ42" s="28"/>
      <c r="LK42" s="28"/>
      <c r="LL42" s="28"/>
      <c r="LM42" s="28"/>
      <c r="LN42" s="28"/>
      <c r="LO42" s="28"/>
      <c r="LP42" s="28"/>
      <c r="LQ42" s="28"/>
      <c r="LR42" s="28"/>
      <c r="LS42" s="28"/>
      <c r="LT42" s="28"/>
      <c r="LU42" s="28"/>
      <c r="LV42" s="28"/>
      <c r="LW42" s="28"/>
      <c r="LX42" s="28"/>
      <c r="LY42" s="28"/>
      <c r="LZ42" s="28"/>
      <c r="MA42" s="28"/>
      <c r="MB42" s="28"/>
      <c r="MC42" s="28"/>
      <c r="MD42" s="28"/>
      <c r="ME42" s="28"/>
      <c r="MF42" s="28"/>
      <c r="MG42" s="28"/>
      <c r="MH42" s="28"/>
      <c r="MI42" s="28"/>
      <c r="MJ42" s="28"/>
      <c r="MK42" s="28"/>
      <c r="ML42" s="28"/>
      <c r="MM42" s="28"/>
      <c r="MN42" s="28"/>
      <c r="MO42" s="28"/>
      <c r="MP42" s="28"/>
      <c r="MQ42" s="28"/>
      <c r="MR42" s="28"/>
      <c r="MS42" s="28"/>
      <c r="MT42" s="28"/>
      <c r="MU42" s="28"/>
      <c r="MV42" s="28"/>
      <c r="MW42" s="28"/>
      <c r="MX42" s="28"/>
      <c r="MY42" s="28"/>
      <c r="MZ42" s="28"/>
      <c r="NA42" s="28"/>
      <c r="NB42" s="28"/>
      <c r="NC42" s="28"/>
      <c r="ND42" s="28"/>
      <c r="NE42" s="28"/>
      <c r="NF42" s="28"/>
      <c r="NG42" s="28"/>
      <c r="NH42" s="28"/>
      <c r="NI42" s="28"/>
      <c r="NJ42" s="28"/>
      <c r="NK42" s="28"/>
      <c r="NL42" s="28"/>
      <c r="NM42" s="28"/>
      <c r="NN42" s="28"/>
      <c r="NO42" s="28"/>
      <c r="NP42" s="28"/>
      <c r="NQ42" s="28"/>
      <c r="NR42" s="28"/>
      <c r="NS42" s="28"/>
      <c r="NT42" s="28"/>
      <c r="NU42" s="28"/>
      <c r="NV42" s="28"/>
      <c r="NW42" s="28"/>
      <c r="NX42" s="28"/>
      <c r="NY42" s="28"/>
      <c r="NZ42" s="28"/>
      <c r="OA42" s="28"/>
      <c r="OB42" s="28"/>
      <c r="OC42" s="28"/>
      <c r="OD42" s="28"/>
      <c r="OE42" s="28"/>
      <c r="OF42" s="28"/>
      <c r="OG42" s="28"/>
      <c r="OH42" s="28"/>
      <c r="OI42" s="28"/>
      <c r="OJ42" s="28"/>
      <c r="OK42" s="28"/>
      <c r="OL42" s="28"/>
      <c r="OM42" s="28"/>
      <c r="ON42" s="28"/>
      <c r="OO42" s="28"/>
      <c r="OP42" s="28"/>
      <c r="OQ42" s="28"/>
      <c r="OR42" s="28"/>
      <c r="OS42" s="28"/>
      <c r="OT42" s="28"/>
      <c r="OU42" s="28"/>
      <c r="OV42" s="28"/>
      <c r="OW42" s="28"/>
      <c r="OX42" s="28"/>
      <c r="OY42" s="28"/>
      <c r="OZ42" s="28"/>
      <c r="PA42" s="28"/>
      <c r="PB42" s="28"/>
      <c r="PC42" s="28"/>
      <c r="PD42" s="28"/>
      <c r="PE42" s="28"/>
      <c r="PF42" s="28"/>
      <c r="PG42" s="28"/>
      <c r="PH42" s="28"/>
      <c r="PI42" s="28"/>
      <c r="PJ42" s="28"/>
      <c r="PK42" s="28"/>
      <c r="PL42" s="28"/>
      <c r="PM42" s="28"/>
      <c r="PN42" s="28"/>
      <c r="PO42" s="28"/>
      <c r="PP42" s="28"/>
      <c r="PQ42" s="28"/>
      <c r="PR42" s="28"/>
      <c r="PS42" s="28"/>
      <c r="PT42" s="28"/>
      <c r="PU42" s="28"/>
      <c r="PV42" s="28"/>
      <c r="PW42" s="28"/>
      <c r="PX42" s="28"/>
      <c r="PY42" s="28"/>
      <c r="PZ42" s="28"/>
      <c r="QA42" s="28"/>
      <c r="QB42" s="28"/>
      <c r="QC42" s="28"/>
      <c r="QD42" s="28"/>
      <c r="QE42" s="28"/>
      <c r="QF42" s="28"/>
      <c r="QG42" s="28"/>
      <c r="QH42" s="28"/>
      <c r="QI42" s="28"/>
      <c r="QJ42" s="28"/>
      <c r="QK42" s="28"/>
      <c r="QL42" s="28"/>
      <c r="QM42" s="28"/>
      <c r="QN42" s="28"/>
      <c r="QO42" s="28"/>
      <c r="QP42" s="28"/>
      <c r="QQ42" s="28"/>
      <c r="QR42" s="28"/>
      <c r="QS42" s="28"/>
      <c r="QT42" s="28"/>
      <c r="QU42" s="28"/>
      <c r="QV42" s="28"/>
      <c r="QW42" s="28"/>
      <c r="QX42" s="28"/>
      <c r="QY42" s="28"/>
      <c r="QZ42" s="28"/>
      <c r="RA42" s="28"/>
      <c r="RB42" s="28"/>
      <c r="RC42" s="28"/>
      <c r="RD42" s="28"/>
      <c r="RE42" s="28"/>
      <c r="RF42" s="28"/>
      <c r="RG42" s="28"/>
      <c r="RH42" s="28"/>
      <c r="RI42" s="28"/>
      <c r="RJ42" s="28"/>
      <c r="RK42" s="28"/>
      <c r="RL42" s="28"/>
      <c r="RM42" s="28"/>
      <c r="RN42" s="28"/>
      <c r="RO42" s="28"/>
      <c r="RP42" s="28"/>
      <c r="RQ42" s="28"/>
      <c r="RR42" s="28"/>
      <c r="RS42" s="28"/>
      <c r="RT42" s="28"/>
      <c r="RU42" s="28"/>
      <c r="RV42" s="28"/>
      <c r="RW42" s="28"/>
      <c r="RX42" s="28"/>
      <c r="RY42" s="28"/>
      <c r="RZ42" s="28"/>
      <c r="SA42" s="28"/>
      <c r="SB42" s="28"/>
      <c r="SC42" s="28"/>
      <c r="SD42" s="28"/>
      <c r="SE42" s="28"/>
      <c r="SF42" s="28"/>
      <c r="SG42" s="28"/>
      <c r="SH42" s="28"/>
      <c r="SI42" s="28"/>
      <c r="SJ42" s="28"/>
      <c r="SK42" s="28"/>
      <c r="SL42" s="28"/>
      <c r="SM42" s="28"/>
      <c r="SN42" s="28"/>
      <c r="SO42" s="28"/>
      <c r="SP42" s="28"/>
      <c r="SQ42" s="28"/>
      <c r="SR42" s="28"/>
      <c r="SS42" s="28"/>
      <c r="ST42" s="28"/>
      <c r="SU42" s="28"/>
      <c r="SV42" s="28"/>
      <c r="SW42" s="28"/>
      <c r="SX42" s="28"/>
      <c r="SY42" s="28"/>
      <c r="SZ42" s="28"/>
      <c r="TA42" s="28"/>
      <c r="TB42" s="28"/>
      <c r="TC42" s="28"/>
      <c r="TD42" s="28"/>
      <c r="TE42" s="28"/>
      <c r="TF42" s="28"/>
      <c r="TG42" s="28"/>
      <c r="TH42" s="28"/>
      <c r="TI42" s="28"/>
      <c r="TJ42" s="28"/>
      <c r="TK42" s="28"/>
      <c r="TL42" s="28"/>
      <c r="TM42" s="28"/>
      <c r="TN42" s="28"/>
      <c r="TO42" s="28"/>
      <c r="TP42" s="28"/>
      <c r="TQ42" s="28"/>
      <c r="TR42" s="28"/>
      <c r="TS42" s="28"/>
      <c r="TT42" s="28"/>
      <c r="TU42" s="28"/>
      <c r="TV42" s="28"/>
      <c r="TW42" s="28"/>
      <c r="TX42" s="28"/>
      <c r="TY42" s="28"/>
      <c r="TZ42" s="28"/>
      <c r="UA42" s="28"/>
      <c r="UB42" s="28"/>
      <c r="UC42" s="28"/>
      <c r="UD42" s="28"/>
      <c r="UE42" s="28"/>
      <c r="UF42" s="28"/>
      <c r="UG42" s="28"/>
      <c r="UH42" s="28"/>
      <c r="UI42" s="28"/>
      <c r="UJ42" s="28"/>
      <c r="UK42" s="28"/>
      <c r="UL42" s="28"/>
      <c r="UM42" s="28"/>
      <c r="UN42" s="28"/>
      <c r="UO42" s="28"/>
      <c r="UP42" s="28"/>
      <c r="UQ42" s="28"/>
      <c r="UR42" s="28"/>
      <c r="US42" s="28"/>
      <c r="UT42" s="28"/>
      <c r="UU42" s="28"/>
      <c r="UV42" s="28"/>
      <c r="UW42" s="28"/>
      <c r="UX42" s="28"/>
      <c r="UY42" s="28"/>
      <c r="UZ42" s="28"/>
      <c r="VA42" s="28"/>
      <c r="VB42" s="28"/>
      <c r="VC42" s="28"/>
      <c r="VD42" s="28"/>
      <c r="VE42" s="28"/>
      <c r="VF42" s="28"/>
      <c r="VG42" s="28"/>
      <c r="VH42" s="28"/>
      <c r="VI42" s="28"/>
      <c r="VJ42" s="28"/>
      <c r="VK42" s="28"/>
      <c r="VL42" s="28"/>
      <c r="VM42" s="28"/>
      <c r="VN42" s="28"/>
      <c r="VO42" s="28"/>
      <c r="VP42" s="28"/>
      <c r="VQ42" s="28"/>
      <c r="VR42" s="28"/>
      <c r="VS42" s="28"/>
      <c r="VT42" s="28"/>
      <c r="VU42" s="28"/>
      <c r="VV42" s="28"/>
      <c r="VW42" s="28"/>
      <c r="VX42" s="28"/>
      <c r="VY42" s="28"/>
      <c r="VZ42" s="28"/>
      <c r="WA42" s="28"/>
      <c r="WB42" s="28"/>
      <c r="WC42" s="28"/>
      <c r="WD42" s="28"/>
      <c r="WE42" s="28"/>
      <c r="WF42" s="28"/>
      <c r="WG42" s="28"/>
      <c r="WH42" s="28"/>
      <c r="WI42" s="28"/>
      <c r="WJ42" s="28"/>
      <c r="WK42" s="28"/>
      <c r="WL42" s="28"/>
      <c r="WM42" s="28"/>
      <c r="WN42" s="28"/>
      <c r="WO42" s="28"/>
      <c r="WP42" s="28"/>
      <c r="WQ42" s="28"/>
      <c r="WR42" s="28"/>
      <c r="WS42" s="28"/>
      <c r="WT42" s="28"/>
      <c r="WU42" s="28"/>
      <c r="WV42" s="28"/>
      <c r="WW42" s="28"/>
      <c r="WX42" s="28"/>
      <c r="WY42" s="28"/>
      <c r="WZ42" s="28"/>
      <c r="XA42" s="28"/>
      <c r="XB42" s="28"/>
      <c r="XC42" s="28"/>
      <c r="XD42" s="28"/>
      <c r="XE42" s="28"/>
      <c r="XF42" s="28"/>
      <c r="XG42" s="28"/>
      <c r="XH42" s="28"/>
      <c r="XI42" s="28"/>
      <c r="XJ42" s="28"/>
      <c r="XK42" s="28"/>
      <c r="XL42" s="28"/>
      <c r="XM42" s="28"/>
      <c r="XN42" s="28"/>
      <c r="XO42" s="28"/>
      <c r="XP42" s="28"/>
      <c r="XQ42" s="28"/>
      <c r="XR42" s="28"/>
      <c r="XS42" s="28"/>
      <c r="XT42" s="28"/>
      <c r="XU42" s="28"/>
      <c r="XV42" s="28"/>
      <c r="XW42" s="28"/>
      <c r="XX42" s="28"/>
      <c r="XY42" s="28"/>
      <c r="XZ42" s="28"/>
      <c r="YA42" s="28"/>
      <c r="YB42" s="28"/>
      <c r="YC42" s="28"/>
      <c r="YD42" s="28"/>
      <c r="YE42" s="28"/>
      <c r="YF42" s="28"/>
      <c r="YG42" s="28"/>
      <c r="YH42" s="28"/>
      <c r="YI42" s="28"/>
      <c r="YJ42" s="28"/>
      <c r="YK42" s="28"/>
      <c r="YL42" s="28"/>
      <c r="YM42" s="28"/>
      <c r="YN42" s="28"/>
      <c r="YO42" s="28"/>
      <c r="YP42" s="28"/>
      <c r="YQ42" s="28"/>
      <c r="YR42" s="28"/>
      <c r="YS42" s="28"/>
      <c r="YT42" s="28"/>
      <c r="YU42" s="28"/>
      <c r="YV42" s="28"/>
      <c r="YW42" s="28"/>
      <c r="YX42" s="28"/>
      <c r="YY42" s="28"/>
      <c r="YZ42" s="28"/>
      <c r="ZA42" s="28"/>
      <c r="ZB42" s="28"/>
      <c r="ZC42" s="28"/>
      <c r="ZD42" s="28"/>
      <c r="ZE42" s="28"/>
      <c r="ZF42" s="28"/>
      <c r="ZG42" s="28"/>
      <c r="ZH42" s="28"/>
      <c r="ZI42" s="28"/>
      <c r="ZJ42" s="28"/>
      <c r="ZK42" s="28"/>
      <c r="ZL42" s="28"/>
      <c r="ZM42" s="28"/>
      <c r="ZN42" s="28"/>
      <c r="ZO42" s="28"/>
      <c r="ZP42" s="28"/>
      <c r="ZQ42" s="28"/>
      <c r="ZR42" s="28"/>
      <c r="ZS42" s="28"/>
      <c r="ZT42" s="28"/>
      <c r="ZU42" s="28"/>
      <c r="ZV42" s="28"/>
      <c r="ZW42" s="28"/>
      <c r="ZX42" s="28"/>
      <c r="ZY42" s="28"/>
      <c r="ZZ42" s="28"/>
      <c r="AAA42" s="28"/>
      <c r="AAB42" s="28"/>
      <c r="AAC42" s="28"/>
      <c r="AAD42" s="28"/>
      <c r="AAE42" s="28"/>
      <c r="AAF42" s="28"/>
      <c r="AAG42" s="28"/>
      <c r="AAH42" s="28"/>
      <c r="AAI42" s="28"/>
      <c r="AAJ42" s="28"/>
      <c r="AAK42" s="28"/>
      <c r="AAL42" s="28"/>
      <c r="AAM42" s="28"/>
      <c r="AAN42" s="28"/>
      <c r="AAO42" s="28"/>
      <c r="AAP42" s="28"/>
      <c r="AAQ42" s="28"/>
      <c r="AAR42" s="28"/>
      <c r="AAS42" s="28"/>
      <c r="AAT42" s="28"/>
      <c r="AAU42" s="28"/>
      <c r="AAV42" s="28"/>
      <c r="AAW42" s="28"/>
      <c r="AAX42" s="28"/>
      <c r="AAY42" s="28"/>
      <c r="AAZ42" s="28"/>
      <c r="ABA42" s="28"/>
      <c r="ABB42" s="28"/>
      <c r="ABC42" s="28"/>
      <c r="ABD42" s="28"/>
      <c r="ABE42" s="28"/>
      <c r="ABF42" s="28"/>
      <c r="ABG42" s="28"/>
      <c r="ABH42" s="28"/>
      <c r="ABI42" s="28"/>
      <c r="ABJ42" s="28"/>
      <c r="ABK42" s="28"/>
      <c r="ABL42" s="28"/>
      <c r="ABM42" s="28"/>
      <c r="ABN42" s="28"/>
      <c r="ABO42" s="28"/>
      <c r="ABP42" s="28"/>
      <c r="ABQ42" s="28"/>
      <c r="ABR42" s="28"/>
      <c r="ABS42" s="28"/>
      <c r="ABT42" s="28"/>
      <c r="ABU42" s="28"/>
      <c r="ABV42" s="28"/>
      <c r="ABW42" s="28"/>
      <c r="ABX42" s="28"/>
      <c r="ABY42" s="28"/>
      <c r="ABZ42" s="28"/>
      <c r="ACA42" s="28"/>
      <c r="ACB42" s="28"/>
      <c r="ACC42" s="28"/>
      <c r="ACD42" s="28"/>
      <c r="ACE42" s="28"/>
      <c r="ACF42" s="28"/>
      <c r="ACG42" s="28"/>
      <c r="ACH42" s="28"/>
      <c r="ACI42" s="28"/>
      <c r="ACJ42" s="28"/>
      <c r="ACK42" s="28"/>
      <c r="ACL42" s="28"/>
      <c r="ACM42" s="28"/>
      <c r="ACN42" s="28"/>
      <c r="ACO42" s="28"/>
      <c r="ACP42" s="28"/>
      <c r="ACQ42" s="28"/>
      <c r="ACR42" s="28"/>
      <c r="ACS42" s="28"/>
      <c r="ACT42" s="28"/>
      <c r="ACU42" s="28"/>
      <c r="ACV42" s="28"/>
      <c r="ACW42" s="28"/>
      <c r="ACX42" s="28"/>
      <c r="ACY42" s="28"/>
      <c r="ACZ42" s="28"/>
      <c r="ADA42" s="28"/>
      <c r="ADB42" s="28"/>
      <c r="ADC42" s="28"/>
      <c r="ADD42" s="28"/>
      <c r="ADE42" s="28"/>
      <c r="ADF42" s="28"/>
      <c r="ADG42" s="28"/>
      <c r="ADH42" s="28"/>
      <c r="ADI42" s="28"/>
      <c r="ADJ42" s="28"/>
      <c r="ADK42" s="28"/>
      <c r="ADL42" s="28"/>
      <c r="ADM42" s="28"/>
      <c r="ADN42" s="28"/>
      <c r="ADO42" s="28"/>
      <c r="ADP42" s="28"/>
      <c r="ADQ42" s="28"/>
      <c r="ADR42" s="28"/>
      <c r="ADS42" s="28"/>
      <c r="ADT42" s="28"/>
      <c r="ADU42" s="28"/>
      <c r="ADV42" s="28"/>
      <c r="ADW42" s="28"/>
      <c r="ADX42" s="28"/>
      <c r="ADY42" s="28"/>
      <c r="ADZ42" s="28"/>
      <c r="AEA42" s="28"/>
      <c r="AEB42" s="28"/>
      <c r="AEC42" s="28"/>
      <c r="AED42" s="28"/>
      <c r="AEE42" s="28"/>
      <c r="AEF42" s="28"/>
      <c r="AEG42" s="28"/>
      <c r="AEH42" s="28"/>
      <c r="AEI42" s="28"/>
      <c r="AEJ42" s="28"/>
      <c r="AEK42" s="28"/>
      <c r="AEL42" s="28"/>
      <c r="AEM42" s="28"/>
      <c r="AEN42" s="28"/>
      <c r="AEO42" s="28"/>
      <c r="AEP42" s="28"/>
      <c r="AEQ42" s="28"/>
      <c r="AER42" s="28"/>
      <c r="AES42" s="28"/>
      <c r="AET42" s="28"/>
      <c r="AEU42" s="28"/>
      <c r="AEV42" s="28"/>
      <c r="AEW42" s="28"/>
      <c r="AEX42" s="28"/>
      <c r="AEY42" s="28"/>
      <c r="AEZ42" s="28"/>
      <c r="AFA42" s="28"/>
      <c r="AFB42" s="28"/>
      <c r="AFC42" s="28"/>
      <c r="AFD42" s="28"/>
      <c r="AFE42" s="28"/>
      <c r="AFF42" s="28"/>
      <c r="AFG42" s="28"/>
      <c r="AFH42" s="28"/>
      <c r="AFI42" s="28"/>
      <c r="AFJ42" s="28"/>
      <c r="AFK42" s="28"/>
      <c r="AFL42" s="28"/>
      <c r="AFM42" s="28"/>
      <c r="AFN42" s="28"/>
      <c r="AFO42" s="28"/>
      <c r="AFP42" s="28"/>
      <c r="AFQ42" s="28"/>
      <c r="AFR42" s="28"/>
      <c r="AFS42" s="28"/>
      <c r="AFT42" s="28"/>
      <c r="AFU42" s="28"/>
      <c r="AFV42" s="28"/>
      <c r="AFW42" s="28"/>
      <c r="AFX42" s="28"/>
      <c r="AFY42" s="28"/>
      <c r="AFZ42" s="28"/>
      <c r="AGA42" s="28"/>
      <c r="AGB42" s="28"/>
      <c r="AGC42" s="28"/>
      <c r="AGD42" s="28"/>
      <c r="AGE42" s="28"/>
      <c r="AGF42" s="28"/>
      <c r="AGG42" s="28"/>
      <c r="AGH42" s="28"/>
      <c r="AGI42" s="28"/>
      <c r="AGJ42" s="28"/>
      <c r="AGK42" s="28"/>
      <c r="AGL42" s="28"/>
      <c r="AGM42" s="28"/>
      <c r="AGN42" s="28"/>
      <c r="AGO42" s="28"/>
      <c r="AGP42" s="28"/>
      <c r="AGQ42" s="28"/>
      <c r="AGR42" s="28"/>
      <c r="AGS42" s="28"/>
      <c r="AGT42" s="28"/>
      <c r="AGU42" s="28"/>
      <c r="AGV42" s="28"/>
      <c r="AGW42" s="28"/>
      <c r="AGX42" s="28"/>
      <c r="AGY42" s="28"/>
      <c r="AGZ42" s="28"/>
      <c r="AHA42" s="28"/>
      <c r="AHB42" s="28"/>
      <c r="AHC42" s="28"/>
      <c r="AHD42" s="28"/>
      <c r="AHE42" s="28"/>
      <c r="AHF42" s="28"/>
      <c r="AHG42" s="28"/>
      <c r="AHH42" s="28"/>
      <c r="AHI42" s="28"/>
      <c r="AHJ42" s="28"/>
      <c r="AHK42" s="28"/>
      <c r="AHL42" s="28"/>
      <c r="AHM42" s="28"/>
      <c r="AHN42" s="28"/>
      <c r="AHO42" s="28"/>
      <c r="AHP42" s="28"/>
      <c r="AHQ42" s="28"/>
      <c r="AHR42" s="28"/>
      <c r="AHS42" s="28"/>
      <c r="AHT42" s="28"/>
      <c r="AHU42" s="28"/>
      <c r="AHV42" s="28"/>
      <c r="AHW42" s="28"/>
      <c r="AHX42" s="28"/>
      <c r="AHY42" s="28"/>
      <c r="AHZ42" s="28"/>
      <c r="AIA42" s="28"/>
      <c r="AIB42" s="28"/>
      <c r="AIC42" s="28"/>
      <c r="AID42" s="28"/>
      <c r="AIE42" s="28"/>
      <c r="AIF42" s="28"/>
      <c r="AIG42" s="28"/>
      <c r="AIH42" s="28"/>
      <c r="AII42" s="28"/>
      <c r="AIJ42" s="28"/>
      <c r="AIK42" s="28"/>
      <c r="AIL42" s="28"/>
      <c r="AIM42" s="28"/>
      <c r="AIN42" s="28"/>
      <c r="AIO42" s="28"/>
      <c r="AIP42" s="28"/>
      <c r="AIQ42" s="28"/>
      <c r="AIR42" s="28"/>
      <c r="AIS42" s="28"/>
      <c r="AIT42" s="28"/>
      <c r="AIU42" s="28"/>
      <c r="AIV42" s="28"/>
      <c r="AIW42" s="28"/>
      <c r="AIX42" s="28"/>
      <c r="AIY42" s="28"/>
      <c r="AIZ42" s="28"/>
      <c r="AJA42" s="28"/>
      <c r="AJB42" s="28"/>
      <c r="AJC42" s="28"/>
      <c r="AJD42" s="28"/>
      <c r="AJE42" s="28"/>
      <c r="AJF42" s="28"/>
      <c r="AJG42" s="28"/>
      <c r="AJH42" s="28"/>
      <c r="AJI42" s="28"/>
      <c r="AJJ42" s="28"/>
      <c r="AJK42" s="28"/>
      <c r="AJL42" s="28"/>
      <c r="AJM42" s="28"/>
      <c r="AJN42" s="28"/>
      <c r="AJO42" s="28"/>
      <c r="AJP42" s="28"/>
      <c r="AJQ42" s="28"/>
      <c r="AJR42" s="28"/>
      <c r="AJS42" s="28"/>
      <c r="AJT42" s="28"/>
      <c r="AJU42" s="28"/>
      <c r="AJV42" s="28"/>
      <c r="AJW42" s="28"/>
      <c r="AJX42" s="28"/>
      <c r="AJY42" s="28"/>
      <c r="AJZ42" s="28"/>
      <c r="AKA42" s="28"/>
      <c r="AKB42" s="28"/>
      <c r="AKC42" s="28"/>
      <c r="AKD42" s="28"/>
      <c r="AKE42" s="28"/>
      <c r="AKF42" s="28"/>
      <c r="AKG42" s="28"/>
      <c r="AKH42" s="28"/>
      <c r="AKI42" s="28"/>
      <c r="AKJ42" s="28"/>
      <c r="AKK42" s="28"/>
      <c r="AKL42" s="28"/>
      <c r="AKM42" s="28"/>
      <c r="AKN42" s="28"/>
      <c r="AKO42" s="28"/>
      <c r="AKP42" s="28"/>
      <c r="AKQ42" s="28"/>
      <c r="AKR42" s="28"/>
      <c r="AKS42" s="28"/>
      <c r="AKT42" s="28"/>
      <c r="AKU42" s="28"/>
      <c r="AKV42" s="28"/>
      <c r="AKW42" s="28"/>
      <c r="AKX42" s="28"/>
      <c r="AKY42" s="28"/>
      <c r="AKZ42" s="28"/>
      <c r="ALA42" s="28"/>
      <c r="ALB42" s="28"/>
      <c r="ALC42" s="28"/>
      <c r="ALD42" s="28"/>
      <c r="ALE42" s="28"/>
      <c r="ALF42" s="28"/>
      <c r="ALG42" s="28"/>
      <c r="ALH42" s="28"/>
      <c r="ALI42" s="28"/>
      <c r="ALJ42" s="28"/>
      <c r="ALK42" s="28"/>
      <c r="ALL42" s="28"/>
      <c r="ALM42" s="28"/>
      <c r="ALN42" s="28"/>
      <c r="ALO42" s="28"/>
      <c r="ALP42" s="28"/>
      <c r="ALQ42" s="28"/>
      <c r="ALR42" s="28"/>
      <c r="ALS42" s="28"/>
      <c r="ALT42" s="28"/>
      <c r="ALU42" s="28"/>
      <c r="ALV42" s="28"/>
      <c r="ALW42" s="28"/>
      <c r="ALX42" s="28"/>
      <c r="ALY42" s="28"/>
      <c r="ALZ42" s="28"/>
      <c r="AMA42" s="28"/>
      <c r="AMB42" s="28"/>
      <c r="AMC42" s="28"/>
      <c r="AMD42" s="28"/>
      <c r="AME42" s="28"/>
      <c r="AMF42" s="28"/>
      <c r="AMG42" s="28"/>
      <c r="AMH42" s="28"/>
      <c r="AMI42" s="28"/>
      <c r="AMJ42" s="28"/>
      <c r="AMK42" s="28"/>
      <c r="AML42" s="28"/>
      <c r="AMM42" s="28"/>
      <c r="AMN42" s="28"/>
      <c r="AMO42" s="28"/>
      <c r="AMP42" s="28"/>
      <c r="AMQ42" s="28"/>
      <c r="AMR42" s="28"/>
      <c r="AMS42" s="28"/>
      <c r="AMT42" s="28"/>
      <c r="AMU42" s="28"/>
      <c r="AMV42" s="28"/>
      <c r="AMW42" s="28"/>
      <c r="AMX42" s="28"/>
      <c r="AMY42" s="28"/>
      <c r="AMZ42" s="28"/>
      <c r="ANA42" s="28"/>
      <c r="ANB42" s="28"/>
      <c r="ANC42" s="28"/>
      <c r="AND42" s="28"/>
      <c r="ANE42" s="28"/>
      <c r="ANF42" s="28"/>
      <c r="ANG42" s="28"/>
      <c r="ANH42" s="28"/>
      <c r="ANI42" s="28"/>
      <c r="ANJ42" s="28"/>
      <c r="ANK42" s="28"/>
      <c r="ANL42" s="28"/>
      <c r="ANM42" s="28"/>
      <c r="ANN42" s="28"/>
      <c r="ANO42" s="28"/>
      <c r="ANP42" s="28"/>
      <c r="ANQ42" s="28"/>
      <c r="ANR42" s="28"/>
      <c r="ANS42" s="28"/>
      <c r="ANT42" s="28"/>
      <c r="ANU42" s="28"/>
      <c r="ANV42" s="28"/>
      <c r="ANW42" s="28"/>
      <c r="ANX42" s="28"/>
      <c r="ANY42" s="28"/>
      <c r="ANZ42" s="28"/>
      <c r="AOA42" s="28"/>
      <c r="AOB42" s="28"/>
      <c r="AOC42" s="28"/>
      <c r="AOD42" s="28"/>
      <c r="AOE42" s="28"/>
      <c r="AOF42" s="28"/>
      <c r="AOG42" s="28"/>
      <c r="AOH42" s="28"/>
      <c r="AOI42" s="28"/>
      <c r="AOJ42" s="28"/>
      <c r="AOK42" s="28"/>
      <c r="AOL42" s="28"/>
      <c r="AOM42" s="28"/>
      <c r="AON42" s="28"/>
      <c r="AOO42" s="28"/>
      <c r="AOP42" s="28"/>
      <c r="AOQ42" s="28"/>
      <c r="AOR42" s="28"/>
      <c r="AOS42" s="28"/>
      <c r="AOT42" s="28"/>
      <c r="AOU42" s="28"/>
      <c r="AOV42" s="28"/>
      <c r="AOW42" s="28"/>
      <c r="AOX42" s="28"/>
      <c r="AOY42" s="28"/>
      <c r="AOZ42" s="28"/>
      <c r="APA42" s="28"/>
      <c r="APB42" s="28"/>
      <c r="APC42" s="28"/>
      <c r="APD42" s="28"/>
      <c r="APE42" s="28"/>
      <c r="APF42" s="28"/>
      <c r="APG42" s="28"/>
      <c r="APH42" s="28"/>
      <c r="API42" s="28"/>
      <c r="APJ42" s="28"/>
      <c r="APK42" s="28"/>
      <c r="APL42" s="28"/>
      <c r="APM42" s="28"/>
      <c r="APN42" s="28"/>
      <c r="APO42" s="28"/>
      <c r="APP42" s="28"/>
      <c r="APQ42" s="28"/>
      <c r="APR42" s="28"/>
      <c r="APS42" s="28"/>
      <c r="APT42" s="28"/>
      <c r="APU42" s="28"/>
      <c r="APV42" s="28"/>
      <c r="APW42" s="28"/>
      <c r="APX42" s="28"/>
      <c r="APY42" s="28"/>
      <c r="APZ42" s="28"/>
      <c r="AQA42" s="28"/>
      <c r="AQB42" s="28"/>
      <c r="AQC42" s="28"/>
      <c r="AQD42" s="28"/>
      <c r="AQE42" s="28"/>
      <c r="AQF42" s="28"/>
      <c r="AQG42" s="28"/>
      <c r="AQH42" s="28"/>
      <c r="AQI42" s="28"/>
      <c r="AQJ42" s="28"/>
      <c r="AQK42" s="28"/>
      <c r="AQL42" s="28"/>
      <c r="AQM42" s="28"/>
      <c r="AQN42" s="28"/>
      <c r="AQO42" s="28"/>
      <c r="AQP42" s="28"/>
      <c r="AQQ42" s="28"/>
      <c r="AQR42" s="28"/>
      <c r="AQS42" s="28"/>
      <c r="AQT42" s="28"/>
      <c r="AQU42" s="28"/>
      <c r="AQV42" s="28"/>
      <c r="AQW42" s="28"/>
      <c r="AQX42" s="28"/>
      <c r="AQY42" s="28"/>
      <c r="AQZ42" s="28"/>
      <c r="ARA42" s="28"/>
      <c r="ARB42" s="28"/>
      <c r="ARC42" s="28"/>
      <c r="ARD42" s="28"/>
      <c r="ARE42" s="28"/>
      <c r="ARF42" s="28"/>
      <c r="ARG42" s="28"/>
      <c r="ARH42" s="28"/>
      <c r="ARI42" s="28"/>
      <c r="ARJ42" s="28"/>
      <c r="ARK42" s="28"/>
      <c r="ARL42" s="28"/>
      <c r="ARM42" s="28"/>
      <c r="ARN42" s="28"/>
      <c r="ARO42" s="28"/>
      <c r="ARP42" s="28"/>
      <c r="ARQ42" s="28"/>
      <c r="ARR42" s="28"/>
      <c r="ARS42" s="28"/>
      <c r="ART42" s="28"/>
      <c r="ARU42" s="28"/>
      <c r="ARV42" s="28"/>
      <c r="ARW42" s="28"/>
      <c r="ARX42" s="28"/>
      <c r="ARY42" s="28"/>
      <c r="ARZ42" s="28"/>
      <c r="ASA42" s="28"/>
      <c r="ASB42" s="28"/>
      <c r="ASC42" s="28"/>
      <c r="ASD42" s="28"/>
      <c r="ASE42" s="28"/>
      <c r="ASF42" s="28"/>
      <c r="ASG42" s="28"/>
      <c r="ASH42" s="28"/>
      <c r="ASI42" s="28"/>
      <c r="ASJ42" s="28"/>
      <c r="ASK42" s="28"/>
      <c r="ASL42" s="28"/>
      <c r="ASM42" s="28"/>
      <c r="ASN42" s="28"/>
      <c r="ASO42" s="28"/>
      <c r="ASP42" s="28"/>
      <c r="ASQ42" s="28"/>
      <c r="ASR42" s="28"/>
      <c r="ASS42" s="28"/>
      <c r="AST42" s="28"/>
      <c r="ASU42" s="28"/>
      <c r="ASV42" s="28"/>
      <c r="ASW42" s="28"/>
      <c r="ASX42" s="28"/>
      <c r="ASY42" s="28"/>
      <c r="ASZ42" s="28"/>
      <c r="ATA42" s="28"/>
      <c r="ATB42" s="28"/>
      <c r="ATC42" s="28"/>
      <c r="ATD42" s="28"/>
      <c r="ATE42" s="28"/>
      <c r="ATF42" s="28"/>
      <c r="ATG42" s="28"/>
      <c r="ATH42" s="28"/>
      <c r="ATI42" s="28"/>
      <c r="ATJ42" s="28"/>
      <c r="ATK42" s="28"/>
      <c r="ATL42" s="28"/>
      <c r="ATM42" s="28"/>
      <c r="ATN42" s="28"/>
      <c r="ATO42" s="28"/>
      <c r="ATP42" s="28"/>
      <c r="ATQ42" s="28"/>
      <c r="ATR42" s="28"/>
      <c r="ATS42" s="28"/>
      <c r="ATT42" s="28"/>
      <c r="ATU42" s="28"/>
      <c r="ATV42" s="28"/>
      <c r="ATW42" s="28"/>
      <c r="ATX42" s="28"/>
      <c r="ATY42" s="28"/>
      <c r="ATZ42" s="28"/>
      <c r="AUA42" s="28"/>
      <c r="AUB42" s="28"/>
      <c r="AUC42" s="28"/>
      <c r="AUD42" s="28"/>
      <c r="AUE42" s="28"/>
      <c r="AUF42" s="28"/>
      <c r="AUG42" s="28"/>
      <c r="AUH42" s="28"/>
      <c r="AUI42" s="28"/>
      <c r="AUJ42" s="28"/>
      <c r="AUK42" s="28"/>
      <c r="AUL42" s="28"/>
      <c r="AUM42" s="28"/>
      <c r="AUN42" s="28"/>
      <c r="AUO42" s="28"/>
      <c r="AUP42" s="28"/>
      <c r="AUQ42" s="28"/>
      <c r="AUR42" s="28"/>
      <c r="AUS42" s="28"/>
      <c r="AUT42" s="28"/>
      <c r="AUU42" s="28"/>
      <c r="AUV42" s="28"/>
      <c r="AUW42" s="28"/>
      <c r="AUX42" s="28"/>
      <c r="AUY42" s="28"/>
      <c r="AUZ42" s="28"/>
      <c r="AVA42" s="28"/>
      <c r="AVB42" s="28"/>
      <c r="AVC42" s="28"/>
      <c r="AVD42" s="28"/>
      <c r="AVE42" s="28"/>
      <c r="AVF42" s="28"/>
      <c r="AVG42" s="28"/>
      <c r="AVH42" s="28"/>
      <c r="AVI42" s="28"/>
      <c r="AVJ42" s="28"/>
      <c r="AVK42" s="28"/>
      <c r="AVL42" s="28"/>
      <c r="AVM42" s="28"/>
      <c r="AVN42" s="28"/>
      <c r="AVO42" s="28"/>
      <c r="AVP42" s="28"/>
      <c r="AVQ42" s="28"/>
      <c r="AVR42" s="28"/>
      <c r="AVS42" s="28"/>
      <c r="AVT42" s="28"/>
      <c r="AVU42" s="28"/>
      <c r="AVV42" s="28"/>
      <c r="AVW42" s="28"/>
      <c r="AVX42" s="28"/>
      <c r="AVY42" s="28"/>
      <c r="AVZ42" s="28"/>
      <c r="AWA42" s="28"/>
      <c r="AWB42" s="28"/>
      <c r="AWC42" s="28"/>
      <c r="AWD42" s="28"/>
      <c r="AWE42" s="28"/>
      <c r="AWF42" s="28"/>
      <c r="AWG42" s="28"/>
      <c r="AWH42" s="28"/>
      <c r="AWI42" s="28"/>
      <c r="AWJ42" s="28"/>
      <c r="AWK42" s="28"/>
      <c r="AWL42" s="28"/>
      <c r="AWM42" s="28"/>
      <c r="AWN42" s="28"/>
      <c r="AWO42" s="28"/>
      <c r="AWP42" s="28"/>
      <c r="AWQ42" s="28"/>
      <c r="AWR42" s="28"/>
      <c r="AWS42" s="28"/>
      <c r="AWT42" s="28"/>
      <c r="AWU42" s="28"/>
      <c r="AWV42" s="28"/>
      <c r="AWW42" s="28"/>
      <c r="AWX42" s="28"/>
      <c r="AWY42" s="28"/>
      <c r="AWZ42" s="28"/>
      <c r="AXA42" s="28"/>
      <c r="AXB42" s="28"/>
      <c r="AXC42" s="28"/>
      <c r="AXD42" s="28"/>
      <c r="AXE42" s="28"/>
      <c r="AXF42" s="28"/>
      <c r="AXG42" s="28"/>
      <c r="AXH42" s="28"/>
      <c r="AXI42" s="28"/>
      <c r="AXJ42" s="28"/>
      <c r="AXK42" s="28"/>
      <c r="AXL42" s="28"/>
      <c r="AXM42" s="28"/>
      <c r="AXN42" s="28"/>
      <c r="AXO42" s="28"/>
      <c r="AXP42" s="28"/>
      <c r="AXQ42" s="28"/>
      <c r="AXR42" s="28"/>
      <c r="AXS42" s="28"/>
      <c r="AXT42" s="28"/>
      <c r="AXU42" s="28"/>
      <c r="AXV42" s="28"/>
      <c r="AXW42" s="28"/>
      <c r="AXX42" s="28"/>
      <c r="AXY42" s="28"/>
      <c r="AXZ42" s="28"/>
      <c r="AYA42" s="28"/>
      <c r="AYB42" s="28"/>
      <c r="AYC42" s="28"/>
      <c r="AYD42" s="28"/>
      <c r="AYE42" s="28"/>
      <c r="AYF42" s="28"/>
      <c r="AYG42" s="28"/>
      <c r="AYH42" s="28"/>
      <c r="AYI42" s="28"/>
      <c r="AYJ42" s="28"/>
      <c r="AYK42" s="28"/>
      <c r="AYL42" s="28"/>
      <c r="AYM42" s="28"/>
      <c r="AYN42" s="28"/>
      <c r="AYO42" s="28"/>
      <c r="AYP42" s="28"/>
      <c r="AYQ42" s="28"/>
      <c r="AYR42" s="28"/>
      <c r="AYS42" s="28"/>
      <c r="AYT42" s="28"/>
      <c r="AYU42" s="28"/>
      <c r="AYV42" s="28"/>
      <c r="AYW42" s="28"/>
      <c r="AYX42" s="28"/>
      <c r="AYY42" s="28"/>
      <c r="AYZ42" s="28"/>
      <c r="AZA42" s="28"/>
      <c r="AZB42" s="28"/>
      <c r="AZC42" s="28"/>
      <c r="AZD42" s="28"/>
      <c r="AZE42" s="28"/>
      <c r="AZF42" s="28"/>
      <c r="AZG42" s="28"/>
      <c r="AZH42" s="28"/>
      <c r="AZI42" s="28"/>
      <c r="AZJ42" s="28"/>
      <c r="AZK42" s="28"/>
      <c r="AZL42" s="28"/>
      <c r="AZM42" s="28"/>
      <c r="AZN42" s="28"/>
      <c r="AZO42" s="28"/>
      <c r="AZP42" s="28"/>
      <c r="AZQ42" s="28"/>
      <c r="AZR42" s="28"/>
      <c r="AZS42" s="28"/>
      <c r="AZT42" s="28"/>
      <c r="AZU42" s="28"/>
      <c r="AZV42" s="28"/>
      <c r="AZW42" s="28"/>
      <c r="AZX42" s="28"/>
      <c r="AZY42" s="28"/>
      <c r="AZZ42" s="28"/>
      <c r="BAA42" s="28"/>
      <c r="BAB42" s="28"/>
      <c r="BAC42" s="28"/>
      <c r="BAD42" s="28"/>
      <c r="BAE42" s="28"/>
      <c r="BAF42" s="28"/>
      <c r="BAG42" s="28"/>
      <c r="BAH42" s="28"/>
      <c r="BAI42" s="28"/>
      <c r="BAJ42" s="28"/>
      <c r="BAK42" s="28"/>
      <c r="BAL42" s="28"/>
      <c r="BAM42" s="28"/>
      <c r="BAN42" s="28"/>
      <c r="BAO42" s="28"/>
      <c r="BAP42" s="28"/>
      <c r="BAQ42" s="28"/>
      <c r="BAR42" s="28"/>
      <c r="BAS42" s="28"/>
      <c r="BAT42" s="28"/>
      <c r="BAU42" s="28"/>
      <c r="BAV42" s="28"/>
      <c r="BAW42" s="28"/>
      <c r="BAX42" s="28"/>
      <c r="BAY42" s="28"/>
      <c r="BAZ42" s="28"/>
      <c r="BBA42" s="28"/>
      <c r="BBB42" s="28"/>
      <c r="BBC42" s="28"/>
      <c r="BBD42" s="28"/>
      <c r="BBE42" s="28"/>
      <c r="BBF42" s="28"/>
      <c r="BBG42" s="28"/>
      <c r="BBH42" s="28"/>
      <c r="BBI42" s="28"/>
      <c r="BBJ42" s="28"/>
      <c r="BBK42" s="28"/>
      <c r="BBL42" s="28"/>
      <c r="BBM42" s="28"/>
      <c r="BBN42" s="28"/>
      <c r="BBO42" s="28"/>
      <c r="BBP42" s="28"/>
      <c r="BBQ42" s="28"/>
      <c r="BBR42" s="28"/>
      <c r="BBS42" s="28"/>
      <c r="BBT42" s="28"/>
      <c r="BBU42" s="28"/>
      <c r="BBV42" s="28"/>
      <c r="BBW42" s="28"/>
      <c r="BBX42" s="28"/>
      <c r="BBY42" s="28"/>
      <c r="BBZ42" s="28"/>
      <c r="BCA42" s="28"/>
      <c r="BCB42" s="28"/>
      <c r="BCC42" s="28"/>
      <c r="BCD42" s="28"/>
      <c r="BCE42" s="28"/>
      <c r="BCF42" s="28"/>
      <c r="BCG42" s="28"/>
      <c r="BCH42" s="28"/>
      <c r="BCI42" s="28"/>
      <c r="BCJ42" s="28"/>
      <c r="BCK42" s="28"/>
      <c r="BCL42" s="28"/>
      <c r="BCM42" s="28"/>
      <c r="BCN42" s="28"/>
      <c r="BCO42" s="28"/>
      <c r="BCP42" s="28"/>
      <c r="BCQ42" s="28"/>
      <c r="BCR42" s="28"/>
      <c r="BCS42" s="28"/>
      <c r="BCT42" s="28"/>
      <c r="BCU42" s="28"/>
      <c r="BCV42" s="28"/>
      <c r="BCW42" s="28"/>
      <c r="BCX42" s="28"/>
      <c r="BCY42" s="28"/>
      <c r="BCZ42" s="28"/>
      <c r="BDA42" s="28"/>
      <c r="BDB42" s="28"/>
      <c r="BDC42" s="28"/>
      <c r="BDD42" s="28"/>
      <c r="BDE42" s="28"/>
      <c r="BDF42" s="28"/>
      <c r="BDG42" s="28"/>
      <c r="BDH42" s="28"/>
      <c r="BDI42" s="28"/>
      <c r="BDJ42" s="28"/>
      <c r="BDK42" s="28"/>
      <c r="BDL42" s="28"/>
      <c r="BDM42" s="28"/>
      <c r="BDN42" s="28"/>
      <c r="BDO42" s="28"/>
      <c r="BDP42" s="28"/>
      <c r="BDQ42" s="28"/>
      <c r="BDR42" s="28"/>
      <c r="BDS42" s="28"/>
      <c r="BDT42" s="28"/>
      <c r="BDU42" s="28"/>
      <c r="BDV42" s="28"/>
      <c r="BDW42" s="28"/>
      <c r="BDX42" s="28"/>
      <c r="BDY42" s="28"/>
      <c r="BDZ42" s="28"/>
      <c r="BEA42" s="28"/>
      <c r="BEB42" s="28"/>
      <c r="BEC42" s="28"/>
      <c r="BED42" s="28"/>
      <c r="BEE42" s="28"/>
      <c r="BEF42" s="28"/>
      <c r="BEG42" s="28"/>
      <c r="BEH42" s="28"/>
      <c r="BEI42" s="28"/>
      <c r="BEJ42" s="28"/>
      <c r="BEK42" s="28"/>
      <c r="BEL42" s="28"/>
      <c r="BEM42" s="28"/>
      <c r="BEN42" s="28"/>
      <c r="BEO42" s="28"/>
      <c r="BEP42" s="28"/>
      <c r="BEQ42" s="28"/>
      <c r="BER42" s="28"/>
      <c r="BES42" s="28"/>
      <c r="BET42" s="28"/>
      <c r="BEU42" s="28"/>
      <c r="BEV42" s="28"/>
      <c r="BEW42" s="28"/>
      <c r="BEX42" s="28"/>
      <c r="BEY42" s="28"/>
      <c r="BEZ42" s="28"/>
      <c r="BFA42" s="28"/>
      <c r="BFB42" s="28"/>
      <c r="BFC42" s="28"/>
      <c r="BFD42" s="28"/>
      <c r="BFE42" s="28"/>
      <c r="BFF42" s="28"/>
      <c r="BFG42" s="28"/>
      <c r="BFH42" s="28"/>
      <c r="BFI42" s="28"/>
      <c r="BFJ42" s="28"/>
      <c r="BFK42" s="28"/>
      <c r="BFL42" s="28"/>
      <c r="BFM42" s="28"/>
      <c r="BFN42" s="28"/>
      <c r="BFO42" s="28"/>
      <c r="BFP42" s="28"/>
      <c r="BFQ42" s="28"/>
      <c r="BFR42" s="28"/>
      <c r="BFS42" s="28"/>
      <c r="BFT42" s="28"/>
      <c r="BFU42" s="28"/>
      <c r="BFV42" s="28"/>
      <c r="BFW42" s="28"/>
      <c r="BFX42" s="28"/>
      <c r="BFY42" s="28"/>
      <c r="BFZ42" s="28"/>
      <c r="BGA42" s="28"/>
      <c r="BGB42" s="28"/>
      <c r="BGC42" s="28"/>
      <c r="BGD42" s="28"/>
      <c r="BGE42" s="28"/>
      <c r="BGF42" s="28"/>
      <c r="BGG42" s="28"/>
      <c r="BGH42" s="28"/>
      <c r="BGI42" s="28"/>
      <c r="BGJ42" s="28"/>
      <c r="BGK42" s="28"/>
      <c r="BGL42" s="28"/>
      <c r="BGM42" s="28"/>
      <c r="BGN42" s="28"/>
      <c r="BGO42" s="28"/>
      <c r="BGP42" s="28"/>
      <c r="BGQ42" s="28"/>
      <c r="BGR42" s="28"/>
      <c r="BGS42" s="28"/>
      <c r="BGT42" s="28"/>
      <c r="BGU42" s="28"/>
      <c r="BGV42" s="28"/>
      <c r="BGW42" s="28"/>
      <c r="BGX42" s="28"/>
      <c r="BGY42" s="28"/>
      <c r="BGZ42" s="28"/>
      <c r="BHA42" s="28"/>
      <c r="BHB42" s="28"/>
      <c r="BHC42" s="28"/>
      <c r="BHD42" s="28"/>
      <c r="BHE42" s="28"/>
      <c r="BHF42" s="28"/>
      <c r="BHG42" s="28"/>
      <c r="BHH42" s="28"/>
      <c r="BHI42" s="28"/>
      <c r="BHJ42" s="28"/>
      <c r="BHK42" s="28"/>
      <c r="BHL42" s="28"/>
      <c r="BHM42" s="28"/>
      <c r="BHN42" s="28"/>
      <c r="BHO42" s="28"/>
      <c r="BHP42" s="28"/>
      <c r="BHQ42" s="28"/>
      <c r="BHR42" s="28"/>
      <c r="BHS42" s="28"/>
      <c r="BHT42" s="28"/>
      <c r="BHU42" s="28"/>
      <c r="BHV42" s="28"/>
      <c r="BHW42" s="28"/>
      <c r="BHX42" s="28"/>
      <c r="BHY42" s="28"/>
      <c r="BHZ42" s="28"/>
      <c r="BIA42" s="28"/>
      <c r="BIB42" s="28"/>
      <c r="BIC42" s="28"/>
      <c r="BID42" s="28"/>
      <c r="BIE42" s="28"/>
      <c r="BIF42" s="28"/>
      <c r="BIG42" s="28"/>
      <c r="BIH42" s="28"/>
      <c r="BII42" s="28"/>
      <c r="BIJ42" s="28"/>
      <c r="BIK42" s="28"/>
      <c r="BIL42" s="28"/>
      <c r="BIM42" s="28"/>
      <c r="BIN42" s="28"/>
      <c r="BIO42" s="28"/>
      <c r="BIP42" s="28"/>
      <c r="BIQ42" s="28"/>
      <c r="BIR42" s="28"/>
      <c r="BIS42" s="28"/>
      <c r="BIT42" s="28"/>
      <c r="BIU42" s="28"/>
      <c r="BIV42" s="28"/>
      <c r="BIW42" s="28"/>
      <c r="BIX42" s="28"/>
      <c r="BIY42" s="28"/>
      <c r="BIZ42" s="28"/>
      <c r="BJA42" s="28"/>
      <c r="BJB42" s="28"/>
      <c r="BJC42" s="28"/>
      <c r="BJD42" s="28"/>
      <c r="BJE42" s="28"/>
      <c r="BJF42" s="28"/>
      <c r="BJG42" s="28"/>
      <c r="BJH42" s="28"/>
      <c r="BJI42" s="28"/>
      <c r="BJJ42" s="28"/>
      <c r="BJK42" s="28"/>
      <c r="BJL42" s="28"/>
      <c r="BJM42" s="28"/>
      <c r="BJN42" s="28"/>
      <c r="BJO42" s="28"/>
      <c r="BJP42" s="28"/>
      <c r="BJQ42" s="28"/>
      <c r="BJR42" s="28"/>
      <c r="BJS42" s="28"/>
      <c r="BJT42" s="28"/>
      <c r="BJU42" s="28"/>
      <c r="BJV42" s="28"/>
      <c r="BJW42" s="28"/>
      <c r="BJX42" s="28"/>
      <c r="BJY42" s="28"/>
      <c r="BJZ42" s="28"/>
      <c r="BKA42" s="28"/>
      <c r="BKB42" s="28"/>
      <c r="BKC42" s="28"/>
      <c r="BKD42" s="28"/>
      <c r="BKE42" s="28"/>
      <c r="BKF42" s="28"/>
      <c r="BKG42" s="28"/>
      <c r="BKH42" s="28"/>
      <c r="BKI42" s="28"/>
      <c r="BKJ42" s="28"/>
      <c r="BKK42" s="28"/>
      <c r="BKL42" s="28"/>
      <c r="BKM42" s="28"/>
      <c r="BKN42" s="28"/>
      <c r="BKO42" s="28"/>
      <c r="BKP42" s="28"/>
      <c r="BKQ42" s="28"/>
      <c r="BKR42" s="28"/>
      <c r="BKS42" s="28"/>
      <c r="BKT42" s="28"/>
      <c r="BKU42" s="28"/>
      <c r="BKV42" s="28"/>
      <c r="BKW42" s="28"/>
      <c r="BKX42" s="28"/>
      <c r="BKY42" s="28"/>
      <c r="BKZ42" s="28"/>
      <c r="BLA42" s="28"/>
      <c r="BLB42" s="28"/>
      <c r="BLC42" s="28"/>
      <c r="BLD42" s="28"/>
      <c r="BLE42" s="28"/>
      <c r="BLF42" s="28"/>
      <c r="BLG42" s="28"/>
      <c r="BLH42" s="28"/>
      <c r="BLI42" s="28"/>
      <c r="BLJ42" s="28"/>
      <c r="BLK42" s="28"/>
      <c r="BLL42" s="28"/>
      <c r="BLM42" s="28"/>
      <c r="BLN42" s="28"/>
      <c r="BLO42" s="28"/>
      <c r="BLP42" s="28"/>
      <c r="BLQ42" s="28"/>
      <c r="BLR42" s="28"/>
      <c r="BLS42" s="28"/>
      <c r="BLT42" s="28"/>
      <c r="BLU42" s="28"/>
      <c r="BLV42" s="28"/>
      <c r="BLW42" s="28"/>
      <c r="BLX42" s="28"/>
      <c r="BLY42" s="28"/>
      <c r="BLZ42" s="28"/>
      <c r="BMA42" s="28"/>
      <c r="BMB42" s="28"/>
      <c r="BMC42" s="28"/>
      <c r="BMD42" s="28"/>
      <c r="BME42" s="28"/>
      <c r="BMF42" s="28"/>
      <c r="BMG42" s="28"/>
      <c r="BMH42" s="28"/>
      <c r="BMI42" s="28"/>
      <c r="BMJ42" s="28"/>
      <c r="BMK42" s="28"/>
      <c r="BML42" s="28"/>
      <c r="BMM42" s="28"/>
      <c r="BMN42" s="28"/>
      <c r="BMO42" s="28"/>
      <c r="BMP42" s="28"/>
      <c r="BMQ42" s="28"/>
      <c r="BMR42" s="28"/>
      <c r="BMS42" s="28"/>
      <c r="BMT42" s="28"/>
      <c r="BMU42" s="28"/>
      <c r="BMV42" s="28"/>
      <c r="BMW42" s="28"/>
      <c r="BMX42" s="28"/>
      <c r="BMY42" s="28"/>
      <c r="BMZ42" s="28"/>
      <c r="BNA42" s="28"/>
      <c r="BNB42" s="28"/>
      <c r="BNC42" s="28"/>
      <c r="BND42" s="28"/>
      <c r="BNE42" s="28"/>
      <c r="BNF42" s="28"/>
      <c r="BNG42" s="28"/>
      <c r="BNH42" s="28"/>
      <c r="BNI42" s="28"/>
      <c r="BNJ42" s="28"/>
      <c r="BNK42" s="28"/>
      <c r="BNL42" s="28"/>
      <c r="BNM42" s="28"/>
      <c r="BNN42" s="28"/>
      <c r="BNO42" s="28"/>
      <c r="BNP42" s="28"/>
      <c r="BNQ42" s="28"/>
      <c r="BNR42" s="28"/>
      <c r="BNS42" s="28"/>
      <c r="BNT42" s="28"/>
      <c r="BNU42" s="28"/>
      <c r="BNV42" s="28"/>
      <c r="BNW42" s="28"/>
      <c r="BNX42" s="28"/>
      <c r="BNY42" s="28"/>
      <c r="BNZ42" s="28"/>
      <c r="BOA42" s="28"/>
      <c r="BOB42" s="28"/>
      <c r="BOC42" s="28"/>
      <c r="BOD42" s="28"/>
      <c r="BOE42" s="28"/>
      <c r="BOF42" s="28"/>
      <c r="BOG42" s="28"/>
      <c r="BOH42" s="28"/>
      <c r="BOI42" s="28"/>
      <c r="BOJ42" s="28"/>
      <c r="BOK42" s="28"/>
      <c r="BOL42" s="28"/>
      <c r="BOM42" s="28"/>
      <c r="BON42" s="28"/>
      <c r="BOO42" s="28"/>
      <c r="BOP42" s="28"/>
      <c r="BOQ42" s="28"/>
      <c r="BOR42" s="28"/>
      <c r="BOS42" s="28"/>
      <c r="BOT42" s="28"/>
      <c r="BOU42" s="28"/>
      <c r="BOV42" s="28"/>
      <c r="BOW42" s="28"/>
      <c r="BOX42" s="28"/>
      <c r="BOY42" s="28"/>
      <c r="BOZ42" s="28"/>
      <c r="BPA42" s="28"/>
      <c r="BPB42" s="28"/>
      <c r="BPC42" s="28"/>
      <c r="BPD42" s="28"/>
      <c r="BPE42" s="28"/>
      <c r="BPF42" s="28"/>
      <c r="BPG42" s="28"/>
      <c r="BPH42" s="28"/>
      <c r="BPI42" s="28"/>
      <c r="BPJ42" s="28"/>
      <c r="BPK42" s="28"/>
      <c r="BPL42" s="28"/>
      <c r="BPM42" s="28"/>
      <c r="BPN42" s="28"/>
      <c r="BPO42" s="28"/>
      <c r="BPP42" s="28"/>
      <c r="BPQ42" s="28"/>
      <c r="BPR42" s="28"/>
      <c r="BPS42" s="28"/>
      <c r="BPT42" s="28"/>
      <c r="BPU42" s="28"/>
      <c r="BPV42" s="28"/>
      <c r="BPW42" s="28"/>
      <c r="BPX42" s="28"/>
      <c r="BPY42" s="28"/>
      <c r="BPZ42" s="28"/>
      <c r="BQA42" s="28"/>
      <c r="BQB42" s="28"/>
      <c r="BQC42" s="28"/>
      <c r="BQD42" s="28"/>
      <c r="BQE42" s="28"/>
      <c r="BQF42" s="28"/>
      <c r="BQG42" s="28"/>
      <c r="BQH42" s="28"/>
      <c r="BQI42" s="28"/>
      <c r="BQJ42" s="28"/>
      <c r="BQK42" s="28"/>
      <c r="BQL42" s="28"/>
      <c r="BQM42" s="28"/>
      <c r="BQN42" s="28"/>
      <c r="BQO42" s="28"/>
      <c r="BQP42" s="28"/>
      <c r="BQQ42" s="28"/>
      <c r="BQR42" s="28"/>
      <c r="BQS42" s="28"/>
      <c r="BQT42" s="28"/>
      <c r="BQU42" s="28"/>
      <c r="BQV42" s="28"/>
      <c r="BQW42" s="28"/>
      <c r="BQX42" s="28"/>
      <c r="BQY42" s="28"/>
      <c r="BQZ42" s="28"/>
      <c r="BRA42" s="28"/>
      <c r="BRB42" s="28"/>
      <c r="BRC42" s="28"/>
      <c r="BRD42" s="28"/>
      <c r="BRE42" s="28"/>
      <c r="BRF42" s="28"/>
      <c r="BRG42" s="28"/>
      <c r="BRH42" s="28"/>
      <c r="BRI42" s="28"/>
      <c r="BRJ42" s="28"/>
      <c r="BRK42" s="28"/>
      <c r="BRL42" s="28"/>
      <c r="BRM42" s="28"/>
      <c r="BRN42" s="28"/>
      <c r="BRO42" s="28"/>
      <c r="BRP42" s="28"/>
      <c r="BRQ42" s="28"/>
      <c r="BRR42" s="28"/>
      <c r="BRS42" s="28"/>
      <c r="BRT42" s="28"/>
      <c r="BRU42" s="28"/>
      <c r="BRV42" s="28"/>
      <c r="BRW42" s="28"/>
      <c r="BRX42" s="28"/>
      <c r="BRY42" s="28"/>
      <c r="BRZ42" s="28"/>
      <c r="BSA42" s="28"/>
      <c r="BSB42" s="28"/>
      <c r="BSC42" s="28"/>
      <c r="BSD42" s="28"/>
      <c r="BSE42" s="28"/>
      <c r="BSF42" s="28"/>
      <c r="BSG42" s="28"/>
      <c r="BSH42" s="28"/>
      <c r="BSI42" s="28"/>
      <c r="BSJ42" s="28"/>
      <c r="BSK42" s="28"/>
      <c r="BSL42" s="28"/>
      <c r="BSM42" s="28"/>
      <c r="BSN42" s="28"/>
      <c r="BSO42" s="28"/>
      <c r="BSP42" s="28"/>
      <c r="BSQ42" s="28"/>
      <c r="BSR42" s="28"/>
      <c r="BSS42" s="28"/>
      <c r="BST42" s="28"/>
      <c r="BSU42" s="28"/>
      <c r="BSV42" s="28"/>
      <c r="BSW42" s="28"/>
      <c r="BSX42" s="28"/>
      <c r="BSY42" s="28"/>
      <c r="BSZ42" s="28"/>
      <c r="BTA42" s="28"/>
      <c r="BTB42" s="28"/>
      <c r="BTC42" s="28"/>
      <c r="BTD42" s="28"/>
      <c r="BTE42" s="28"/>
      <c r="BTF42" s="28"/>
      <c r="BTG42" s="28"/>
      <c r="BTH42" s="28"/>
      <c r="BTI42" s="28"/>
      <c r="BTJ42" s="28"/>
      <c r="BTK42" s="28"/>
      <c r="BTL42" s="28"/>
      <c r="BTM42" s="28"/>
      <c r="BTN42" s="28"/>
      <c r="BTO42" s="28"/>
      <c r="BTP42" s="28"/>
      <c r="BTQ42" s="28"/>
      <c r="BTR42" s="28"/>
      <c r="BTS42" s="28"/>
      <c r="BTT42" s="28"/>
      <c r="BTU42" s="28"/>
      <c r="BTV42" s="28"/>
      <c r="BTW42" s="28"/>
      <c r="BTX42" s="28"/>
      <c r="BTY42" s="28"/>
      <c r="BTZ42" s="28"/>
      <c r="BUA42" s="28"/>
      <c r="BUB42" s="28"/>
      <c r="BUC42" s="28"/>
      <c r="BUD42" s="28"/>
      <c r="BUE42" s="28"/>
      <c r="BUF42" s="28"/>
      <c r="BUG42" s="28"/>
      <c r="BUH42" s="28"/>
      <c r="BUI42" s="28"/>
      <c r="BUJ42" s="28"/>
      <c r="BUK42" s="28"/>
      <c r="BUL42" s="28"/>
      <c r="BUM42" s="28"/>
      <c r="BUN42" s="28"/>
      <c r="BUO42" s="28"/>
      <c r="BUP42" s="28"/>
      <c r="BUQ42" s="28"/>
      <c r="BUR42" s="28"/>
      <c r="BUS42" s="28"/>
      <c r="BUT42" s="28"/>
      <c r="BUU42" s="28"/>
      <c r="BUV42" s="28"/>
      <c r="BUW42" s="28"/>
      <c r="BUX42" s="28"/>
      <c r="BUY42" s="28"/>
      <c r="BUZ42" s="28"/>
      <c r="BVA42" s="28"/>
      <c r="BVB42" s="28"/>
      <c r="BVC42" s="28"/>
      <c r="BVD42" s="28"/>
      <c r="BVE42" s="28"/>
      <c r="BVF42" s="28"/>
      <c r="BVG42" s="28"/>
      <c r="BVH42" s="28"/>
      <c r="BVI42" s="28"/>
      <c r="BVJ42" s="28"/>
      <c r="BVK42" s="28"/>
      <c r="BVL42" s="28"/>
      <c r="BVM42" s="28"/>
      <c r="BVN42" s="28"/>
      <c r="BVO42" s="28"/>
      <c r="BVP42" s="28"/>
      <c r="BVQ42" s="28"/>
      <c r="BVR42" s="28"/>
      <c r="BVS42" s="28"/>
      <c r="BVT42" s="28"/>
      <c r="BVU42" s="28"/>
      <c r="BVV42" s="28"/>
      <c r="BVW42" s="28"/>
      <c r="BVX42" s="28"/>
      <c r="BVY42" s="28"/>
      <c r="BVZ42" s="28"/>
      <c r="BWA42" s="28"/>
      <c r="BWB42" s="28"/>
      <c r="BWC42" s="28"/>
      <c r="BWD42" s="28"/>
      <c r="BWE42" s="28"/>
      <c r="BWF42" s="28"/>
      <c r="BWG42" s="28"/>
      <c r="BWH42" s="28"/>
      <c r="BWI42" s="28"/>
      <c r="BWJ42" s="28"/>
      <c r="BWK42" s="28"/>
      <c r="BWL42" s="28"/>
      <c r="BWM42" s="28"/>
      <c r="BWN42" s="28"/>
      <c r="BWO42" s="28"/>
      <c r="BWP42" s="28"/>
      <c r="BWQ42" s="28"/>
      <c r="BWR42" s="28"/>
      <c r="BWS42" s="28"/>
      <c r="BWT42" s="28"/>
      <c r="BWU42" s="28"/>
      <c r="BWV42" s="28"/>
      <c r="BWW42" s="28"/>
      <c r="BWX42" s="28"/>
      <c r="BWY42" s="28"/>
      <c r="BWZ42" s="28"/>
      <c r="BXA42" s="28"/>
      <c r="BXB42" s="28"/>
      <c r="BXC42" s="28"/>
      <c r="BXD42" s="28"/>
      <c r="BXE42" s="28"/>
      <c r="BXF42" s="28"/>
      <c r="BXG42" s="28"/>
      <c r="BXH42" s="28"/>
      <c r="BXI42" s="28"/>
      <c r="BXJ42" s="28"/>
      <c r="BXK42" s="28"/>
      <c r="BXL42" s="28"/>
      <c r="BXM42" s="28"/>
      <c r="BXN42" s="28"/>
      <c r="BXO42" s="28"/>
      <c r="BXP42" s="28"/>
      <c r="BXQ42" s="28"/>
      <c r="BXR42" s="28"/>
      <c r="BXS42" s="28"/>
      <c r="BXT42" s="28"/>
      <c r="BXU42" s="28"/>
      <c r="BXV42" s="28"/>
      <c r="BXW42" s="28"/>
      <c r="BXX42" s="28"/>
      <c r="BXY42" s="28"/>
      <c r="BXZ42" s="28"/>
      <c r="BYA42" s="28"/>
      <c r="BYB42" s="28"/>
      <c r="BYC42" s="28"/>
      <c r="BYD42" s="28"/>
      <c r="BYE42" s="28"/>
      <c r="BYF42" s="28"/>
      <c r="BYG42" s="28"/>
      <c r="BYH42" s="28"/>
      <c r="BYI42" s="28"/>
      <c r="BYJ42" s="28"/>
      <c r="BYK42" s="28"/>
      <c r="BYL42" s="28"/>
      <c r="BYM42" s="28"/>
      <c r="BYN42" s="28"/>
      <c r="BYO42" s="28"/>
      <c r="BYP42" s="28"/>
      <c r="BYQ42" s="28"/>
      <c r="BYR42" s="28"/>
      <c r="BYS42" s="28"/>
      <c r="BYT42" s="28"/>
      <c r="BYU42" s="28"/>
      <c r="BYV42" s="28"/>
      <c r="BYW42" s="28"/>
      <c r="BYX42" s="28"/>
      <c r="BYY42" s="28"/>
      <c r="BYZ42" s="28"/>
      <c r="BZA42" s="28"/>
      <c r="BZB42" s="28"/>
      <c r="BZC42" s="28"/>
      <c r="BZD42" s="28"/>
      <c r="BZE42" s="28"/>
      <c r="BZF42" s="28"/>
      <c r="BZG42" s="28"/>
      <c r="BZH42" s="28"/>
      <c r="BZI42" s="28"/>
      <c r="BZJ42" s="28"/>
      <c r="BZK42" s="28"/>
      <c r="BZL42" s="28"/>
      <c r="BZM42" s="28"/>
      <c r="BZN42" s="28"/>
      <c r="BZO42" s="28"/>
      <c r="BZP42" s="28"/>
      <c r="BZQ42" s="28"/>
      <c r="BZR42" s="28"/>
      <c r="BZS42" s="28"/>
      <c r="BZT42" s="28"/>
      <c r="BZU42" s="28"/>
      <c r="BZV42" s="28"/>
      <c r="BZW42" s="28"/>
      <c r="BZX42" s="28"/>
      <c r="BZY42" s="28"/>
      <c r="BZZ42" s="28"/>
      <c r="CAA42" s="28"/>
      <c r="CAB42" s="28"/>
      <c r="CAC42" s="28"/>
      <c r="CAD42" s="28"/>
      <c r="CAE42" s="28"/>
      <c r="CAF42" s="28"/>
      <c r="CAG42" s="28"/>
      <c r="CAH42" s="28"/>
      <c r="CAI42" s="28"/>
      <c r="CAJ42" s="28"/>
      <c r="CAK42" s="28"/>
      <c r="CAL42" s="28"/>
      <c r="CAM42" s="28"/>
      <c r="CAN42" s="28"/>
      <c r="CAO42" s="28"/>
      <c r="CAP42" s="28"/>
      <c r="CAQ42" s="28"/>
      <c r="CAR42" s="28"/>
      <c r="CAS42" s="28"/>
      <c r="CAT42" s="28"/>
      <c r="CAU42" s="28"/>
      <c r="CAV42" s="28"/>
      <c r="CAW42" s="28"/>
      <c r="CAX42" s="28"/>
      <c r="CAY42" s="28"/>
      <c r="CAZ42" s="28"/>
      <c r="CBA42" s="28"/>
      <c r="CBB42" s="28"/>
      <c r="CBC42" s="28"/>
      <c r="CBD42" s="28"/>
      <c r="CBE42" s="28"/>
      <c r="CBF42" s="28"/>
      <c r="CBG42" s="28"/>
      <c r="CBH42" s="28"/>
      <c r="CBI42" s="28"/>
      <c r="CBJ42" s="28"/>
      <c r="CBK42" s="28"/>
      <c r="CBL42" s="28"/>
      <c r="CBM42" s="28"/>
      <c r="CBN42" s="28"/>
      <c r="CBO42" s="28"/>
      <c r="CBP42" s="28"/>
      <c r="CBQ42" s="28"/>
      <c r="CBR42" s="28"/>
      <c r="CBS42" s="28"/>
      <c r="CBT42" s="28"/>
      <c r="CBU42" s="28"/>
      <c r="CBV42" s="28"/>
      <c r="CBW42" s="28"/>
      <c r="CBX42" s="28"/>
      <c r="CBY42" s="28"/>
      <c r="CBZ42" s="28"/>
      <c r="CCA42" s="28"/>
      <c r="CCB42" s="28"/>
      <c r="CCC42" s="28"/>
      <c r="CCD42" s="28"/>
      <c r="CCE42" s="28"/>
      <c r="CCF42" s="28"/>
      <c r="CCG42" s="28"/>
      <c r="CCH42" s="28"/>
      <c r="CCI42" s="28"/>
      <c r="CCJ42" s="28"/>
      <c r="CCK42" s="28"/>
      <c r="CCL42" s="28"/>
      <c r="CCM42" s="28"/>
      <c r="CCN42" s="28"/>
      <c r="CCO42" s="28"/>
      <c r="CCP42" s="28"/>
      <c r="CCQ42" s="28"/>
      <c r="CCR42" s="28"/>
      <c r="CCS42" s="28"/>
      <c r="CCT42" s="28"/>
      <c r="CCU42" s="28"/>
      <c r="CCV42" s="28"/>
      <c r="CCW42" s="28"/>
      <c r="CCX42" s="28"/>
      <c r="CCY42" s="28"/>
      <c r="CCZ42" s="28"/>
      <c r="CDA42" s="28"/>
      <c r="CDB42" s="28"/>
      <c r="CDC42" s="28"/>
      <c r="CDD42" s="28"/>
      <c r="CDE42" s="28"/>
      <c r="CDF42" s="28"/>
      <c r="CDG42" s="28"/>
      <c r="CDH42" s="28"/>
      <c r="CDI42" s="28"/>
      <c r="CDJ42" s="28"/>
      <c r="CDK42" s="28"/>
      <c r="CDL42" s="28"/>
      <c r="CDM42" s="28"/>
      <c r="CDN42" s="28"/>
      <c r="CDO42" s="28"/>
      <c r="CDP42" s="28"/>
      <c r="CDQ42" s="28"/>
      <c r="CDR42" s="28"/>
      <c r="CDS42" s="28"/>
      <c r="CDT42" s="28"/>
      <c r="CDU42" s="28"/>
      <c r="CDV42" s="28"/>
      <c r="CDW42" s="28"/>
      <c r="CDX42" s="28"/>
      <c r="CDY42" s="28"/>
      <c r="CDZ42" s="28"/>
      <c r="CEA42" s="28"/>
      <c r="CEB42" s="28"/>
      <c r="CEC42" s="28"/>
      <c r="CED42" s="28"/>
      <c r="CEE42" s="28"/>
      <c r="CEF42" s="28"/>
      <c r="CEG42" s="28"/>
      <c r="CEH42" s="28"/>
      <c r="CEI42" s="28"/>
      <c r="CEJ42" s="28"/>
      <c r="CEK42" s="28"/>
      <c r="CEL42" s="28"/>
      <c r="CEM42" s="28"/>
      <c r="CEN42" s="28"/>
      <c r="CEO42" s="28"/>
      <c r="CEP42" s="28"/>
      <c r="CEQ42" s="28"/>
      <c r="CER42" s="28"/>
      <c r="CES42" s="28"/>
      <c r="CET42" s="28"/>
      <c r="CEU42" s="28"/>
      <c r="CEV42" s="28"/>
      <c r="CEW42" s="28"/>
      <c r="CEX42" s="28"/>
      <c r="CEY42" s="28"/>
      <c r="CEZ42" s="28"/>
      <c r="CFA42" s="28"/>
      <c r="CFB42" s="28"/>
      <c r="CFC42" s="28"/>
      <c r="CFD42" s="28"/>
      <c r="CFE42" s="28"/>
      <c r="CFF42" s="28"/>
      <c r="CFG42" s="28"/>
      <c r="CFH42" s="28"/>
      <c r="CFI42" s="28"/>
      <c r="CFJ42" s="28"/>
      <c r="CFK42" s="28"/>
      <c r="CFL42" s="28"/>
      <c r="CFM42" s="28"/>
      <c r="CFN42" s="28"/>
      <c r="CFO42" s="28"/>
      <c r="CFP42" s="28"/>
      <c r="CFQ42" s="28"/>
      <c r="CFR42" s="28"/>
      <c r="CFS42" s="28"/>
      <c r="CFT42" s="28"/>
      <c r="CFU42" s="28"/>
      <c r="CFV42" s="28"/>
      <c r="CFW42" s="28"/>
      <c r="CFX42" s="28"/>
      <c r="CFY42" s="28"/>
      <c r="CFZ42" s="28"/>
      <c r="CGA42" s="28"/>
      <c r="CGB42" s="28"/>
      <c r="CGC42" s="28"/>
      <c r="CGD42" s="28"/>
      <c r="CGE42" s="28"/>
      <c r="CGF42" s="28"/>
      <c r="CGG42" s="28"/>
      <c r="CGH42" s="28"/>
      <c r="CGI42" s="28"/>
      <c r="CGJ42" s="28"/>
      <c r="CGK42" s="28"/>
      <c r="CGL42" s="28"/>
      <c r="CGM42" s="28"/>
      <c r="CGN42" s="28"/>
      <c r="CGO42" s="28"/>
      <c r="CGP42" s="28"/>
      <c r="CGQ42" s="28"/>
      <c r="CGR42" s="28"/>
      <c r="CGS42" s="28"/>
      <c r="CGT42" s="28"/>
      <c r="CGU42" s="28"/>
      <c r="CGV42" s="28"/>
      <c r="CGW42" s="28"/>
      <c r="CGX42" s="28"/>
      <c r="CGY42" s="28"/>
      <c r="CGZ42" s="28"/>
      <c r="CHA42" s="28"/>
      <c r="CHB42" s="28"/>
      <c r="CHC42" s="28"/>
      <c r="CHD42" s="28"/>
      <c r="CHE42" s="28"/>
      <c r="CHF42" s="28"/>
      <c r="CHG42" s="28"/>
      <c r="CHH42" s="28"/>
      <c r="CHI42" s="28"/>
      <c r="CHJ42" s="28"/>
      <c r="CHK42" s="28"/>
      <c r="CHL42" s="28"/>
      <c r="CHM42" s="28"/>
      <c r="CHN42" s="28"/>
      <c r="CHO42" s="28"/>
      <c r="CHP42" s="28"/>
      <c r="CHQ42" s="28"/>
      <c r="CHR42" s="28"/>
      <c r="CHS42" s="28"/>
      <c r="CHT42" s="28"/>
      <c r="CHU42" s="28"/>
      <c r="CHV42" s="28"/>
      <c r="CHW42" s="28"/>
      <c r="CHX42" s="28"/>
      <c r="CHY42" s="28"/>
      <c r="CHZ42" s="28"/>
      <c r="CIA42" s="28"/>
      <c r="CIB42" s="28"/>
      <c r="CIC42" s="28"/>
      <c r="CID42" s="28"/>
      <c r="CIE42" s="28"/>
      <c r="CIF42" s="28"/>
      <c r="CIG42" s="28"/>
      <c r="CIH42" s="28"/>
      <c r="CII42" s="28"/>
      <c r="CIJ42" s="28"/>
      <c r="CIK42" s="28"/>
      <c r="CIL42" s="28"/>
      <c r="CIM42" s="28"/>
      <c r="CIN42" s="28"/>
      <c r="CIO42" s="28"/>
      <c r="CIP42" s="28"/>
      <c r="CIQ42" s="28"/>
      <c r="CIR42" s="28"/>
      <c r="CIS42" s="28"/>
      <c r="CIT42" s="28"/>
      <c r="CIU42" s="28"/>
      <c r="CIV42" s="28"/>
      <c r="CIW42" s="28"/>
      <c r="CIX42" s="28"/>
      <c r="CIY42" s="28"/>
      <c r="CIZ42" s="28"/>
      <c r="CJA42" s="28"/>
      <c r="CJB42" s="28"/>
      <c r="CJC42" s="28"/>
      <c r="CJD42" s="28"/>
      <c r="CJE42" s="28"/>
      <c r="CJF42" s="28"/>
      <c r="CJG42" s="28"/>
      <c r="CJH42" s="28"/>
      <c r="CJI42" s="28"/>
      <c r="CJJ42" s="28"/>
      <c r="CJK42" s="28"/>
      <c r="CJL42" s="28"/>
      <c r="CJM42" s="28"/>
      <c r="CJN42" s="28"/>
      <c r="CJO42" s="28"/>
      <c r="CJP42" s="28"/>
      <c r="CJQ42" s="28"/>
      <c r="CJR42" s="28"/>
      <c r="CJS42" s="28"/>
      <c r="CJT42" s="28"/>
      <c r="CJU42" s="28"/>
      <c r="CJV42" s="28"/>
      <c r="CJW42" s="28"/>
      <c r="CJX42" s="28"/>
      <c r="CJY42" s="28"/>
      <c r="CJZ42" s="28"/>
      <c r="CKA42" s="28"/>
      <c r="CKB42" s="28"/>
      <c r="CKC42" s="28"/>
      <c r="CKD42" s="28"/>
      <c r="CKE42" s="28"/>
      <c r="CKF42" s="28"/>
      <c r="CKG42" s="28"/>
      <c r="CKH42" s="28"/>
      <c r="CKI42" s="28"/>
      <c r="CKJ42" s="28"/>
      <c r="CKK42" s="28"/>
      <c r="CKL42" s="28"/>
      <c r="CKM42" s="28"/>
      <c r="CKN42" s="28"/>
      <c r="CKO42" s="28"/>
      <c r="CKP42" s="28"/>
      <c r="CKQ42" s="28"/>
      <c r="CKR42" s="28"/>
      <c r="CKS42" s="28"/>
      <c r="CKT42" s="28"/>
      <c r="CKU42" s="28"/>
      <c r="CKV42" s="28"/>
      <c r="CKW42" s="28"/>
      <c r="CKX42" s="28"/>
      <c r="CKY42" s="28"/>
      <c r="CKZ42" s="28"/>
      <c r="CLA42" s="28"/>
      <c r="CLB42" s="28"/>
      <c r="CLC42" s="28"/>
      <c r="CLD42" s="28"/>
      <c r="CLE42" s="28"/>
      <c r="CLF42" s="28"/>
      <c r="CLG42" s="28"/>
      <c r="CLH42" s="28"/>
      <c r="CLI42" s="28"/>
      <c r="CLJ42" s="28"/>
      <c r="CLK42" s="28"/>
      <c r="CLL42" s="28"/>
      <c r="CLM42" s="28"/>
      <c r="CLN42" s="28"/>
      <c r="CLO42" s="28"/>
      <c r="CLP42" s="28"/>
      <c r="CLQ42" s="28"/>
      <c r="CLR42" s="28"/>
      <c r="CLS42" s="28"/>
      <c r="CLT42" s="28"/>
      <c r="CLU42" s="28"/>
      <c r="CLV42" s="28"/>
      <c r="CLW42" s="28"/>
      <c r="CLX42" s="28"/>
      <c r="CLY42" s="28"/>
      <c r="CLZ42" s="28"/>
      <c r="CMA42" s="28"/>
      <c r="CMB42" s="28"/>
      <c r="CMC42" s="28"/>
      <c r="CMD42" s="28"/>
      <c r="CME42" s="28"/>
      <c r="CMF42" s="28"/>
      <c r="CMG42" s="28"/>
      <c r="CMH42" s="28"/>
      <c r="CMI42" s="28"/>
      <c r="CMJ42" s="28"/>
      <c r="CMK42" s="28"/>
      <c r="CML42" s="28"/>
      <c r="CMM42" s="28"/>
      <c r="CMN42" s="28"/>
      <c r="CMO42" s="28"/>
      <c r="CMP42" s="28"/>
      <c r="CMQ42" s="28"/>
      <c r="CMR42" s="28"/>
      <c r="CMS42" s="28"/>
      <c r="CMT42" s="28"/>
      <c r="CMU42" s="28"/>
      <c r="CMV42" s="28"/>
      <c r="CMW42" s="28"/>
      <c r="CMX42" s="28"/>
      <c r="CMY42" s="28"/>
      <c r="CMZ42" s="28"/>
      <c r="CNA42" s="28"/>
      <c r="CNB42" s="28"/>
      <c r="CNC42" s="28"/>
      <c r="CND42" s="28"/>
      <c r="CNE42" s="28"/>
      <c r="CNF42" s="28"/>
      <c r="CNG42" s="28"/>
      <c r="CNH42" s="28"/>
      <c r="CNI42" s="28"/>
      <c r="CNJ42" s="28"/>
      <c r="CNK42" s="28"/>
      <c r="CNL42" s="28"/>
      <c r="CNM42" s="28"/>
      <c r="CNN42" s="28"/>
      <c r="CNO42" s="28"/>
      <c r="CNP42" s="28"/>
      <c r="CNQ42" s="28"/>
      <c r="CNR42" s="28"/>
      <c r="CNS42" s="28"/>
      <c r="CNT42" s="28"/>
      <c r="CNU42" s="28"/>
      <c r="CNV42" s="28"/>
      <c r="CNW42" s="28"/>
      <c r="CNX42" s="28"/>
      <c r="CNY42" s="28"/>
      <c r="CNZ42" s="28"/>
      <c r="COA42" s="28"/>
      <c r="COB42" s="28"/>
      <c r="COC42" s="28"/>
      <c r="COD42" s="28"/>
      <c r="COE42" s="28"/>
      <c r="COF42" s="28"/>
      <c r="COG42" s="28"/>
      <c r="COH42" s="28"/>
      <c r="COI42" s="28"/>
      <c r="COJ42" s="28"/>
      <c r="COK42" s="28"/>
      <c r="COL42" s="28"/>
      <c r="COM42" s="28"/>
      <c r="CON42" s="28"/>
      <c r="COO42" s="28"/>
      <c r="COP42" s="28"/>
      <c r="COQ42" s="28"/>
      <c r="COR42" s="28"/>
      <c r="COS42" s="28"/>
      <c r="COT42" s="28"/>
      <c r="COU42" s="28"/>
      <c r="COV42" s="28"/>
      <c r="COW42" s="28"/>
      <c r="COX42" s="28"/>
      <c r="COY42" s="28"/>
      <c r="COZ42" s="28"/>
      <c r="CPA42" s="28"/>
      <c r="CPB42" s="28"/>
      <c r="CPC42" s="28"/>
      <c r="CPD42" s="28"/>
      <c r="CPE42" s="28"/>
      <c r="CPF42" s="28"/>
      <c r="CPG42" s="28"/>
      <c r="CPH42" s="28"/>
      <c r="CPI42" s="28"/>
      <c r="CPJ42" s="28"/>
      <c r="CPK42" s="28"/>
      <c r="CPL42" s="28"/>
      <c r="CPM42" s="28"/>
      <c r="CPN42" s="28"/>
      <c r="CPO42" s="28"/>
      <c r="CPP42" s="28"/>
      <c r="CPQ42" s="28"/>
      <c r="CPR42" s="28"/>
      <c r="CPS42" s="28"/>
      <c r="CPT42" s="28"/>
      <c r="CPU42" s="28"/>
      <c r="CPV42" s="28"/>
      <c r="CPW42" s="28"/>
      <c r="CPX42" s="28"/>
      <c r="CPY42" s="28"/>
      <c r="CPZ42" s="28"/>
      <c r="CQA42" s="28"/>
      <c r="CQB42" s="28"/>
      <c r="CQC42" s="28"/>
      <c r="CQD42" s="28"/>
      <c r="CQE42" s="28"/>
      <c r="CQF42" s="28"/>
      <c r="CQG42" s="28"/>
      <c r="CQH42" s="28"/>
      <c r="CQI42" s="28"/>
      <c r="CQJ42" s="28"/>
      <c r="CQK42" s="28"/>
      <c r="CQL42" s="28"/>
      <c r="CQM42" s="28"/>
      <c r="CQN42" s="28"/>
      <c r="CQO42" s="28"/>
      <c r="CQP42" s="28"/>
      <c r="CQQ42" s="28"/>
      <c r="CQR42" s="28"/>
      <c r="CQS42" s="28"/>
      <c r="CQT42" s="28"/>
      <c r="CQU42" s="28"/>
      <c r="CQV42" s="28"/>
      <c r="CQW42" s="28"/>
      <c r="CQX42" s="28"/>
      <c r="CQY42" s="28"/>
      <c r="CQZ42" s="28"/>
      <c r="CRA42" s="28"/>
      <c r="CRB42" s="28"/>
      <c r="CRC42" s="28"/>
      <c r="CRD42" s="28"/>
      <c r="CRE42" s="28"/>
      <c r="CRF42" s="28"/>
      <c r="CRG42" s="28"/>
      <c r="CRH42" s="28"/>
      <c r="CRI42" s="28"/>
      <c r="CRJ42" s="28"/>
      <c r="CRK42" s="28"/>
      <c r="CRL42" s="28"/>
      <c r="CRM42" s="28"/>
      <c r="CRN42" s="28"/>
      <c r="CRO42" s="28"/>
      <c r="CRP42" s="28"/>
      <c r="CRQ42" s="28"/>
      <c r="CRR42" s="28"/>
      <c r="CRS42" s="28"/>
      <c r="CRT42" s="28"/>
      <c r="CRU42" s="28"/>
      <c r="CRV42" s="28"/>
      <c r="CRW42" s="28"/>
      <c r="CRX42" s="28"/>
      <c r="CRY42" s="28"/>
      <c r="CRZ42" s="28"/>
      <c r="CSA42" s="28"/>
      <c r="CSB42" s="28"/>
      <c r="CSC42" s="28"/>
      <c r="CSD42" s="28"/>
      <c r="CSE42" s="28"/>
      <c r="CSF42" s="28"/>
      <c r="CSG42" s="28"/>
      <c r="CSH42" s="28"/>
      <c r="CSI42" s="28"/>
      <c r="CSJ42" s="28"/>
      <c r="CSK42" s="28"/>
      <c r="CSL42" s="28"/>
      <c r="CSM42" s="28"/>
      <c r="CSN42" s="28"/>
      <c r="CSO42" s="28"/>
      <c r="CSP42" s="28"/>
      <c r="CSQ42" s="28"/>
      <c r="CSR42" s="28"/>
      <c r="CSS42" s="28"/>
      <c r="CST42" s="28"/>
      <c r="CSU42" s="28"/>
      <c r="CSV42" s="28"/>
      <c r="CSW42" s="28"/>
      <c r="CSX42" s="28"/>
      <c r="CSY42" s="28"/>
      <c r="CSZ42" s="28"/>
      <c r="CTA42" s="28"/>
      <c r="CTB42" s="28"/>
      <c r="CTC42" s="28"/>
      <c r="CTD42" s="28"/>
      <c r="CTE42" s="28"/>
      <c r="CTF42" s="28"/>
      <c r="CTG42" s="28"/>
      <c r="CTH42" s="28"/>
      <c r="CTI42" s="28"/>
      <c r="CTJ42" s="28"/>
      <c r="CTK42" s="28"/>
      <c r="CTL42" s="28"/>
      <c r="CTM42" s="28"/>
      <c r="CTN42" s="28"/>
      <c r="CTO42" s="28"/>
      <c r="CTP42" s="28"/>
      <c r="CTQ42" s="28"/>
      <c r="CTR42" s="28"/>
      <c r="CTS42" s="28"/>
      <c r="CTT42" s="28"/>
      <c r="CTU42" s="28"/>
      <c r="CTV42" s="28"/>
      <c r="CTW42" s="28"/>
      <c r="CTX42" s="28"/>
      <c r="CTY42" s="28"/>
      <c r="CTZ42" s="28"/>
      <c r="CUA42" s="28"/>
      <c r="CUB42" s="28"/>
      <c r="CUC42" s="28"/>
      <c r="CUD42" s="28"/>
      <c r="CUE42" s="28"/>
      <c r="CUF42" s="28"/>
      <c r="CUG42" s="28"/>
      <c r="CUH42" s="28"/>
      <c r="CUI42" s="28"/>
      <c r="CUJ42" s="28"/>
      <c r="CUK42" s="28"/>
      <c r="CUL42" s="28"/>
      <c r="CUM42" s="28"/>
      <c r="CUN42" s="28"/>
      <c r="CUO42" s="28"/>
      <c r="CUP42" s="28"/>
      <c r="CUQ42" s="28"/>
      <c r="CUR42" s="28"/>
      <c r="CUS42" s="28"/>
      <c r="CUT42" s="28"/>
      <c r="CUU42" s="28"/>
      <c r="CUV42" s="28"/>
      <c r="CUW42" s="28"/>
      <c r="CUX42" s="28"/>
      <c r="CUY42" s="28"/>
      <c r="CUZ42" s="28"/>
      <c r="CVA42" s="28"/>
      <c r="CVB42" s="28"/>
      <c r="CVC42" s="28"/>
      <c r="CVD42" s="28"/>
      <c r="CVE42" s="28"/>
      <c r="CVF42" s="28"/>
      <c r="CVG42" s="28"/>
      <c r="CVH42" s="28"/>
      <c r="CVI42" s="28"/>
      <c r="CVJ42" s="28"/>
      <c r="CVK42" s="28"/>
      <c r="CVL42" s="28"/>
      <c r="CVM42" s="28"/>
      <c r="CVN42" s="28"/>
      <c r="CVO42" s="28"/>
      <c r="CVP42" s="28"/>
      <c r="CVQ42" s="28"/>
      <c r="CVR42" s="28"/>
      <c r="CVS42" s="28"/>
      <c r="CVT42" s="28"/>
      <c r="CVU42" s="28"/>
      <c r="CVV42" s="28"/>
      <c r="CVW42" s="28"/>
      <c r="CVX42" s="28"/>
      <c r="CVY42" s="28"/>
      <c r="CVZ42" s="28"/>
      <c r="CWA42" s="28"/>
      <c r="CWB42" s="28"/>
      <c r="CWC42" s="28"/>
      <c r="CWD42" s="28"/>
      <c r="CWE42" s="28"/>
      <c r="CWF42" s="28"/>
      <c r="CWG42" s="28"/>
      <c r="CWH42" s="28"/>
      <c r="CWI42" s="28"/>
      <c r="CWJ42" s="28"/>
      <c r="CWK42" s="28"/>
      <c r="CWL42" s="28"/>
      <c r="CWM42" s="28"/>
      <c r="CWN42" s="28"/>
      <c r="CWO42" s="28"/>
      <c r="CWP42" s="28"/>
      <c r="CWQ42" s="28"/>
      <c r="CWR42" s="28"/>
      <c r="CWS42" s="28"/>
      <c r="CWT42" s="28"/>
      <c r="CWU42" s="28"/>
      <c r="CWV42" s="28"/>
      <c r="CWW42" s="28"/>
      <c r="CWX42" s="28"/>
      <c r="CWY42" s="28"/>
      <c r="CWZ42" s="28"/>
      <c r="CXA42" s="28"/>
      <c r="CXB42" s="28"/>
      <c r="CXC42" s="28"/>
      <c r="CXD42" s="28"/>
      <c r="CXE42" s="28"/>
      <c r="CXF42" s="28"/>
      <c r="CXG42" s="28"/>
      <c r="CXH42" s="28"/>
      <c r="CXI42" s="28"/>
      <c r="CXJ42" s="28"/>
      <c r="CXK42" s="28"/>
      <c r="CXL42" s="28"/>
      <c r="CXM42" s="28"/>
      <c r="CXN42" s="28"/>
      <c r="CXO42" s="28"/>
      <c r="CXP42" s="28"/>
      <c r="CXQ42" s="28"/>
      <c r="CXR42" s="28"/>
      <c r="CXS42" s="28"/>
      <c r="CXT42" s="28"/>
      <c r="CXU42" s="28"/>
      <c r="CXV42" s="28"/>
      <c r="CXW42" s="28"/>
      <c r="CXX42" s="28"/>
      <c r="CXY42" s="28"/>
      <c r="CXZ42" s="28"/>
      <c r="CYA42" s="28"/>
      <c r="CYB42" s="28"/>
      <c r="CYC42" s="28"/>
      <c r="CYD42" s="28"/>
      <c r="CYE42" s="28"/>
      <c r="CYF42" s="28"/>
      <c r="CYG42" s="28"/>
      <c r="CYH42" s="28"/>
      <c r="CYI42" s="28"/>
      <c r="CYJ42" s="28"/>
      <c r="CYK42" s="28"/>
      <c r="CYL42" s="28"/>
      <c r="CYM42" s="28"/>
      <c r="CYN42" s="28"/>
      <c r="CYO42" s="28"/>
      <c r="CYP42" s="28"/>
      <c r="CYQ42" s="28"/>
      <c r="CYR42" s="28"/>
      <c r="CYS42" s="28"/>
      <c r="CYT42" s="28"/>
      <c r="CYU42" s="28"/>
      <c r="CYV42" s="28"/>
      <c r="CYW42" s="28"/>
      <c r="CYX42" s="28"/>
      <c r="CYY42" s="28"/>
      <c r="CYZ42" s="28"/>
      <c r="CZA42" s="28"/>
      <c r="CZB42" s="28"/>
      <c r="CZC42" s="28"/>
      <c r="CZD42" s="28"/>
      <c r="CZE42" s="28"/>
      <c r="CZF42" s="28"/>
      <c r="CZG42" s="28"/>
      <c r="CZH42" s="28"/>
      <c r="CZI42" s="28"/>
      <c r="CZJ42" s="28"/>
      <c r="CZK42" s="28"/>
      <c r="CZL42" s="28"/>
      <c r="CZM42" s="28"/>
      <c r="CZN42" s="28"/>
      <c r="CZO42" s="28"/>
      <c r="CZP42" s="28"/>
      <c r="CZQ42" s="28"/>
      <c r="CZR42" s="28"/>
      <c r="CZS42" s="28"/>
      <c r="CZT42" s="28"/>
      <c r="CZU42" s="28"/>
      <c r="CZV42" s="28"/>
      <c r="CZW42" s="28"/>
      <c r="CZX42" s="28"/>
      <c r="CZY42" s="28"/>
      <c r="CZZ42" s="28"/>
      <c r="DAA42" s="28"/>
      <c r="DAB42" s="28"/>
      <c r="DAC42" s="28"/>
      <c r="DAD42" s="28"/>
      <c r="DAE42" s="28"/>
      <c r="DAF42" s="28"/>
      <c r="DAG42" s="28"/>
      <c r="DAH42" s="28"/>
      <c r="DAI42" s="28"/>
      <c r="DAJ42" s="28"/>
      <c r="DAK42" s="28"/>
      <c r="DAL42" s="28"/>
      <c r="DAM42" s="28"/>
      <c r="DAN42" s="28"/>
      <c r="DAO42" s="28"/>
      <c r="DAP42" s="28"/>
      <c r="DAQ42" s="28"/>
      <c r="DAR42" s="28"/>
      <c r="DAS42" s="28"/>
      <c r="DAT42" s="28"/>
      <c r="DAU42" s="28"/>
      <c r="DAV42" s="28"/>
      <c r="DAW42" s="28"/>
      <c r="DAX42" s="28"/>
      <c r="DAY42" s="28"/>
      <c r="DAZ42" s="28"/>
      <c r="DBA42" s="28"/>
      <c r="DBB42" s="28"/>
      <c r="DBC42" s="28"/>
      <c r="DBD42" s="28"/>
      <c r="DBE42" s="28"/>
      <c r="DBF42" s="28"/>
      <c r="DBG42" s="28"/>
      <c r="DBH42" s="28"/>
      <c r="DBI42" s="28"/>
      <c r="DBJ42" s="28"/>
      <c r="DBK42" s="28"/>
      <c r="DBL42" s="28"/>
      <c r="DBM42" s="28"/>
      <c r="DBN42" s="28"/>
      <c r="DBO42" s="28"/>
      <c r="DBP42" s="28"/>
      <c r="DBQ42" s="28"/>
      <c r="DBR42" s="28"/>
      <c r="DBS42" s="28"/>
      <c r="DBT42" s="28"/>
      <c r="DBU42" s="28"/>
      <c r="DBV42" s="28"/>
      <c r="DBW42" s="28"/>
      <c r="DBX42" s="28"/>
      <c r="DBY42" s="28"/>
      <c r="DBZ42" s="28"/>
      <c r="DCA42" s="28"/>
      <c r="DCB42" s="28"/>
      <c r="DCC42" s="28"/>
      <c r="DCD42" s="28"/>
      <c r="DCE42" s="28"/>
      <c r="DCF42" s="28"/>
      <c r="DCG42" s="28"/>
      <c r="DCH42" s="28"/>
      <c r="DCI42" s="28"/>
      <c r="DCJ42" s="28"/>
      <c r="DCK42" s="28"/>
      <c r="DCL42" s="28"/>
      <c r="DCM42" s="28"/>
      <c r="DCN42" s="28"/>
      <c r="DCO42" s="28"/>
      <c r="DCP42" s="28"/>
      <c r="DCQ42" s="28"/>
      <c r="DCR42" s="28"/>
      <c r="DCS42" s="28"/>
      <c r="DCT42" s="28"/>
      <c r="DCU42" s="28"/>
      <c r="DCV42" s="28"/>
      <c r="DCW42" s="28"/>
      <c r="DCX42" s="28"/>
      <c r="DCY42" s="28"/>
      <c r="DCZ42" s="28"/>
      <c r="DDA42" s="28"/>
      <c r="DDB42" s="28"/>
      <c r="DDC42" s="28"/>
      <c r="DDD42" s="28"/>
      <c r="DDE42" s="28"/>
      <c r="DDF42" s="28"/>
      <c r="DDG42" s="28"/>
      <c r="DDH42" s="28"/>
      <c r="DDI42" s="28"/>
      <c r="DDJ42" s="28"/>
      <c r="DDK42" s="28"/>
      <c r="DDL42" s="28"/>
      <c r="DDM42" s="28"/>
      <c r="DDN42" s="28"/>
      <c r="DDO42" s="28"/>
      <c r="DDP42" s="28"/>
      <c r="DDQ42" s="28"/>
      <c r="DDR42" s="28"/>
      <c r="DDS42" s="28"/>
      <c r="DDT42" s="28"/>
      <c r="DDU42" s="28"/>
      <c r="DDV42" s="28"/>
      <c r="DDW42" s="28"/>
      <c r="DDX42" s="28"/>
      <c r="DDY42" s="28"/>
      <c r="DDZ42" s="28"/>
      <c r="DEA42" s="28"/>
      <c r="DEB42" s="28"/>
      <c r="DEC42" s="28"/>
      <c r="DED42" s="28"/>
      <c r="DEE42" s="28"/>
      <c r="DEF42" s="28"/>
      <c r="DEG42" s="28"/>
      <c r="DEH42" s="28"/>
      <c r="DEI42" s="28"/>
      <c r="DEJ42" s="28"/>
      <c r="DEK42" s="28"/>
      <c r="DEL42" s="28"/>
      <c r="DEM42" s="28"/>
      <c r="DEN42" s="28"/>
      <c r="DEO42" s="28"/>
      <c r="DEP42" s="28"/>
      <c r="DEQ42" s="28"/>
      <c r="DER42" s="28"/>
      <c r="DES42" s="28"/>
      <c r="DET42" s="28"/>
      <c r="DEU42" s="28"/>
      <c r="DEV42" s="28"/>
      <c r="DEW42" s="28"/>
      <c r="DEX42" s="28"/>
      <c r="DEY42" s="28"/>
      <c r="DEZ42" s="28"/>
      <c r="DFA42" s="28"/>
      <c r="DFB42" s="28"/>
      <c r="DFC42" s="28"/>
      <c r="DFD42" s="28"/>
      <c r="DFE42" s="27"/>
    </row>
    <row r="43" spans="1:2865" ht="20.25">
      <c r="A43" s="28">
        <v>12</v>
      </c>
      <c r="B43" s="126" t="str">
        <f>DOCUMENTATION!D18</f>
        <v xml:space="preserve"># Key process reforms </v>
      </c>
      <c r="C43" s="90" t="str">
        <f>DOCUMENTATION!L18</f>
        <v>Annually</v>
      </c>
      <c r="D43" s="76">
        <f>IFERROR(AVERAGE(DOCUMENTATION!Q18,DOCUMENTATION!V18,DOCUMENTATION!AA18,DOCUMENTATION!AF18),0)</f>
        <v>0</v>
      </c>
      <c r="E43" s="51"/>
      <c r="F43" s="75" t="str">
        <f>DOCUMENTATION!E18</f>
        <v>No target</v>
      </c>
      <c r="G43" s="75" t="str">
        <f>DOCUMENTATION!P18</f>
        <v>No Result</v>
      </c>
      <c r="H43" s="124" cm="1">
        <f t="array" ref="H43">IFERROR(_xlfn.IFS(AND(F43&gt;0,G43=0),D43/100*40,AND(F43="No Target", G43="No Result"),D43/100*100,(D43/100*40)+(G43/F43*60)&gt;100,100,AND(D43=0,F43&gt;0,G43&gt;=0),G43/F43*60,(D43/100*40)+(G43/F43*60)&lt;=100,(D43/100*40)+(G43/F43*60)),0)</f>
        <v>0</v>
      </c>
      <c r="I43" s="3" t="str" cm="1">
        <f t="array" ref="I43">IFERROR(_xlfn.IFS(AND(F43="No Target", G43="No Result", H43=0),"NIL",G43="","NIL",AND(G43=0,H43=100),"A+",H43&lt;50,"E",H43&lt;60,"D",H43&lt;70,"C",H43&lt;80,"B",H43&lt;90,"A",H43&gt;=90,"A+"),0)</f>
        <v>NIL</v>
      </c>
      <c r="J43" s="96"/>
      <c r="K43" s="75" t="str">
        <f>DOCUMENTATION!F18</f>
        <v>No target</v>
      </c>
      <c r="L43" s="75" t="str">
        <f>DOCUMENTATION!U18</f>
        <v>No Result</v>
      </c>
      <c r="M43" s="124" cm="1">
        <f t="array" ref="M43">IFERROR(_xlfn.IFS(AND(K43&gt;0,L43=0),D43/100*40,AND(K43="No Target", L43="No Result"),D43/100*100,(D43/100*40)+(L43/K43*60)&gt;100,100,AND(D43=0,K43&gt;0,L43&gt;=0),L43/K43*60,(D43/100*40)+(L43/K43*60)&lt;=100,(D43/100*40)+(L43/K43*60)),0)</f>
        <v>0</v>
      </c>
      <c r="N43" s="3" t="str" cm="1">
        <f t="array" ref="N43">IFERROR(_xlfn.IFS(AND(K43="No Target", L43="No Result", M43=0),"NIL",L43="","NIL",AND(L43=0,M43=100),"A+",M43&lt;50,"E",M43&lt;60,"D",M43&lt;70,"C",M43&lt;80,"B",M43&lt;90,"A",M43&gt;=90,"A+"),0)</f>
        <v>NIL</v>
      </c>
      <c r="O43" s="99"/>
      <c r="P43" s="75" t="str">
        <f>DOCUMENTATION!G18</f>
        <v>No Target</v>
      </c>
      <c r="Q43" s="75" t="str">
        <f>DOCUMENTATION!Z18</f>
        <v/>
      </c>
      <c r="R43" s="124" cm="1">
        <f t="array" ref="R43">IFERROR(_xlfn.IFS(AND(P43&gt;0,Q43=0),D43/100*40,AND(P43="No Target", Q43="No Result"),D43/100*100,(D43/100*40)+(Q43/P43*60)&gt;100,100,AND(D43=0,P43&gt;0,Q43&gt;=0),Q43/P43*60,(D43/100*40)+(Q43/P43*60)&lt;=100,(D43/100*40)+(Q43/P43*60)),0)</f>
        <v>0</v>
      </c>
      <c r="S43" s="3" t="str" cm="1">
        <f t="array" ref="S43">IFERROR(_xlfn.IFS(AND(P43="No Target", Q43="No Result", R43=0),"NIL",Q43="","NIL",AND(Q43=0,R43=100),"A+",R43&lt;50,"E",R43&lt;60,"D",R43&lt;70,"C",R43&lt;80,"B",R43&lt;90,"A",R43&gt;=90,"A+"),0)</f>
        <v>NIL</v>
      </c>
      <c r="T43" s="99"/>
      <c r="U43" s="75">
        <f>DOCUMENTATION!H18</f>
        <v>2</v>
      </c>
      <c r="V43" s="75" t="str">
        <f>DOCUMENTATION!AE18</f>
        <v/>
      </c>
      <c r="W43" s="124" cm="1">
        <f t="array" ref="W43">IFERROR(_xlfn.IFS(AND(U43&gt;0,V43=0),D43/100*40,AND(U43="No Target", V43="No Result"),D43/100*100,(D43/100*40)+(V43/U43*60)&gt;100,100,AND(D43=0,U43&gt;0,V43&gt;=0),V43/U43*60,(D43/100*40)+(V43/U43*60)&lt;=100,(D43/100*40)+(V43/U43*60)),0)</f>
        <v>0</v>
      </c>
      <c r="X43" s="3" t="str" cm="1">
        <f t="array" ref="X43">IFERROR(_xlfn.IFS(AND(U43="No Target", V43="No Result", W43=0),"NIL",V43="","NIL",AND(V43=0,W43=100),"A+",W43&lt;50,"E",W43&lt;60,"D",W43&lt;70,"C",W43&lt;80,"B",W43&lt;90,"A",W43&gt;=90,"A+"),0)</f>
        <v>NIL</v>
      </c>
      <c r="Y43" s="96"/>
      <c r="Z43" s="75">
        <f>DOCUMENTATION!I18</f>
        <v>2</v>
      </c>
      <c r="AA43" s="98" t="str">
        <f>DOCUMENTATION!J18</f>
        <v>Process</v>
      </c>
      <c r="AB43" s="129" t="str">
        <f>IF(COUNT(G43,L43,Q43,V43)=0,"",SUM(G43,L43,Q43,V43))</f>
        <v/>
      </c>
      <c r="AC43" s="91">
        <f>IFERROR(IF(AB43/Z43*60 + D43/100*40 &gt;100,100,AB43/Z43*60 + D43/100*40),0)</f>
        <v>0</v>
      </c>
      <c r="AD43" s="3" t="str" cm="1">
        <f t="array" ref="AD43">IFERROR(_xlfn.IFS(AB43="","NIL",AND(AB43=0,AC43=100),"A+",AC43&lt;50,"E",AC43&lt;60,"D",AC43&lt;70,"C",AC43&lt;80,"B",AC43&lt;90,"A",AC43&gt;=90,"A+"),0)</f>
        <v>NIL</v>
      </c>
      <c r="AE43" s="404"/>
      <c r="AF43" s="26"/>
      <c r="AG43" s="28"/>
      <c r="AH43" s="28"/>
      <c r="AI43" s="28"/>
      <c r="AJ43" s="28"/>
    </row>
    <row r="44" spans="1:2865" ht="15.75" customHeight="1">
      <c r="B44" s="89"/>
      <c r="C44" s="88"/>
      <c r="D44" s="87"/>
      <c r="E44" s="51"/>
      <c r="F44" s="86"/>
      <c r="G44" s="86"/>
      <c r="H44" s="86"/>
      <c r="I44" s="86"/>
      <c r="J44" s="96"/>
      <c r="K44" s="86"/>
      <c r="L44" s="86"/>
      <c r="M44" s="86"/>
      <c r="N44" s="86"/>
      <c r="O44" s="74"/>
      <c r="P44" s="86"/>
      <c r="Q44" s="86"/>
      <c r="R44" s="86"/>
      <c r="S44" s="86"/>
      <c r="T44" s="73"/>
      <c r="U44" s="86"/>
      <c r="V44" s="86"/>
      <c r="W44" s="86"/>
      <c r="X44" s="86"/>
      <c r="Y44" s="73"/>
      <c r="Z44" s="86"/>
      <c r="AA44" s="86"/>
      <c r="AB44" s="85"/>
      <c r="AC44" s="71"/>
      <c r="AD44" s="70"/>
      <c r="AE44" s="404"/>
      <c r="AF44" s="26"/>
      <c r="AG44" s="28"/>
      <c r="AH44" s="28"/>
      <c r="AI44" s="28"/>
      <c r="AJ44" s="28"/>
    </row>
    <row r="45" spans="1:2865" s="92" customFormat="1" ht="36">
      <c r="A45" s="28"/>
      <c r="B45" s="125" t="str">
        <f>DOCUMENTATION!C10</f>
        <v>Grant service request within the agreed timeline as agreed in Service Charter</v>
      </c>
      <c r="C45" s="93"/>
      <c r="D45" s="100"/>
      <c r="E45" s="51"/>
      <c r="F45" s="78"/>
      <c r="G45" s="78"/>
      <c r="H45" s="78"/>
      <c r="I45" s="78"/>
      <c r="J45" s="96"/>
      <c r="K45" s="78"/>
      <c r="L45" s="78"/>
      <c r="M45" s="78"/>
      <c r="N45" s="78"/>
      <c r="O45" s="96"/>
      <c r="P45" s="123"/>
      <c r="Q45" s="123"/>
      <c r="R45" s="123"/>
      <c r="S45" s="123"/>
      <c r="T45" s="96"/>
      <c r="U45" s="123"/>
      <c r="V45" s="123"/>
      <c r="W45" s="123"/>
      <c r="X45" s="123"/>
      <c r="Y45" s="96"/>
      <c r="Z45" s="78"/>
      <c r="AA45" s="78"/>
      <c r="AB45" s="78"/>
      <c r="AC45" s="78"/>
      <c r="AD45" s="78"/>
      <c r="AE45" s="404"/>
      <c r="AF45" s="77"/>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c r="GB45" s="28"/>
      <c r="GC45" s="28"/>
      <c r="GD45" s="28"/>
      <c r="GE45" s="28"/>
      <c r="GF45" s="28"/>
      <c r="GG45" s="28"/>
      <c r="GH45" s="28"/>
      <c r="GI45" s="28"/>
      <c r="GJ45" s="28"/>
      <c r="GK45" s="28"/>
      <c r="GL45" s="28"/>
      <c r="GM45" s="28"/>
      <c r="GN45" s="28"/>
      <c r="GO45" s="28"/>
      <c r="GP45" s="28"/>
      <c r="GQ45" s="28"/>
      <c r="GR45" s="28"/>
      <c r="GS45" s="28"/>
      <c r="GT45" s="28"/>
      <c r="GU45" s="28"/>
      <c r="GV45" s="28"/>
      <c r="GW45" s="28"/>
      <c r="GX45" s="28"/>
      <c r="GY45" s="28"/>
      <c r="GZ45" s="28"/>
      <c r="HA45" s="28"/>
      <c r="HB45" s="28"/>
      <c r="HC45" s="28"/>
      <c r="HD45" s="28"/>
      <c r="HE45" s="28"/>
      <c r="HF45" s="28"/>
      <c r="HG45" s="28"/>
      <c r="HH45" s="28"/>
      <c r="HI45" s="28"/>
      <c r="HJ45" s="28"/>
      <c r="HK45" s="28"/>
      <c r="HL45" s="28"/>
      <c r="HM45" s="28"/>
      <c r="HN45" s="28"/>
      <c r="HO45" s="28"/>
      <c r="HP45" s="28"/>
      <c r="HQ45" s="28"/>
      <c r="HR45" s="28"/>
      <c r="HS45" s="28"/>
      <c r="HT45" s="28"/>
      <c r="HU45" s="28"/>
      <c r="HV45" s="28"/>
      <c r="HW45" s="28"/>
      <c r="HX45" s="28"/>
      <c r="HY45" s="28"/>
      <c r="HZ45" s="28"/>
      <c r="IA45" s="28"/>
      <c r="IB45" s="28"/>
      <c r="IC45" s="28"/>
      <c r="ID45" s="28"/>
      <c r="IE45" s="28"/>
      <c r="IF45" s="28"/>
      <c r="IG45" s="28"/>
      <c r="IH45" s="28"/>
      <c r="II45" s="28"/>
      <c r="IJ45" s="28"/>
      <c r="IK45" s="28"/>
      <c r="IL45" s="28"/>
      <c r="IM45" s="28"/>
      <c r="IN45" s="28"/>
      <c r="IO45" s="28"/>
      <c r="IP45" s="28"/>
      <c r="IQ45" s="28"/>
      <c r="IR45" s="28"/>
      <c r="IS45" s="28"/>
      <c r="IT45" s="28"/>
      <c r="IU45" s="28"/>
      <c r="IV45" s="28"/>
      <c r="IW45" s="28"/>
      <c r="IX45" s="28"/>
      <c r="IY45" s="28"/>
      <c r="IZ45" s="28"/>
      <c r="JA45" s="28"/>
      <c r="JB45" s="28"/>
      <c r="JC45" s="28"/>
      <c r="JD45" s="28"/>
      <c r="JE45" s="28"/>
      <c r="JF45" s="28"/>
      <c r="JG45" s="28"/>
      <c r="JH45" s="28"/>
      <c r="JI45" s="28"/>
      <c r="JJ45" s="28"/>
      <c r="JK45" s="28"/>
      <c r="JL45" s="28"/>
      <c r="JM45" s="28"/>
      <c r="JN45" s="28"/>
      <c r="JO45" s="28"/>
      <c r="JP45" s="28"/>
      <c r="JQ45" s="28"/>
      <c r="JR45" s="28"/>
      <c r="JS45" s="28"/>
      <c r="JT45" s="28"/>
      <c r="JU45" s="28"/>
      <c r="JV45" s="28"/>
      <c r="JW45" s="28"/>
      <c r="JX45" s="28"/>
      <c r="JY45" s="28"/>
      <c r="JZ45" s="28"/>
      <c r="KA45" s="28"/>
      <c r="KB45" s="28"/>
      <c r="KC45" s="28"/>
      <c r="KD45" s="28"/>
      <c r="KE45" s="28"/>
      <c r="KF45" s="28"/>
      <c r="KG45" s="28"/>
      <c r="KH45" s="28"/>
      <c r="KI45" s="28"/>
      <c r="KJ45" s="28"/>
      <c r="KK45" s="28"/>
      <c r="KL45" s="28"/>
      <c r="KM45" s="28"/>
      <c r="KN45" s="28"/>
      <c r="KO45" s="28"/>
      <c r="KP45" s="28"/>
      <c r="KQ45" s="28"/>
      <c r="KR45" s="28"/>
      <c r="KS45" s="28"/>
      <c r="KT45" s="28"/>
      <c r="KU45" s="28"/>
      <c r="KV45" s="28"/>
      <c r="KW45" s="28"/>
      <c r="KX45" s="28"/>
      <c r="KY45" s="28"/>
      <c r="KZ45" s="28"/>
      <c r="LA45" s="28"/>
      <c r="LB45" s="28"/>
      <c r="LC45" s="28"/>
      <c r="LD45" s="28"/>
      <c r="LE45" s="28"/>
      <c r="LF45" s="28"/>
      <c r="LG45" s="28"/>
      <c r="LH45" s="28"/>
      <c r="LI45" s="28"/>
      <c r="LJ45" s="28"/>
      <c r="LK45" s="28"/>
      <c r="LL45" s="28"/>
      <c r="LM45" s="28"/>
      <c r="LN45" s="28"/>
      <c r="LO45" s="28"/>
      <c r="LP45" s="28"/>
      <c r="LQ45" s="28"/>
      <c r="LR45" s="28"/>
      <c r="LS45" s="28"/>
      <c r="LT45" s="28"/>
      <c r="LU45" s="28"/>
      <c r="LV45" s="28"/>
      <c r="LW45" s="28"/>
      <c r="LX45" s="28"/>
      <c r="LY45" s="28"/>
      <c r="LZ45" s="28"/>
      <c r="MA45" s="28"/>
      <c r="MB45" s="28"/>
      <c r="MC45" s="28"/>
      <c r="MD45" s="28"/>
      <c r="ME45" s="28"/>
      <c r="MF45" s="28"/>
      <c r="MG45" s="28"/>
      <c r="MH45" s="28"/>
      <c r="MI45" s="28"/>
      <c r="MJ45" s="28"/>
      <c r="MK45" s="28"/>
      <c r="ML45" s="28"/>
      <c r="MM45" s="28"/>
      <c r="MN45" s="28"/>
      <c r="MO45" s="28"/>
      <c r="MP45" s="28"/>
      <c r="MQ45" s="28"/>
      <c r="MR45" s="28"/>
      <c r="MS45" s="28"/>
      <c r="MT45" s="28"/>
      <c r="MU45" s="28"/>
      <c r="MV45" s="28"/>
      <c r="MW45" s="28"/>
      <c r="MX45" s="28"/>
      <c r="MY45" s="28"/>
      <c r="MZ45" s="28"/>
      <c r="NA45" s="28"/>
      <c r="NB45" s="28"/>
      <c r="NC45" s="28"/>
      <c r="ND45" s="28"/>
      <c r="NE45" s="28"/>
      <c r="NF45" s="28"/>
      <c r="NG45" s="28"/>
      <c r="NH45" s="28"/>
      <c r="NI45" s="28"/>
      <c r="NJ45" s="28"/>
      <c r="NK45" s="28"/>
      <c r="NL45" s="28"/>
      <c r="NM45" s="28"/>
      <c r="NN45" s="28"/>
      <c r="NO45" s="28"/>
      <c r="NP45" s="28"/>
      <c r="NQ45" s="28"/>
      <c r="NR45" s="28"/>
      <c r="NS45" s="28"/>
      <c r="NT45" s="28"/>
      <c r="NU45" s="28"/>
      <c r="NV45" s="28"/>
      <c r="NW45" s="28"/>
      <c r="NX45" s="28"/>
      <c r="NY45" s="28"/>
      <c r="NZ45" s="28"/>
      <c r="OA45" s="28"/>
      <c r="OB45" s="28"/>
      <c r="OC45" s="28"/>
      <c r="OD45" s="28"/>
      <c r="OE45" s="28"/>
      <c r="OF45" s="28"/>
      <c r="OG45" s="28"/>
      <c r="OH45" s="28"/>
      <c r="OI45" s="28"/>
      <c r="OJ45" s="28"/>
      <c r="OK45" s="28"/>
      <c r="OL45" s="28"/>
      <c r="OM45" s="28"/>
      <c r="ON45" s="28"/>
      <c r="OO45" s="28"/>
      <c r="OP45" s="28"/>
      <c r="OQ45" s="28"/>
      <c r="OR45" s="28"/>
      <c r="OS45" s="28"/>
      <c r="OT45" s="28"/>
      <c r="OU45" s="28"/>
      <c r="OV45" s="28"/>
      <c r="OW45" s="28"/>
      <c r="OX45" s="28"/>
      <c r="OY45" s="28"/>
      <c r="OZ45" s="28"/>
      <c r="PA45" s="28"/>
      <c r="PB45" s="28"/>
      <c r="PC45" s="28"/>
      <c r="PD45" s="28"/>
      <c r="PE45" s="28"/>
      <c r="PF45" s="28"/>
      <c r="PG45" s="28"/>
      <c r="PH45" s="28"/>
      <c r="PI45" s="28"/>
      <c r="PJ45" s="28"/>
      <c r="PK45" s="28"/>
      <c r="PL45" s="28"/>
      <c r="PM45" s="28"/>
      <c r="PN45" s="28"/>
      <c r="PO45" s="28"/>
      <c r="PP45" s="28"/>
      <c r="PQ45" s="28"/>
      <c r="PR45" s="28"/>
      <c r="PS45" s="28"/>
      <c r="PT45" s="28"/>
      <c r="PU45" s="28"/>
      <c r="PV45" s="28"/>
      <c r="PW45" s="28"/>
      <c r="PX45" s="28"/>
      <c r="PY45" s="28"/>
      <c r="PZ45" s="28"/>
      <c r="QA45" s="28"/>
      <c r="QB45" s="28"/>
      <c r="QC45" s="28"/>
      <c r="QD45" s="28"/>
      <c r="QE45" s="28"/>
      <c r="QF45" s="28"/>
      <c r="QG45" s="28"/>
      <c r="QH45" s="28"/>
      <c r="QI45" s="28"/>
      <c r="QJ45" s="28"/>
      <c r="QK45" s="28"/>
      <c r="QL45" s="28"/>
      <c r="QM45" s="28"/>
      <c r="QN45" s="28"/>
      <c r="QO45" s="28"/>
      <c r="QP45" s="28"/>
      <c r="QQ45" s="28"/>
      <c r="QR45" s="28"/>
      <c r="QS45" s="28"/>
      <c r="QT45" s="28"/>
      <c r="QU45" s="28"/>
      <c r="QV45" s="28"/>
      <c r="QW45" s="28"/>
      <c r="QX45" s="28"/>
      <c r="QY45" s="28"/>
      <c r="QZ45" s="28"/>
      <c r="RA45" s="28"/>
      <c r="RB45" s="28"/>
      <c r="RC45" s="28"/>
      <c r="RD45" s="28"/>
      <c r="RE45" s="28"/>
      <c r="RF45" s="28"/>
      <c r="RG45" s="28"/>
      <c r="RH45" s="28"/>
      <c r="RI45" s="28"/>
      <c r="RJ45" s="28"/>
      <c r="RK45" s="28"/>
      <c r="RL45" s="28"/>
      <c r="RM45" s="28"/>
      <c r="RN45" s="28"/>
      <c r="RO45" s="28"/>
      <c r="RP45" s="28"/>
      <c r="RQ45" s="28"/>
      <c r="RR45" s="28"/>
      <c r="RS45" s="28"/>
      <c r="RT45" s="28"/>
      <c r="RU45" s="28"/>
      <c r="RV45" s="28"/>
      <c r="RW45" s="28"/>
      <c r="RX45" s="28"/>
      <c r="RY45" s="28"/>
      <c r="RZ45" s="28"/>
      <c r="SA45" s="28"/>
      <c r="SB45" s="28"/>
      <c r="SC45" s="28"/>
      <c r="SD45" s="28"/>
      <c r="SE45" s="28"/>
      <c r="SF45" s="28"/>
      <c r="SG45" s="28"/>
      <c r="SH45" s="28"/>
      <c r="SI45" s="28"/>
      <c r="SJ45" s="28"/>
      <c r="SK45" s="28"/>
      <c r="SL45" s="28"/>
      <c r="SM45" s="28"/>
      <c r="SN45" s="28"/>
      <c r="SO45" s="28"/>
      <c r="SP45" s="28"/>
      <c r="SQ45" s="28"/>
      <c r="SR45" s="28"/>
      <c r="SS45" s="28"/>
      <c r="ST45" s="28"/>
      <c r="SU45" s="28"/>
      <c r="SV45" s="28"/>
      <c r="SW45" s="28"/>
      <c r="SX45" s="28"/>
      <c r="SY45" s="28"/>
      <c r="SZ45" s="28"/>
      <c r="TA45" s="28"/>
      <c r="TB45" s="28"/>
      <c r="TC45" s="28"/>
      <c r="TD45" s="28"/>
      <c r="TE45" s="28"/>
      <c r="TF45" s="28"/>
      <c r="TG45" s="28"/>
      <c r="TH45" s="28"/>
      <c r="TI45" s="28"/>
      <c r="TJ45" s="28"/>
      <c r="TK45" s="28"/>
      <c r="TL45" s="28"/>
      <c r="TM45" s="28"/>
      <c r="TN45" s="28"/>
      <c r="TO45" s="28"/>
      <c r="TP45" s="28"/>
      <c r="TQ45" s="28"/>
      <c r="TR45" s="28"/>
      <c r="TS45" s="28"/>
      <c r="TT45" s="28"/>
      <c r="TU45" s="28"/>
      <c r="TV45" s="28"/>
      <c r="TW45" s="28"/>
      <c r="TX45" s="28"/>
      <c r="TY45" s="28"/>
      <c r="TZ45" s="28"/>
      <c r="UA45" s="28"/>
      <c r="UB45" s="28"/>
      <c r="UC45" s="28"/>
      <c r="UD45" s="28"/>
      <c r="UE45" s="28"/>
      <c r="UF45" s="28"/>
      <c r="UG45" s="28"/>
      <c r="UH45" s="28"/>
      <c r="UI45" s="28"/>
      <c r="UJ45" s="28"/>
      <c r="UK45" s="28"/>
      <c r="UL45" s="28"/>
      <c r="UM45" s="28"/>
      <c r="UN45" s="28"/>
      <c r="UO45" s="28"/>
      <c r="UP45" s="28"/>
      <c r="UQ45" s="28"/>
      <c r="UR45" s="28"/>
      <c r="US45" s="28"/>
      <c r="UT45" s="28"/>
      <c r="UU45" s="28"/>
      <c r="UV45" s="28"/>
      <c r="UW45" s="28"/>
      <c r="UX45" s="28"/>
      <c r="UY45" s="28"/>
      <c r="UZ45" s="28"/>
      <c r="VA45" s="28"/>
      <c r="VB45" s="28"/>
      <c r="VC45" s="28"/>
      <c r="VD45" s="28"/>
      <c r="VE45" s="28"/>
      <c r="VF45" s="28"/>
      <c r="VG45" s="28"/>
      <c r="VH45" s="28"/>
      <c r="VI45" s="28"/>
      <c r="VJ45" s="28"/>
      <c r="VK45" s="28"/>
      <c r="VL45" s="28"/>
      <c r="VM45" s="28"/>
      <c r="VN45" s="28"/>
      <c r="VO45" s="28"/>
      <c r="VP45" s="28"/>
      <c r="VQ45" s="28"/>
      <c r="VR45" s="28"/>
      <c r="VS45" s="28"/>
      <c r="VT45" s="28"/>
      <c r="VU45" s="28"/>
      <c r="VV45" s="28"/>
      <c r="VW45" s="28"/>
      <c r="VX45" s="28"/>
      <c r="VY45" s="28"/>
      <c r="VZ45" s="28"/>
      <c r="WA45" s="28"/>
      <c r="WB45" s="28"/>
      <c r="WC45" s="28"/>
      <c r="WD45" s="28"/>
      <c r="WE45" s="28"/>
      <c r="WF45" s="28"/>
      <c r="WG45" s="28"/>
      <c r="WH45" s="28"/>
      <c r="WI45" s="28"/>
      <c r="WJ45" s="28"/>
      <c r="WK45" s="28"/>
      <c r="WL45" s="28"/>
      <c r="WM45" s="28"/>
      <c r="WN45" s="28"/>
      <c r="WO45" s="28"/>
      <c r="WP45" s="28"/>
      <c r="WQ45" s="28"/>
      <c r="WR45" s="28"/>
      <c r="WS45" s="28"/>
      <c r="WT45" s="28"/>
      <c r="WU45" s="28"/>
      <c r="WV45" s="28"/>
      <c r="WW45" s="28"/>
      <c r="WX45" s="28"/>
      <c r="WY45" s="28"/>
      <c r="WZ45" s="28"/>
      <c r="XA45" s="28"/>
      <c r="XB45" s="28"/>
      <c r="XC45" s="28"/>
      <c r="XD45" s="28"/>
      <c r="XE45" s="28"/>
      <c r="XF45" s="28"/>
      <c r="XG45" s="28"/>
      <c r="XH45" s="28"/>
      <c r="XI45" s="28"/>
      <c r="XJ45" s="28"/>
      <c r="XK45" s="28"/>
      <c r="XL45" s="28"/>
      <c r="XM45" s="28"/>
      <c r="XN45" s="28"/>
      <c r="XO45" s="28"/>
      <c r="XP45" s="28"/>
      <c r="XQ45" s="28"/>
      <c r="XR45" s="28"/>
      <c r="XS45" s="28"/>
      <c r="XT45" s="28"/>
      <c r="XU45" s="28"/>
      <c r="XV45" s="28"/>
      <c r="XW45" s="28"/>
      <c r="XX45" s="28"/>
      <c r="XY45" s="28"/>
      <c r="XZ45" s="28"/>
      <c r="YA45" s="28"/>
      <c r="YB45" s="28"/>
      <c r="YC45" s="28"/>
      <c r="YD45" s="28"/>
      <c r="YE45" s="28"/>
      <c r="YF45" s="28"/>
      <c r="YG45" s="28"/>
      <c r="YH45" s="28"/>
      <c r="YI45" s="28"/>
      <c r="YJ45" s="28"/>
      <c r="YK45" s="28"/>
      <c r="YL45" s="28"/>
      <c r="YM45" s="28"/>
      <c r="YN45" s="28"/>
      <c r="YO45" s="28"/>
      <c r="YP45" s="28"/>
      <c r="YQ45" s="28"/>
      <c r="YR45" s="28"/>
      <c r="YS45" s="28"/>
      <c r="YT45" s="28"/>
      <c r="YU45" s="28"/>
      <c r="YV45" s="28"/>
      <c r="YW45" s="28"/>
      <c r="YX45" s="28"/>
      <c r="YY45" s="28"/>
      <c r="YZ45" s="28"/>
      <c r="ZA45" s="28"/>
      <c r="ZB45" s="28"/>
      <c r="ZC45" s="28"/>
      <c r="ZD45" s="28"/>
      <c r="ZE45" s="28"/>
      <c r="ZF45" s="28"/>
      <c r="ZG45" s="28"/>
      <c r="ZH45" s="28"/>
      <c r="ZI45" s="28"/>
      <c r="ZJ45" s="28"/>
      <c r="ZK45" s="28"/>
      <c r="ZL45" s="28"/>
      <c r="ZM45" s="28"/>
      <c r="ZN45" s="28"/>
      <c r="ZO45" s="28"/>
      <c r="ZP45" s="28"/>
      <c r="ZQ45" s="28"/>
      <c r="ZR45" s="28"/>
      <c r="ZS45" s="28"/>
      <c r="ZT45" s="28"/>
      <c r="ZU45" s="28"/>
      <c r="ZV45" s="28"/>
      <c r="ZW45" s="28"/>
      <c r="ZX45" s="28"/>
      <c r="ZY45" s="28"/>
      <c r="ZZ45" s="28"/>
      <c r="AAA45" s="28"/>
      <c r="AAB45" s="28"/>
      <c r="AAC45" s="28"/>
      <c r="AAD45" s="28"/>
      <c r="AAE45" s="28"/>
      <c r="AAF45" s="28"/>
      <c r="AAG45" s="28"/>
      <c r="AAH45" s="28"/>
      <c r="AAI45" s="28"/>
      <c r="AAJ45" s="28"/>
      <c r="AAK45" s="28"/>
      <c r="AAL45" s="28"/>
      <c r="AAM45" s="28"/>
      <c r="AAN45" s="28"/>
      <c r="AAO45" s="28"/>
      <c r="AAP45" s="28"/>
      <c r="AAQ45" s="28"/>
      <c r="AAR45" s="28"/>
      <c r="AAS45" s="28"/>
      <c r="AAT45" s="28"/>
      <c r="AAU45" s="28"/>
      <c r="AAV45" s="28"/>
      <c r="AAW45" s="28"/>
      <c r="AAX45" s="28"/>
      <c r="AAY45" s="28"/>
      <c r="AAZ45" s="28"/>
      <c r="ABA45" s="28"/>
      <c r="ABB45" s="28"/>
      <c r="ABC45" s="28"/>
      <c r="ABD45" s="28"/>
      <c r="ABE45" s="28"/>
      <c r="ABF45" s="28"/>
      <c r="ABG45" s="28"/>
      <c r="ABH45" s="28"/>
      <c r="ABI45" s="28"/>
      <c r="ABJ45" s="28"/>
      <c r="ABK45" s="28"/>
      <c r="ABL45" s="28"/>
      <c r="ABM45" s="28"/>
      <c r="ABN45" s="28"/>
      <c r="ABO45" s="28"/>
      <c r="ABP45" s="28"/>
      <c r="ABQ45" s="28"/>
      <c r="ABR45" s="28"/>
      <c r="ABS45" s="28"/>
      <c r="ABT45" s="28"/>
      <c r="ABU45" s="28"/>
      <c r="ABV45" s="28"/>
      <c r="ABW45" s="28"/>
      <c r="ABX45" s="28"/>
      <c r="ABY45" s="28"/>
      <c r="ABZ45" s="28"/>
      <c r="ACA45" s="28"/>
      <c r="ACB45" s="28"/>
      <c r="ACC45" s="28"/>
      <c r="ACD45" s="28"/>
      <c r="ACE45" s="28"/>
      <c r="ACF45" s="28"/>
      <c r="ACG45" s="28"/>
      <c r="ACH45" s="28"/>
      <c r="ACI45" s="28"/>
      <c r="ACJ45" s="28"/>
      <c r="ACK45" s="28"/>
      <c r="ACL45" s="28"/>
      <c r="ACM45" s="28"/>
      <c r="ACN45" s="28"/>
      <c r="ACO45" s="28"/>
      <c r="ACP45" s="28"/>
      <c r="ACQ45" s="28"/>
      <c r="ACR45" s="28"/>
      <c r="ACS45" s="28"/>
      <c r="ACT45" s="28"/>
      <c r="ACU45" s="28"/>
      <c r="ACV45" s="28"/>
      <c r="ACW45" s="28"/>
      <c r="ACX45" s="28"/>
      <c r="ACY45" s="28"/>
      <c r="ACZ45" s="28"/>
      <c r="ADA45" s="28"/>
      <c r="ADB45" s="28"/>
      <c r="ADC45" s="28"/>
      <c r="ADD45" s="28"/>
      <c r="ADE45" s="28"/>
      <c r="ADF45" s="28"/>
      <c r="ADG45" s="28"/>
      <c r="ADH45" s="28"/>
      <c r="ADI45" s="28"/>
      <c r="ADJ45" s="28"/>
      <c r="ADK45" s="28"/>
      <c r="ADL45" s="28"/>
      <c r="ADM45" s="28"/>
      <c r="ADN45" s="28"/>
      <c r="ADO45" s="28"/>
      <c r="ADP45" s="28"/>
      <c r="ADQ45" s="28"/>
      <c r="ADR45" s="28"/>
      <c r="ADS45" s="28"/>
      <c r="ADT45" s="28"/>
      <c r="ADU45" s="28"/>
      <c r="ADV45" s="28"/>
      <c r="ADW45" s="28"/>
      <c r="ADX45" s="28"/>
      <c r="ADY45" s="28"/>
      <c r="ADZ45" s="28"/>
      <c r="AEA45" s="28"/>
      <c r="AEB45" s="28"/>
      <c r="AEC45" s="28"/>
      <c r="AED45" s="28"/>
      <c r="AEE45" s="28"/>
      <c r="AEF45" s="28"/>
      <c r="AEG45" s="28"/>
      <c r="AEH45" s="28"/>
      <c r="AEI45" s="28"/>
      <c r="AEJ45" s="28"/>
      <c r="AEK45" s="28"/>
      <c r="AEL45" s="28"/>
      <c r="AEM45" s="28"/>
      <c r="AEN45" s="28"/>
      <c r="AEO45" s="28"/>
      <c r="AEP45" s="28"/>
      <c r="AEQ45" s="28"/>
      <c r="AER45" s="28"/>
      <c r="AES45" s="28"/>
      <c r="AET45" s="28"/>
      <c r="AEU45" s="28"/>
      <c r="AEV45" s="28"/>
      <c r="AEW45" s="28"/>
      <c r="AEX45" s="28"/>
      <c r="AEY45" s="28"/>
      <c r="AEZ45" s="28"/>
      <c r="AFA45" s="28"/>
      <c r="AFB45" s="28"/>
      <c r="AFC45" s="28"/>
      <c r="AFD45" s="28"/>
      <c r="AFE45" s="28"/>
      <c r="AFF45" s="28"/>
      <c r="AFG45" s="28"/>
      <c r="AFH45" s="28"/>
      <c r="AFI45" s="28"/>
      <c r="AFJ45" s="28"/>
      <c r="AFK45" s="28"/>
      <c r="AFL45" s="28"/>
      <c r="AFM45" s="28"/>
      <c r="AFN45" s="28"/>
      <c r="AFO45" s="28"/>
      <c r="AFP45" s="28"/>
      <c r="AFQ45" s="28"/>
      <c r="AFR45" s="28"/>
      <c r="AFS45" s="28"/>
      <c r="AFT45" s="28"/>
      <c r="AFU45" s="28"/>
      <c r="AFV45" s="28"/>
      <c r="AFW45" s="28"/>
      <c r="AFX45" s="28"/>
      <c r="AFY45" s="28"/>
      <c r="AFZ45" s="28"/>
      <c r="AGA45" s="28"/>
      <c r="AGB45" s="28"/>
      <c r="AGC45" s="28"/>
      <c r="AGD45" s="28"/>
      <c r="AGE45" s="28"/>
      <c r="AGF45" s="28"/>
      <c r="AGG45" s="28"/>
      <c r="AGH45" s="28"/>
      <c r="AGI45" s="28"/>
      <c r="AGJ45" s="28"/>
      <c r="AGK45" s="28"/>
      <c r="AGL45" s="28"/>
      <c r="AGM45" s="28"/>
      <c r="AGN45" s="28"/>
      <c r="AGO45" s="28"/>
      <c r="AGP45" s="28"/>
      <c r="AGQ45" s="28"/>
      <c r="AGR45" s="28"/>
      <c r="AGS45" s="28"/>
      <c r="AGT45" s="28"/>
      <c r="AGU45" s="28"/>
      <c r="AGV45" s="28"/>
      <c r="AGW45" s="28"/>
      <c r="AGX45" s="28"/>
      <c r="AGY45" s="28"/>
      <c r="AGZ45" s="28"/>
      <c r="AHA45" s="28"/>
      <c r="AHB45" s="28"/>
      <c r="AHC45" s="28"/>
      <c r="AHD45" s="28"/>
      <c r="AHE45" s="28"/>
      <c r="AHF45" s="28"/>
      <c r="AHG45" s="28"/>
      <c r="AHH45" s="28"/>
      <c r="AHI45" s="28"/>
      <c r="AHJ45" s="28"/>
      <c r="AHK45" s="28"/>
      <c r="AHL45" s="28"/>
      <c r="AHM45" s="28"/>
      <c r="AHN45" s="28"/>
      <c r="AHO45" s="28"/>
      <c r="AHP45" s="28"/>
      <c r="AHQ45" s="28"/>
      <c r="AHR45" s="28"/>
      <c r="AHS45" s="28"/>
      <c r="AHT45" s="28"/>
      <c r="AHU45" s="28"/>
      <c r="AHV45" s="28"/>
      <c r="AHW45" s="28"/>
      <c r="AHX45" s="28"/>
      <c r="AHY45" s="28"/>
      <c r="AHZ45" s="28"/>
      <c r="AIA45" s="28"/>
      <c r="AIB45" s="28"/>
      <c r="AIC45" s="28"/>
      <c r="AID45" s="28"/>
      <c r="AIE45" s="28"/>
      <c r="AIF45" s="28"/>
      <c r="AIG45" s="28"/>
      <c r="AIH45" s="28"/>
      <c r="AII45" s="28"/>
      <c r="AIJ45" s="28"/>
      <c r="AIK45" s="28"/>
      <c r="AIL45" s="28"/>
      <c r="AIM45" s="28"/>
      <c r="AIN45" s="28"/>
      <c r="AIO45" s="28"/>
      <c r="AIP45" s="28"/>
      <c r="AIQ45" s="28"/>
      <c r="AIR45" s="28"/>
      <c r="AIS45" s="28"/>
      <c r="AIT45" s="28"/>
      <c r="AIU45" s="28"/>
      <c r="AIV45" s="28"/>
      <c r="AIW45" s="28"/>
      <c r="AIX45" s="28"/>
      <c r="AIY45" s="28"/>
      <c r="AIZ45" s="28"/>
      <c r="AJA45" s="28"/>
      <c r="AJB45" s="28"/>
      <c r="AJC45" s="28"/>
      <c r="AJD45" s="28"/>
      <c r="AJE45" s="28"/>
      <c r="AJF45" s="28"/>
      <c r="AJG45" s="28"/>
      <c r="AJH45" s="28"/>
      <c r="AJI45" s="28"/>
      <c r="AJJ45" s="28"/>
      <c r="AJK45" s="28"/>
      <c r="AJL45" s="28"/>
      <c r="AJM45" s="28"/>
      <c r="AJN45" s="28"/>
      <c r="AJO45" s="28"/>
      <c r="AJP45" s="28"/>
      <c r="AJQ45" s="28"/>
      <c r="AJR45" s="28"/>
      <c r="AJS45" s="28"/>
      <c r="AJT45" s="28"/>
      <c r="AJU45" s="28"/>
      <c r="AJV45" s="28"/>
      <c r="AJW45" s="28"/>
      <c r="AJX45" s="28"/>
      <c r="AJY45" s="28"/>
      <c r="AJZ45" s="28"/>
      <c r="AKA45" s="28"/>
      <c r="AKB45" s="28"/>
      <c r="AKC45" s="28"/>
      <c r="AKD45" s="28"/>
      <c r="AKE45" s="28"/>
      <c r="AKF45" s="28"/>
      <c r="AKG45" s="28"/>
      <c r="AKH45" s="28"/>
      <c r="AKI45" s="28"/>
      <c r="AKJ45" s="28"/>
      <c r="AKK45" s="28"/>
      <c r="AKL45" s="28"/>
      <c r="AKM45" s="28"/>
      <c r="AKN45" s="28"/>
      <c r="AKO45" s="28"/>
      <c r="AKP45" s="28"/>
      <c r="AKQ45" s="28"/>
      <c r="AKR45" s="28"/>
      <c r="AKS45" s="28"/>
      <c r="AKT45" s="28"/>
      <c r="AKU45" s="28"/>
      <c r="AKV45" s="28"/>
      <c r="AKW45" s="28"/>
      <c r="AKX45" s="28"/>
      <c r="AKY45" s="28"/>
      <c r="AKZ45" s="28"/>
      <c r="ALA45" s="28"/>
      <c r="ALB45" s="28"/>
      <c r="ALC45" s="28"/>
      <c r="ALD45" s="28"/>
      <c r="ALE45" s="28"/>
      <c r="ALF45" s="28"/>
      <c r="ALG45" s="28"/>
      <c r="ALH45" s="28"/>
      <c r="ALI45" s="28"/>
      <c r="ALJ45" s="28"/>
      <c r="ALK45" s="28"/>
      <c r="ALL45" s="28"/>
      <c r="ALM45" s="28"/>
      <c r="ALN45" s="28"/>
      <c r="ALO45" s="28"/>
      <c r="ALP45" s="28"/>
      <c r="ALQ45" s="28"/>
      <c r="ALR45" s="28"/>
      <c r="ALS45" s="28"/>
      <c r="ALT45" s="28"/>
      <c r="ALU45" s="28"/>
      <c r="ALV45" s="28"/>
      <c r="ALW45" s="28"/>
      <c r="ALX45" s="28"/>
      <c r="ALY45" s="28"/>
      <c r="ALZ45" s="28"/>
      <c r="AMA45" s="28"/>
      <c r="AMB45" s="28"/>
      <c r="AMC45" s="28"/>
      <c r="AMD45" s="28"/>
      <c r="AME45" s="28"/>
      <c r="AMF45" s="28"/>
      <c r="AMG45" s="28"/>
      <c r="AMH45" s="28"/>
      <c r="AMI45" s="28"/>
      <c r="AMJ45" s="28"/>
      <c r="AMK45" s="28"/>
      <c r="AML45" s="28"/>
      <c r="AMM45" s="28"/>
      <c r="AMN45" s="28"/>
      <c r="AMO45" s="28"/>
      <c r="AMP45" s="28"/>
      <c r="AMQ45" s="28"/>
      <c r="AMR45" s="28"/>
      <c r="AMS45" s="28"/>
      <c r="AMT45" s="28"/>
      <c r="AMU45" s="28"/>
      <c r="AMV45" s="28"/>
      <c r="AMW45" s="28"/>
      <c r="AMX45" s="28"/>
      <c r="AMY45" s="28"/>
      <c r="AMZ45" s="28"/>
      <c r="ANA45" s="28"/>
      <c r="ANB45" s="28"/>
      <c r="ANC45" s="28"/>
      <c r="AND45" s="28"/>
      <c r="ANE45" s="28"/>
      <c r="ANF45" s="28"/>
      <c r="ANG45" s="28"/>
      <c r="ANH45" s="28"/>
      <c r="ANI45" s="28"/>
      <c r="ANJ45" s="28"/>
      <c r="ANK45" s="28"/>
      <c r="ANL45" s="28"/>
      <c r="ANM45" s="28"/>
      <c r="ANN45" s="28"/>
      <c r="ANO45" s="28"/>
      <c r="ANP45" s="28"/>
      <c r="ANQ45" s="28"/>
      <c r="ANR45" s="28"/>
      <c r="ANS45" s="28"/>
      <c r="ANT45" s="28"/>
      <c r="ANU45" s="28"/>
      <c r="ANV45" s="28"/>
      <c r="ANW45" s="28"/>
      <c r="ANX45" s="28"/>
      <c r="ANY45" s="28"/>
      <c r="ANZ45" s="28"/>
      <c r="AOA45" s="28"/>
      <c r="AOB45" s="28"/>
      <c r="AOC45" s="28"/>
      <c r="AOD45" s="28"/>
      <c r="AOE45" s="28"/>
      <c r="AOF45" s="28"/>
      <c r="AOG45" s="28"/>
      <c r="AOH45" s="28"/>
      <c r="AOI45" s="28"/>
      <c r="AOJ45" s="28"/>
      <c r="AOK45" s="28"/>
      <c r="AOL45" s="28"/>
      <c r="AOM45" s="28"/>
      <c r="AON45" s="28"/>
      <c r="AOO45" s="28"/>
      <c r="AOP45" s="28"/>
      <c r="AOQ45" s="28"/>
      <c r="AOR45" s="28"/>
      <c r="AOS45" s="28"/>
      <c r="AOT45" s="28"/>
      <c r="AOU45" s="28"/>
      <c r="AOV45" s="28"/>
      <c r="AOW45" s="28"/>
      <c r="AOX45" s="28"/>
      <c r="AOY45" s="28"/>
      <c r="AOZ45" s="28"/>
      <c r="APA45" s="28"/>
      <c r="APB45" s="28"/>
      <c r="APC45" s="28"/>
      <c r="APD45" s="28"/>
      <c r="APE45" s="28"/>
      <c r="APF45" s="28"/>
      <c r="APG45" s="28"/>
      <c r="APH45" s="28"/>
      <c r="API45" s="28"/>
      <c r="APJ45" s="28"/>
      <c r="APK45" s="28"/>
      <c r="APL45" s="28"/>
      <c r="APM45" s="28"/>
      <c r="APN45" s="28"/>
      <c r="APO45" s="28"/>
      <c r="APP45" s="28"/>
      <c r="APQ45" s="28"/>
      <c r="APR45" s="28"/>
      <c r="APS45" s="28"/>
      <c r="APT45" s="28"/>
      <c r="APU45" s="28"/>
      <c r="APV45" s="28"/>
      <c r="APW45" s="28"/>
      <c r="APX45" s="28"/>
      <c r="APY45" s="28"/>
      <c r="APZ45" s="28"/>
      <c r="AQA45" s="28"/>
      <c r="AQB45" s="28"/>
      <c r="AQC45" s="28"/>
      <c r="AQD45" s="28"/>
      <c r="AQE45" s="28"/>
      <c r="AQF45" s="28"/>
      <c r="AQG45" s="28"/>
      <c r="AQH45" s="28"/>
      <c r="AQI45" s="28"/>
      <c r="AQJ45" s="28"/>
      <c r="AQK45" s="28"/>
      <c r="AQL45" s="28"/>
      <c r="AQM45" s="28"/>
      <c r="AQN45" s="28"/>
      <c r="AQO45" s="28"/>
      <c r="AQP45" s="28"/>
      <c r="AQQ45" s="28"/>
      <c r="AQR45" s="28"/>
      <c r="AQS45" s="28"/>
      <c r="AQT45" s="28"/>
      <c r="AQU45" s="28"/>
      <c r="AQV45" s="28"/>
      <c r="AQW45" s="28"/>
      <c r="AQX45" s="28"/>
      <c r="AQY45" s="28"/>
      <c r="AQZ45" s="28"/>
      <c r="ARA45" s="28"/>
      <c r="ARB45" s="28"/>
      <c r="ARC45" s="28"/>
      <c r="ARD45" s="28"/>
      <c r="ARE45" s="28"/>
      <c r="ARF45" s="28"/>
      <c r="ARG45" s="28"/>
      <c r="ARH45" s="28"/>
      <c r="ARI45" s="28"/>
      <c r="ARJ45" s="28"/>
      <c r="ARK45" s="28"/>
      <c r="ARL45" s="28"/>
      <c r="ARM45" s="28"/>
      <c r="ARN45" s="28"/>
      <c r="ARO45" s="28"/>
      <c r="ARP45" s="28"/>
      <c r="ARQ45" s="28"/>
      <c r="ARR45" s="28"/>
      <c r="ARS45" s="28"/>
      <c r="ART45" s="28"/>
      <c r="ARU45" s="28"/>
      <c r="ARV45" s="28"/>
      <c r="ARW45" s="28"/>
      <c r="ARX45" s="28"/>
      <c r="ARY45" s="28"/>
      <c r="ARZ45" s="28"/>
      <c r="ASA45" s="28"/>
      <c r="ASB45" s="28"/>
      <c r="ASC45" s="28"/>
      <c r="ASD45" s="28"/>
      <c r="ASE45" s="28"/>
      <c r="ASF45" s="28"/>
      <c r="ASG45" s="28"/>
      <c r="ASH45" s="28"/>
      <c r="ASI45" s="28"/>
      <c r="ASJ45" s="28"/>
      <c r="ASK45" s="28"/>
      <c r="ASL45" s="28"/>
      <c r="ASM45" s="28"/>
      <c r="ASN45" s="28"/>
      <c r="ASO45" s="28"/>
      <c r="ASP45" s="28"/>
      <c r="ASQ45" s="28"/>
      <c r="ASR45" s="28"/>
      <c r="ASS45" s="28"/>
      <c r="AST45" s="28"/>
      <c r="ASU45" s="28"/>
      <c r="ASV45" s="28"/>
      <c r="ASW45" s="28"/>
      <c r="ASX45" s="28"/>
      <c r="ASY45" s="28"/>
      <c r="ASZ45" s="28"/>
      <c r="ATA45" s="28"/>
      <c r="ATB45" s="28"/>
      <c r="ATC45" s="28"/>
      <c r="ATD45" s="28"/>
      <c r="ATE45" s="28"/>
      <c r="ATF45" s="28"/>
      <c r="ATG45" s="28"/>
      <c r="ATH45" s="28"/>
      <c r="ATI45" s="28"/>
      <c r="ATJ45" s="28"/>
      <c r="ATK45" s="28"/>
      <c r="ATL45" s="28"/>
      <c r="ATM45" s="28"/>
      <c r="ATN45" s="28"/>
      <c r="ATO45" s="28"/>
      <c r="ATP45" s="28"/>
      <c r="ATQ45" s="28"/>
      <c r="ATR45" s="28"/>
      <c r="ATS45" s="28"/>
      <c r="ATT45" s="28"/>
      <c r="ATU45" s="28"/>
      <c r="ATV45" s="28"/>
      <c r="ATW45" s="28"/>
      <c r="ATX45" s="28"/>
      <c r="ATY45" s="28"/>
      <c r="ATZ45" s="28"/>
      <c r="AUA45" s="28"/>
      <c r="AUB45" s="28"/>
      <c r="AUC45" s="28"/>
      <c r="AUD45" s="28"/>
      <c r="AUE45" s="28"/>
      <c r="AUF45" s="28"/>
      <c r="AUG45" s="28"/>
      <c r="AUH45" s="28"/>
      <c r="AUI45" s="28"/>
      <c r="AUJ45" s="28"/>
      <c r="AUK45" s="28"/>
      <c r="AUL45" s="28"/>
      <c r="AUM45" s="28"/>
      <c r="AUN45" s="28"/>
      <c r="AUO45" s="28"/>
      <c r="AUP45" s="28"/>
      <c r="AUQ45" s="28"/>
      <c r="AUR45" s="28"/>
      <c r="AUS45" s="28"/>
      <c r="AUT45" s="28"/>
      <c r="AUU45" s="28"/>
      <c r="AUV45" s="28"/>
      <c r="AUW45" s="28"/>
      <c r="AUX45" s="28"/>
      <c r="AUY45" s="28"/>
      <c r="AUZ45" s="28"/>
      <c r="AVA45" s="28"/>
      <c r="AVB45" s="28"/>
      <c r="AVC45" s="28"/>
      <c r="AVD45" s="28"/>
      <c r="AVE45" s="28"/>
      <c r="AVF45" s="28"/>
      <c r="AVG45" s="28"/>
      <c r="AVH45" s="28"/>
      <c r="AVI45" s="28"/>
      <c r="AVJ45" s="28"/>
      <c r="AVK45" s="28"/>
      <c r="AVL45" s="28"/>
      <c r="AVM45" s="28"/>
      <c r="AVN45" s="28"/>
      <c r="AVO45" s="28"/>
      <c r="AVP45" s="28"/>
      <c r="AVQ45" s="28"/>
      <c r="AVR45" s="28"/>
      <c r="AVS45" s="28"/>
      <c r="AVT45" s="28"/>
      <c r="AVU45" s="28"/>
      <c r="AVV45" s="28"/>
      <c r="AVW45" s="28"/>
      <c r="AVX45" s="28"/>
      <c r="AVY45" s="28"/>
      <c r="AVZ45" s="28"/>
      <c r="AWA45" s="28"/>
      <c r="AWB45" s="28"/>
      <c r="AWC45" s="28"/>
      <c r="AWD45" s="28"/>
      <c r="AWE45" s="28"/>
      <c r="AWF45" s="28"/>
      <c r="AWG45" s="28"/>
      <c r="AWH45" s="28"/>
      <c r="AWI45" s="28"/>
      <c r="AWJ45" s="28"/>
      <c r="AWK45" s="28"/>
      <c r="AWL45" s="28"/>
      <c r="AWM45" s="28"/>
      <c r="AWN45" s="28"/>
      <c r="AWO45" s="28"/>
      <c r="AWP45" s="28"/>
      <c r="AWQ45" s="28"/>
      <c r="AWR45" s="28"/>
      <c r="AWS45" s="28"/>
      <c r="AWT45" s="28"/>
      <c r="AWU45" s="28"/>
      <c r="AWV45" s="28"/>
      <c r="AWW45" s="28"/>
      <c r="AWX45" s="28"/>
      <c r="AWY45" s="28"/>
      <c r="AWZ45" s="28"/>
      <c r="AXA45" s="28"/>
      <c r="AXB45" s="28"/>
      <c r="AXC45" s="28"/>
      <c r="AXD45" s="28"/>
      <c r="AXE45" s="28"/>
      <c r="AXF45" s="28"/>
      <c r="AXG45" s="28"/>
      <c r="AXH45" s="28"/>
      <c r="AXI45" s="28"/>
      <c r="AXJ45" s="28"/>
      <c r="AXK45" s="28"/>
      <c r="AXL45" s="28"/>
      <c r="AXM45" s="28"/>
      <c r="AXN45" s="28"/>
      <c r="AXO45" s="28"/>
      <c r="AXP45" s="28"/>
      <c r="AXQ45" s="28"/>
      <c r="AXR45" s="28"/>
      <c r="AXS45" s="28"/>
      <c r="AXT45" s="28"/>
      <c r="AXU45" s="28"/>
      <c r="AXV45" s="28"/>
      <c r="AXW45" s="28"/>
      <c r="AXX45" s="28"/>
      <c r="AXY45" s="28"/>
      <c r="AXZ45" s="28"/>
      <c r="AYA45" s="28"/>
      <c r="AYB45" s="28"/>
      <c r="AYC45" s="28"/>
      <c r="AYD45" s="28"/>
      <c r="AYE45" s="28"/>
      <c r="AYF45" s="28"/>
      <c r="AYG45" s="28"/>
      <c r="AYH45" s="28"/>
      <c r="AYI45" s="28"/>
      <c r="AYJ45" s="28"/>
      <c r="AYK45" s="28"/>
      <c r="AYL45" s="28"/>
      <c r="AYM45" s="28"/>
      <c r="AYN45" s="28"/>
      <c r="AYO45" s="28"/>
      <c r="AYP45" s="28"/>
      <c r="AYQ45" s="28"/>
      <c r="AYR45" s="28"/>
      <c r="AYS45" s="28"/>
      <c r="AYT45" s="28"/>
      <c r="AYU45" s="28"/>
      <c r="AYV45" s="28"/>
      <c r="AYW45" s="28"/>
      <c r="AYX45" s="28"/>
      <c r="AYY45" s="28"/>
      <c r="AYZ45" s="28"/>
      <c r="AZA45" s="28"/>
      <c r="AZB45" s="28"/>
      <c r="AZC45" s="28"/>
      <c r="AZD45" s="28"/>
      <c r="AZE45" s="28"/>
      <c r="AZF45" s="28"/>
      <c r="AZG45" s="28"/>
      <c r="AZH45" s="28"/>
      <c r="AZI45" s="28"/>
      <c r="AZJ45" s="28"/>
      <c r="AZK45" s="28"/>
      <c r="AZL45" s="28"/>
      <c r="AZM45" s="28"/>
      <c r="AZN45" s="28"/>
      <c r="AZO45" s="28"/>
      <c r="AZP45" s="28"/>
      <c r="AZQ45" s="28"/>
      <c r="AZR45" s="28"/>
      <c r="AZS45" s="28"/>
      <c r="AZT45" s="28"/>
      <c r="AZU45" s="28"/>
      <c r="AZV45" s="28"/>
      <c r="AZW45" s="28"/>
      <c r="AZX45" s="28"/>
      <c r="AZY45" s="28"/>
      <c r="AZZ45" s="28"/>
      <c r="BAA45" s="28"/>
      <c r="BAB45" s="28"/>
      <c r="BAC45" s="28"/>
      <c r="BAD45" s="28"/>
      <c r="BAE45" s="28"/>
      <c r="BAF45" s="28"/>
      <c r="BAG45" s="28"/>
      <c r="BAH45" s="28"/>
      <c r="BAI45" s="28"/>
      <c r="BAJ45" s="28"/>
      <c r="BAK45" s="28"/>
      <c r="BAL45" s="28"/>
      <c r="BAM45" s="28"/>
      <c r="BAN45" s="28"/>
      <c r="BAO45" s="28"/>
      <c r="BAP45" s="28"/>
      <c r="BAQ45" s="28"/>
      <c r="BAR45" s="28"/>
      <c r="BAS45" s="28"/>
      <c r="BAT45" s="28"/>
      <c r="BAU45" s="28"/>
      <c r="BAV45" s="28"/>
      <c r="BAW45" s="28"/>
      <c r="BAX45" s="28"/>
      <c r="BAY45" s="28"/>
      <c r="BAZ45" s="28"/>
      <c r="BBA45" s="28"/>
      <c r="BBB45" s="28"/>
      <c r="BBC45" s="28"/>
      <c r="BBD45" s="28"/>
      <c r="BBE45" s="28"/>
      <c r="BBF45" s="28"/>
      <c r="BBG45" s="28"/>
      <c r="BBH45" s="28"/>
      <c r="BBI45" s="28"/>
      <c r="BBJ45" s="28"/>
      <c r="BBK45" s="28"/>
      <c r="BBL45" s="28"/>
      <c r="BBM45" s="28"/>
      <c r="BBN45" s="28"/>
      <c r="BBO45" s="28"/>
      <c r="BBP45" s="28"/>
      <c r="BBQ45" s="28"/>
      <c r="BBR45" s="28"/>
      <c r="BBS45" s="28"/>
      <c r="BBT45" s="28"/>
      <c r="BBU45" s="28"/>
      <c r="BBV45" s="28"/>
      <c r="BBW45" s="28"/>
      <c r="BBX45" s="28"/>
      <c r="BBY45" s="28"/>
      <c r="BBZ45" s="28"/>
      <c r="BCA45" s="28"/>
      <c r="BCB45" s="28"/>
      <c r="BCC45" s="28"/>
      <c r="BCD45" s="28"/>
      <c r="BCE45" s="28"/>
      <c r="BCF45" s="28"/>
      <c r="BCG45" s="28"/>
      <c r="BCH45" s="28"/>
      <c r="BCI45" s="28"/>
      <c r="BCJ45" s="28"/>
      <c r="BCK45" s="28"/>
      <c r="BCL45" s="28"/>
      <c r="BCM45" s="28"/>
      <c r="BCN45" s="28"/>
      <c r="BCO45" s="28"/>
      <c r="BCP45" s="28"/>
      <c r="BCQ45" s="28"/>
      <c r="BCR45" s="28"/>
      <c r="BCS45" s="28"/>
      <c r="BCT45" s="28"/>
      <c r="BCU45" s="28"/>
      <c r="BCV45" s="28"/>
      <c r="BCW45" s="28"/>
      <c r="BCX45" s="28"/>
      <c r="BCY45" s="28"/>
      <c r="BCZ45" s="28"/>
      <c r="BDA45" s="28"/>
      <c r="BDB45" s="28"/>
      <c r="BDC45" s="28"/>
      <c r="BDD45" s="28"/>
      <c r="BDE45" s="28"/>
      <c r="BDF45" s="28"/>
      <c r="BDG45" s="28"/>
      <c r="BDH45" s="28"/>
      <c r="BDI45" s="28"/>
      <c r="BDJ45" s="28"/>
      <c r="BDK45" s="28"/>
      <c r="BDL45" s="28"/>
      <c r="BDM45" s="28"/>
      <c r="BDN45" s="28"/>
      <c r="BDO45" s="28"/>
      <c r="BDP45" s="28"/>
      <c r="BDQ45" s="28"/>
      <c r="BDR45" s="28"/>
      <c r="BDS45" s="28"/>
      <c r="BDT45" s="28"/>
      <c r="BDU45" s="28"/>
      <c r="BDV45" s="28"/>
      <c r="BDW45" s="28"/>
      <c r="BDX45" s="28"/>
      <c r="BDY45" s="28"/>
      <c r="BDZ45" s="28"/>
      <c r="BEA45" s="28"/>
      <c r="BEB45" s="28"/>
      <c r="BEC45" s="28"/>
      <c r="BED45" s="28"/>
      <c r="BEE45" s="28"/>
      <c r="BEF45" s="28"/>
      <c r="BEG45" s="28"/>
      <c r="BEH45" s="28"/>
      <c r="BEI45" s="28"/>
      <c r="BEJ45" s="28"/>
      <c r="BEK45" s="28"/>
      <c r="BEL45" s="28"/>
      <c r="BEM45" s="28"/>
      <c r="BEN45" s="28"/>
      <c r="BEO45" s="28"/>
      <c r="BEP45" s="28"/>
      <c r="BEQ45" s="28"/>
      <c r="BER45" s="28"/>
      <c r="BES45" s="28"/>
      <c r="BET45" s="28"/>
      <c r="BEU45" s="28"/>
      <c r="BEV45" s="28"/>
      <c r="BEW45" s="28"/>
      <c r="BEX45" s="28"/>
      <c r="BEY45" s="28"/>
      <c r="BEZ45" s="28"/>
      <c r="BFA45" s="28"/>
      <c r="BFB45" s="28"/>
      <c r="BFC45" s="28"/>
      <c r="BFD45" s="28"/>
      <c r="BFE45" s="28"/>
      <c r="BFF45" s="28"/>
      <c r="BFG45" s="28"/>
      <c r="BFH45" s="28"/>
      <c r="BFI45" s="28"/>
      <c r="BFJ45" s="28"/>
      <c r="BFK45" s="28"/>
      <c r="BFL45" s="28"/>
      <c r="BFM45" s="28"/>
      <c r="BFN45" s="28"/>
      <c r="BFO45" s="28"/>
      <c r="BFP45" s="28"/>
      <c r="BFQ45" s="28"/>
      <c r="BFR45" s="28"/>
      <c r="BFS45" s="28"/>
      <c r="BFT45" s="28"/>
      <c r="BFU45" s="28"/>
      <c r="BFV45" s="28"/>
      <c r="BFW45" s="28"/>
      <c r="BFX45" s="28"/>
      <c r="BFY45" s="28"/>
      <c r="BFZ45" s="28"/>
      <c r="BGA45" s="28"/>
      <c r="BGB45" s="28"/>
      <c r="BGC45" s="28"/>
      <c r="BGD45" s="28"/>
      <c r="BGE45" s="28"/>
      <c r="BGF45" s="28"/>
      <c r="BGG45" s="28"/>
      <c r="BGH45" s="28"/>
      <c r="BGI45" s="28"/>
      <c r="BGJ45" s="28"/>
      <c r="BGK45" s="28"/>
      <c r="BGL45" s="28"/>
      <c r="BGM45" s="28"/>
      <c r="BGN45" s="28"/>
      <c r="BGO45" s="28"/>
      <c r="BGP45" s="28"/>
      <c r="BGQ45" s="28"/>
      <c r="BGR45" s="28"/>
      <c r="BGS45" s="28"/>
      <c r="BGT45" s="28"/>
      <c r="BGU45" s="28"/>
      <c r="BGV45" s="28"/>
      <c r="BGW45" s="28"/>
      <c r="BGX45" s="28"/>
      <c r="BGY45" s="28"/>
      <c r="BGZ45" s="28"/>
      <c r="BHA45" s="28"/>
      <c r="BHB45" s="28"/>
      <c r="BHC45" s="28"/>
      <c r="BHD45" s="28"/>
      <c r="BHE45" s="28"/>
      <c r="BHF45" s="28"/>
      <c r="BHG45" s="28"/>
      <c r="BHH45" s="28"/>
      <c r="BHI45" s="28"/>
      <c r="BHJ45" s="28"/>
      <c r="BHK45" s="28"/>
      <c r="BHL45" s="28"/>
      <c r="BHM45" s="28"/>
      <c r="BHN45" s="28"/>
      <c r="BHO45" s="28"/>
      <c r="BHP45" s="28"/>
      <c r="BHQ45" s="28"/>
      <c r="BHR45" s="28"/>
      <c r="BHS45" s="28"/>
      <c r="BHT45" s="28"/>
      <c r="BHU45" s="28"/>
      <c r="BHV45" s="28"/>
      <c r="BHW45" s="28"/>
      <c r="BHX45" s="28"/>
      <c r="BHY45" s="28"/>
      <c r="BHZ45" s="28"/>
      <c r="BIA45" s="28"/>
      <c r="BIB45" s="28"/>
      <c r="BIC45" s="28"/>
      <c r="BID45" s="28"/>
      <c r="BIE45" s="28"/>
      <c r="BIF45" s="28"/>
      <c r="BIG45" s="28"/>
      <c r="BIH45" s="28"/>
      <c r="BII45" s="28"/>
      <c r="BIJ45" s="28"/>
      <c r="BIK45" s="28"/>
      <c r="BIL45" s="28"/>
      <c r="BIM45" s="28"/>
      <c r="BIN45" s="28"/>
      <c r="BIO45" s="28"/>
      <c r="BIP45" s="28"/>
      <c r="BIQ45" s="28"/>
      <c r="BIR45" s="28"/>
      <c r="BIS45" s="28"/>
      <c r="BIT45" s="28"/>
      <c r="BIU45" s="28"/>
      <c r="BIV45" s="28"/>
      <c r="BIW45" s="28"/>
      <c r="BIX45" s="28"/>
      <c r="BIY45" s="28"/>
      <c r="BIZ45" s="28"/>
      <c r="BJA45" s="28"/>
      <c r="BJB45" s="28"/>
      <c r="BJC45" s="28"/>
      <c r="BJD45" s="28"/>
      <c r="BJE45" s="28"/>
      <c r="BJF45" s="28"/>
      <c r="BJG45" s="28"/>
      <c r="BJH45" s="28"/>
      <c r="BJI45" s="28"/>
      <c r="BJJ45" s="28"/>
      <c r="BJK45" s="28"/>
      <c r="BJL45" s="28"/>
      <c r="BJM45" s="28"/>
      <c r="BJN45" s="28"/>
      <c r="BJO45" s="28"/>
      <c r="BJP45" s="28"/>
      <c r="BJQ45" s="28"/>
      <c r="BJR45" s="28"/>
      <c r="BJS45" s="28"/>
      <c r="BJT45" s="28"/>
      <c r="BJU45" s="28"/>
      <c r="BJV45" s="28"/>
      <c r="BJW45" s="28"/>
      <c r="BJX45" s="28"/>
      <c r="BJY45" s="28"/>
      <c r="BJZ45" s="28"/>
      <c r="BKA45" s="28"/>
      <c r="BKB45" s="28"/>
      <c r="BKC45" s="28"/>
      <c r="BKD45" s="28"/>
      <c r="BKE45" s="28"/>
      <c r="BKF45" s="28"/>
      <c r="BKG45" s="28"/>
      <c r="BKH45" s="28"/>
      <c r="BKI45" s="28"/>
      <c r="BKJ45" s="28"/>
      <c r="BKK45" s="28"/>
      <c r="BKL45" s="28"/>
      <c r="BKM45" s="28"/>
      <c r="BKN45" s="28"/>
      <c r="BKO45" s="28"/>
      <c r="BKP45" s="28"/>
      <c r="BKQ45" s="28"/>
      <c r="BKR45" s="28"/>
      <c r="BKS45" s="28"/>
      <c r="BKT45" s="28"/>
      <c r="BKU45" s="28"/>
      <c r="BKV45" s="28"/>
      <c r="BKW45" s="28"/>
      <c r="BKX45" s="28"/>
      <c r="BKY45" s="28"/>
      <c r="BKZ45" s="28"/>
      <c r="BLA45" s="28"/>
      <c r="BLB45" s="28"/>
      <c r="BLC45" s="28"/>
      <c r="BLD45" s="28"/>
      <c r="BLE45" s="28"/>
      <c r="BLF45" s="28"/>
      <c r="BLG45" s="28"/>
      <c r="BLH45" s="28"/>
      <c r="BLI45" s="28"/>
      <c r="BLJ45" s="28"/>
      <c r="BLK45" s="28"/>
      <c r="BLL45" s="28"/>
      <c r="BLM45" s="28"/>
      <c r="BLN45" s="28"/>
      <c r="BLO45" s="28"/>
      <c r="BLP45" s="28"/>
      <c r="BLQ45" s="28"/>
      <c r="BLR45" s="28"/>
      <c r="BLS45" s="28"/>
      <c r="BLT45" s="28"/>
      <c r="BLU45" s="28"/>
      <c r="BLV45" s="28"/>
      <c r="BLW45" s="28"/>
      <c r="BLX45" s="28"/>
      <c r="BLY45" s="28"/>
      <c r="BLZ45" s="28"/>
      <c r="BMA45" s="28"/>
      <c r="BMB45" s="28"/>
      <c r="BMC45" s="28"/>
      <c r="BMD45" s="28"/>
      <c r="BME45" s="28"/>
      <c r="BMF45" s="28"/>
      <c r="BMG45" s="28"/>
      <c r="BMH45" s="28"/>
      <c r="BMI45" s="28"/>
      <c r="BMJ45" s="28"/>
      <c r="BMK45" s="28"/>
      <c r="BML45" s="28"/>
      <c r="BMM45" s="28"/>
      <c r="BMN45" s="28"/>
      <c r="BMO45" s="28"/>
      <c r="BMP45" s="28"/>
      <c r="BMQ45" s="28"/>
      <c r="BMR45" s="28"/>
      <c r="BMS45" s="28"/>
      <c r="BMT45" s="28"/>
      <c r="BMU45" s="28"/>
      <c r="BMV45" s="28"/>
      <c r="BMW45" s="28"/>
      <c r="BMX45" s="28"/>
      <c r="BMY45" s="28"/>
      <c r="BMZ45" s="28"/>
      <c r="BNA45" s="28"/>
      <c r="BNB45" s="28"/>
      <c r="BNC45" s="28"/>
      <c r="BND45" s="28"/>
      <c r="BNE45" s="28"/>
      <c r="BNF45" s="28"/>
      <c r="BNG45" s="28"/>
      <c r="BNH45" s="28"/>
      <c r="BNI45" s="28"/>
      <c r="BNJ45" s="28"/>
      <c r="BNK45" s="28"/>
      <c r="BNL45" s="28"/>
      <c r="BNM45" s="28"/>
      <c r="BNN45" s="28"/>
      <c r="BNO45" s="28"/>
      <c r="BNP45" s="28"/>
      <c r="BNQ45" s="28"/>
      <c r="BNR45" s="28"/>
      <c r="BNS45" s="28"/>
      <c r="BNT45" s="28"/>
      <c r="BNU45" s="28"/>
      <c r="BNV45" s="28"/>
      <c r="BNW45" s="28"/>
      <c r="BNX45" s="28"/>
      <c r="BNY45" s="28"/>
      <c r="BNZ45" s="28"/>
      <c r="BOA45" s="28"/>
      <c r="BOB45" s="28"/>
      <c r="BOC45" s="28"/>
      <c r="BOD45" s="28"/>
      <c r="BOE45" s="28"/>
      <c r="BOF45" s="28"/>
      <c r="BOG45" s="28"/>
      <c r="BOH45" s="28"/>
      <c r="BOI45" s="28"/>
      <c r="BOJ45" s="28"/>
      <c r="BOK45" s="28"/>
      <c r="BOL45" s="28"/>
      <c r="BOM45" s="28"/>
      <c r="BON45" s="28"/>
      <c r="BOO45" s="28"/>
      <c r="BOP45" s="28"/>
      <c r="BOQ45" s="28"/>
      <c r="BOR45" s="28"/>
      <c r="BOS45" s="28"/>
      <c r="BOT45" s="28"/>
      <c r="BOU45" s="28"/>
      <c r="BOV45" s="28"/>
      <c r="BOW45" s="28"/>
      <c r="BOX45" s="28"/>
      <c r="BOY45" s="28"/>
      <c r="BOZ45" s="28"/>
      <c r="BPA45" s="28"/>
      <c r="BPB45" s="28"/>
      <c r="BPC45" s="28"/>
      <c r="BPD45" s="28"/>
      <c r="BPE45" s="28"/>
      <c r="BPF45" s="28"/>
      <c r="BPG45" s="28"/>
      <c r="BPH45" s="28"/>
      <c r="BPI45" s="28"/>
      <c r="BPJ45" s="28"/>
      <c r="BPK45" s="28"/>
      <c r="BPL45" s="28"/>
      <c r="BPM45" s="28"/>
      <c r="BPN45" s="28"/>
      <c r="BPO45" s="28"/>
      <c r="BPP45" s="28"/>
      <c r="BPQ45" s="28"/>
      <c r="BPR45" s="28"/>
      <c r="BPS45" s="28"/>
      <c r="BPT45" s="28"/>
      <c r="BPU45" s="28"/>
      <c r="BPV45" s="28"/>
      <c r="BPW45" s="28"/>
      <c r="BPX45" s="28"/>
      <c r="BPY45" s="28"/>
      <c r="BPZ45" s="28"/>
      <c r="BQA45" s="28"/>
      <c r="BQB45" s="28"/>
      <c r="BQC45" s="28"/>
      <c r="BQD45" s="28"/>
      <c r="BQE45" s="28"/>
      <c r="BQF45" s="28"/>
      <c r="BQG45" s="28"/>
      <c r="BQH45" s="28"/>
      <c r="BQI45" s="28"/>
      <c r="BQJ45" s="28"/>
      <c r="BQK45" s="28"/>
      <c r="BQL45" s="28"/>
      <c r="BQM45" s="28"/>
      <c r="BQN45" s="28"/>
      <c r="BQO45" s="28"/>
      <c r="BQP45" s="28"/>
      <c r="BQQ45" s="28"/>
      <c r="BQR45" s="28"/>
      <c r="BQS45" s="28"/>
      <c r="BQT45" s="28"/>
      <c r="BQU45" s="28"/>
      <c r="BQV45" s="28"/>
      <c r="BQW45" s="28"/>
      <c r="BQX45" s="28"/>
      <c r="BQY45" s="28"/>
      <c r="BQZ45" s="28"/>
      <c r="BRA45" s="28"/>
      <c r="BRB45" s="28"/>
      <c r="BRC45" s="28"/>
      <c r="BRD45" s="28"/>
      <c r="BRE45" s="28"/>
      <c r="BRF45" s="28"/>
      <c r="BRG45" s="28"/>
      <c r="BRH45" s="28"/>
      <c r="BRI45" s="28"/>
      <c r="BRJ45" s="28"/>
      <c r="BRK45" s="28"/>
      <c r="BRL45" s="28"/>
      <c r="BRM45" s="28"/>
      <c r="BRN45" s="28"/>
      <c r="BRO45" s="28"/>
      <c r="BRP45" s="28"/>
      <c r="BRQ45" s="28"/>
      <c r="BRR45" s="28"/>
      <c r="BRS45" s="28"/>
      <c r="BRT45" s="28"/>
      <c r="BRU45" s="28"/>
      <c r="BRV45" s="28"/>
      <c r="BRW45" s="28"/>
      <c r="BRX45" s="28"/>
      <c r="BRY45" s="28"/>
      <c r="BRZ45" s="28"/>
      <c r="BSA45" s="28"/>
      <c r="BSB45" s="28"/>
      <c r="BSC45" s="28"/>
      <c r="BSD45" s="28"/>
      <c r="BSE45" s="28"/>
      <c r="BSF45" s="28"/>
      <c r="BSG45" s="28"/>
      <c r="BSH45" s="28"/>
      <c r="BSI45" s="28"/>
      <c r="BSJ45" s="28"/>
      <c r="BSK45" s="28"/>
      <c r="BSL45" s="28"/>
      <c r="BSM45" s="28"/>
      <c r="BSN45" s="28"/>
      <c r="BSO45" s="28"/>
      <c r="BSP45" s="28"/>
      <c r="BSQ45" s="28"/>
      <c r="BSR45" s="28"/>
      <c r="BSS45" s="28"/>
      <c r="BST45" s="28"/>
      <c r="BSU45" s="28"/>
      <c r="BSV45" s="28"/>
      <c r="BSW45" s="28"/>
      <c r="BSX45" s="28"/>
      <c r="BSY45" s="28"/>
      <c r="BSZ45" s="28"/>
      <c r="BTA45" s="28"/>
      <c r="BTB45" s="28"/>
      <c r="BTC45" s="28"/>
      <c r="BTD45" s="28"/>
      <c r="BTE45" s="28"/>
      <c r="BTF45" s="28"/>
      <c r="BTG45" s="28"/>
      <c r="BTH45" s="28"/>
      <c r="BTI45" s="28"/>
      <c r="BTJ45" s="28"/>
      <c r="BTK45" s="28"/>
      <c r="BTL45" s="28"/>
      <c r="BTM45" s="28"/>
      <c r="BTN45" s="28"/>
      <c r="BTO45" s="28"/>
      <c r="BTP45" s="28"/>
      <c r="BTQ45" s="28"/>
      <c r="BTR45" s="28"/>
      <c r="BTS45" s="28"/>
      <c r="BTT45" s="28"/>
      <c r="BTU45" s="28"/>
      <c r="BTV45" s="28"/>
      <c r="BTW45" s="28"/>
      <c r="BTX45" s="28"/>
      <c r="BTY45" s="28"/>
      <c r="BTZ45" s="28"/>
      <c r="BUA45" s="28"/>
      <c r="BUB45" s="28"/>
      <c r="BUC45" s="28"/>
      <c r="BUD45" s="28"/>
      <c r="BUE45" s="28"/>
      <c r="BUF45" s="28"/>
      <c r="BUG45" s="28"/>
      <c r="BUH45" s="28"/>
      <c r="BUI45" s="28"/>
      <c r="BUJ45" s="28"/>
      <c r="BUK45" s="28"/>
      <c r="BUL45" s="28"/>
      <c r="BUM45" s="28"/>
      <c r="BUN45" s="28"/>
      <c r="BUO45" s="28"/>
      <c r="BUP45" s="28"/>
      <c r="BUQ45" s="28"/>
      <c r="BUR45" s="28"/>
      <c r="BUS45" s="28"/>
      <c r="BUT45" s="28"/>
      <c r="BUU45" s="28"/>
      <c r="BUV45" s="28"/>
      <c r="BUW45" s="28"/>
      <c r="BUX45" s="28"/>
      <c r="BUY45" s="28"/>
      <c r="BUZ45" s="28"/>
      <c r="BVA45" s="28"/>
      <c r="BVB45" s="28"/>
      <c r="BVC45" s="28"/>
      <c r="BVD45" s="28"/>
      <c r="BVE45" s="28"/>
      <c r="BVF45" s="28"/>
      <c r="BVG45" s="28"/>
      <c r="BVH45" s="28"/>
      <c r="BVI45" s="28"/>
      <c r="BVJ45" s="28"/>
      <c r="BVK45" s="28"/>
      <c r="BVL45" s="28"/>
      <c r="BVM45" s="28"/>
      <c r="BVN45" s="28"/>
      <c r="BVO45" s="28"/>
      <c r="BVP45" s="28"/>
      <c r="BVQ45" s="28"/>
      <c r="BVR45" s="28"/>
      <c r="BVS45" s="28"/>
      <c r="BVT45" s="28"/>
      <c r="BVU45" s="28"/>
      <c r="BVV45" s="28"/>
      <c r="BVW45" s="28"/>
      <c r="BVX45" s="28"/>
      <c r="BVY45" s="28"/>
      <c r="BVZ45" s="28"/>
      <c r="BWA45" s="28"/>
      <c r="BWB45" s="28"/>
      <c r="BWC45" s="28"/>
      <c r="BWD45" s="28"/>
      <c r="BWE45" s="28"/>
      <c r="BWF45" s="28"/>
      <c r="BWG45" s="28"/>
      <c r="BWH45" s="28"/>
      <c r="BWI45" s="28"/>
      <c r="BWJ45" s="28"/>
      <c r="BWK45" s="28"/>
      <c r="BWL45" s="28"/>
      <c r="BWM45" s="28"/>
      <c r="BWN45" s="28"/>
      <c r="BWO45" s="28"/>
      <c r="BWP45" s="28"/>
      <c r="BWQ45" s="28"/>
      <c r="BWR45" s="28"/>
      <c r="BWS45" s="28"/>
      <c r="BWT45" s="28"/>
      <c r="BWU45" s="28"/>
      <c r="BWV45" s="28"/>
      <c r="BWW45" s="28"/>
      <c r="BWX45" s="28"/>
      <c r="BWY45" s="28"/>
      <c r="BWZ45" s="28"/>
      <c r="BXA45" s="28"/>
      <c r="BXB45" s="28"/>
      <c r="BXC45" s="28"/>
      <c r="BXD45" s="28"/>
      <c r="BXE45" s="28"/>
      <c r="BXF45" s="28"/>
      <c r="BXG45" s="28"/>
      <c r="BXH45" s="28"/>
      <c r="BXI45" s="28"/>
      <c r="BXJ45" s="28"/>
      <c r="BXK45" s="28"/>
      <c r="BXL45" s="28"/>
      <c r="BXM45" s="28"/>
      <c r="BXN45" s="28"/>
      <c r="BXO45" s="28"/>
      <c r="BXP45" s="28"/>
      <c r="BXQ45" s="28"/>
      <c r="BXR45" s="28"/>
      <c r="BXS45" s="28"/>
      <c r="BXT45" s="28"/>
      <c r="BXU45" s="28"/>
      <c r="BXV45" s="28"/>
      <c r="BXW45" s="28"/>
      <c r="BXX45" s="28"/>
      <c r="BXY45" s="28"/>
      <c r="BXZ45" s="28"/>
      <c r="BYA45" s="28"/>
      <c r="BYB45" s="28"/>
      <c r="BYC45" s="28"/>
      <c r="BYD45" s="28"/>
      <c r="BYE45" s="28"/>
      <c r="BYF45" s="28"/>
      <c r="BYG45" s="28"/>
      <c r="BYH45" s="28"/>
      <c r="BYI45" s="28"/>
      <c r="BYJ45" s="28"/>
      <c r="BYK45" s="28"/>
      <c r="BYL45" s="28"/>
      <c r="BYM45" s="28"/>
      <c r="BYN45" s="28"/>
      <c r="BYO45" s="28"/>
      <c r="BYP45" s="28"/>
      <c r="BYQ45" s="28"/>
      <c r="BYR45" s="28"/>
      <c r="BYS45" s="28"/>
      <c r="BYT45" s="28"/>
      <c r="BYU45" s="28"/>
      <c r="BYV45" s="28"/>
      <c r="BYW45" s="28"/>
      <c r="BYX45" s="28"/>
      <c r="BYY45" s="28"/>
      <c r="BYZ45" s="28"/>
      <c r="BZA45" s="28"/>
      <c r="BZB45" s="28"/>
      <c r="BZC45" s="28"/>
      <c r="BZD45" s="28"/>
      <c r="BZE45" s="28"/>
      <c r="BZF45" s="28"/>
      <c r="BZG45" s="28"/>
      <c r="BZH45" s="28"/>
      <c r="BZI45" s="28"/>
      <c r="BZJ45" s="28"/>
      <c r="BZK45" s="28"/>
      <c r="BZL45" s="28"/>
      <c r="BZM45" s="28"/>
      <c r="BZN45" s="28"/>
      <c r="BZO45" s="28"/>
      <c r="BZP45" s="28"/>
      <c r="BZQ45" s="28"/>
      <c r="BZR45" s="28"/>
      <c r="BZS45" s="28"/>
      <c r="BZT45" s="28"/>
      <c r="BZU45" s="28"/>
      <c r="BZV45" s="28"/>
      <c r="BZW45" s="28"/>
      <c r="BZX45" s="28"/>
      <c r="BZY45" s="28"/>
      <c r="BZZ45" s="28"/>
      <c r="CAA45" s="28"/>
      <c r="CAB45" s="28"/>
      <c r="CAC45" s="28"/>
      <c r="CAD45" s="28"/>
      <c r="CAE45" s="28"/>
      <c r="CAF45" s="28"/>
      <c r="CAG45" s="28"/>
      <c r="CAH45" s="28"/>
      <c r="CAI45" s="28"/>
      <c r="CAJ45" s="28"/>
      <c r="CAK45" s="28"/>
      <c r="CAL45" s="28"/>
      <c r="CAM45" s="28"/>
      <c r="CAN45" s="28"/>
      <c r="CAO45" s="28"/>
      <c r="CAP45" s="28"/>
      <c r="CAQ45" s="28"/>
      <c r="CAR45" s="28"/>
      <c r="CAS45" s="28"/>
      <c r="CAT45" s="28"/>
      <c r="CAU45" s="28"/>
      <c r="CAV45" s="28"/>
      <c r="CAW45" s="28"/>
      <c r="CAX45" s="28"/>
      <c r="CAY45" s="28"/>
      <c r="CAZ45" s="28"/>
      <c r="CBA45" s="28"/>
      <c r="CBB45" s="28"/>
      <c r="CBC45" s="28"/>
      <c r="CBD45" s="28"/>
      <c r="CBE45" s="28"/>
      <c r="CBF45" s="28"/>
      <c r="CBG45" s="28"/>
      <c r="CBH45" s="28"/>
      <c r="CBI45" s="28"/>
      <c r="CBJ45" s="28"/>
      <c r="CBK45" s="28"/>
      <c r="CBL45" s="28"/>
      <c r="CBM45" s="28"/>
      <c r="CBN45" s="28"/>
      <c r="CBO45" s="28"/>
      <c r="CBP45" s="28"/>
      <c r="CBQ45" s="28"/>
      <c r="CBR45" s="28"/>
      <c r="CBS45" s="28"/>
      <c r="CBT45" s="28"/>
      <c r="CBU45" s="28"/>
      <c r="CBV45" s="28"/>
      <c r="CBW45" s="28"/>
      <c r="CBX45" s="28"/>
      <c r="CBY45" s="28"/>
      <c r="CBZ45" s="28"/>
      <c r="CCA45" s="28"/>
      <c r="CCB45" s="28"/>
      <c r="CCC45" s="28"/>
      <c r="CCD45" s="28"/>
      <c r="CCE45" s="28"/>
      <c r="CCF45" s="28"/>
      <c r="CCG45" s="28"/>
      <c r="CCH45" s="28"/>
      <c r="CCI45" s="28"/>
      <c r="CCJ45" s="28"/>
      <c r="CCK45" s="28"/>
      <c r="CCL45" s="28"/>
      <c r="CCM45" s="28"/>
      <c r="CCN45" s="28"/>
      <c r="CCO45" s="28"/>
      <c r="CCP45" s="28"/>
      <c r="CCQ45" s="28"/>
      <c r="CCR45" s="28"/>
      <c r="CCS45" s="28"/>
      <c r="CCT45" s="28"/>
      <c r="CCU45" s="28"/>
      <c r="CCV45" s="28"/>
      <c r="CCW45" s="28"/>
      <c r="CCX45" s="28"/>
      <c r="CCY45" s="28"/>
      <c r="CCZ45" s="28"/>
      <c r="CDA45" s="28"/>
      <c r="CDB45" s="28"/>
      <c r="CDC45" s="28"/>
      <c r="CDD45" s="28"/>
      <c r="CDE45" s="28"/>
      <c r="CDF45" s="28"/>
      <c r="CDG45" s="28"/>
      <c r="CDH45" s="28"/>
      <c r="CDI45" s="28"/>
      <c r="CDJ45" s="28"/>
      <c r="CDK45" s="28"/>
      <c r="CDL45" s="28"/>
      <c r="CDM45" s="28"/>
      <c r="CDN45" s="28"/>
      <c r="CDO45" s="28"/>
      <c r="CDP45" s="28"/>
      <c r="CDQ45" s="28"/>
      <c r="CDR45" s="28"/>
      <c r="CDS45" s="28"/>
      <c r="CDT45" s="28"/>
      <c r="CDU45" s="28"/>
      <c r="CDV45" s="28"/>
      <c r="CDW45" s="28"/>
      <c r="CDX45" s="28"/>
      <c r="CDY45" s="28"/>
      <c r="CDZ45" s="28"/>
      <c r="CEA45" s="28"/>
      <c r="CEB45" s="28"/>
      <c r="CEC45" s="28"/>
      <c r="CED45" s="28"/>
      <c r="CEE45" s="28"/>
      <c r="CEF45" s="28"/>
      <c r="CEG45" s="28"/>
      <c r="CEH45" s="28"/>
      <c r="CEI45" s="28"/>
      <c r="CEJ45" s="28"/>
      <c r="CEK45" s="28"/>
      <c r="CEL45" s="28"/>
      <c r="CEM45" s="28"/>
      <c r="CEN45" s="28"/>
      <c r="CEO45" s="28"/>
      <c r="CEP45" s="28"/>
      <c r="CEQ45" s="28"/>
      <c r="CER45" s="28"/>
      <c r="CES45" s="28"/>
      <c r="CET45" s="28"/>
      <c r="CEU45" s="28"/>
      <c r="CEV45" s="28"/>
      <c r="CEW45" s="28"/>
      <c r="CEX45" s="28"/>
      <c r="CEY45" s="28"/>
      <c r="CEZ45" s="28"/>
      <c r="CFA45" s="28"/>
      <c r="CFB45" s="28"/>
      <c r="CFC45" s="28"/>
      <c r="CFD45" s="28"/>
      <c r="CFE45" s="28"/>
      <c r="CFF45" s="28"/>
      <c r="CFG45" s="28"/>
      <c r="CFH45" s="28"/>
      <c r="CFI45" s="28"/>
      <c r="CFJ45" s="28"/>
      <c r="CFK45" s="28"/>
      <c r="CFL45" s="28"/>
      <c r="CFM45" s="28"/>
      <c r="CFN45" s="28"/>
      <c r="CFO45" s="28"/>
      <c r="CFP45" s="28"/>
      <c r="CFQ45" s="28"/>
      <c r="CFR45" s="28"/>
      <c r="CFS45" s="28"/>
      <c r="CFT45" s="28"/>
      <c r="CFU45" s="28"/>
      <c r="CFV45" s="28"/>
      <c r="CFW45" s="28"/>
      <c r="CFX45" s="28"/>
      <c r="CFY45" s="28"/>
      <c r="CFZ45" s="28"/>
      <c r="CGA45" s="28"/>
      <c r="CGB45" s="28"/>
      <c r="CGC45" s="28"/>
      <c r="CGD45" s="28"/>
      <c r="CGE45" s="28"/>
      <c r="CGF45" s="28"/>
      <c r="CGG45" s="28"/>
      <c r="CGH45" s="28"/>
      <c r="CGI45" s="28"/>
      <c r="CGJ45" s="28"/>
      <c r="CGK45" s="28"/>
      <c r="CGL45" s="28"/>
      <c r="CGM45" s="28"/>
      <c r="CGN45" s="28"/>
      <c r="CGO45" s="28"/>
      <c r="CGP45" s="28"/>
      <c r="CGQ45" s="28"/>
      <c r="CGR45" s="28"/>
      <c r="CGS45" s="28"/>
      <c r="CGT45" s="28"/>
      <c r="CGU45" s="28"/>
      <c r="CGV45" s="28"/>
      <c r="CGW45" s="28"/>
      <c r="CGX45" s="28"/>
      <c r="CGY45" s="28"/>
      <c r="CGZ45" s="28"/>
      <c r="CHA45" s="28"/>
      <c r="CHB45" s="28"/>
      <c r="CHC45" s="28"/>
      <c r="CHD45" s="28"/>
      <c r="CHE45" s="28"/>
      <c r="CHF45" s="28"/>
      <c r="CHG45" s="28"/>
      <c r="CHH45" s="28"/>
      <c r="CHI45" s="28"/>
      <c r="CHJ45" s="28"/>
      <c r="CHK45" s="28"/>
      <c r="CHL45" s="28"/>
      <c r="CHM45" s="28"/>
      <c r="CHN45" s="28"/>
      <c r="CHO45" s="28"/>
      <c r="CHP45" s="28"/>
      <c r="CHQ45" s="28"/>
      <c r="CHR45" s="28"/>
      <c r="CHS45" s="28"/>
      <c r="CHT45" s="28"/>
      <c r="CHU45" s="28"/>
      <c r="CHV45" s="28"/>
      <c r="CHW45" s="28"/>
      <c r="CHX45" s="28"/>
      <c r="CHY45" s="28"/>
      <c r="CHZ45" s="28"/>
      <c r="CIA45" s="28"/>
      <c r="CIB45" s="28"/>
      <c r="CIC45" s="28"/>
      <c r="CID45" s="28"/>
      <c r="CIE45" s="28"/>
      <c r="CIF45" s="28"/>
      <c r="CIG45" s="28"/>
      <c r="CIH45" s="28"/>
      <c r="CII45" s="28"/>
      <c r="CIJ45" s="28"/>
      <c r="CIK45" s="28"/>
      <c r="CIL45" s="28"/>
      <c r="CIM45" s="28"/>
      <c r="CIN45" s="28"/>
      <c r="CIO45" s="28"/>
      <c r="CIP45" s="28"/>
      <c r="CIQ45" s="28"/>
      <c r="CIR45" s="28"/>
      <c r="CIS45" s="28"/>
      <c r="CIT45" s="28"/>
      <c r="CIU45" s="28"/>
      <c r="CIV45" s="28"/>
      <c r="CIW45" s="28"/>
      <c r="CIX45" s="28"/>
      <c r="CIY45" s="28"/>
      <c r="CIZ45" s="28"/>
      <c r="CJA45" s="28"/>
      <c r="CJB45" s="28"/>
      <c r="CJC45" s="28"/>
      <c r="CJD45" s="28"/>
      <c r="CJE45" s="28"/>
      <c r="CJF45" s="28"/>
      <c r="CJG45" s="28"/>
      <c r="CJH45" s="28"/>
      <c r="CJI45" s="28"/>
      <c r="CJJ45" s="28"/>
      <c r="CJK45" s="28"/>
      <c r="CJL45" s="28"/>
      <c r="CJM45" s="28"/>
      <c r="CJN45" s="28"/>
      <c r="CJO45" s="28"/>
      <c r="CJP45" s="28"/>
      <c r="CJQ45" s="28"/>
      <c r="CJR45" s="28"/>
      <c r="CJS45" s="28"/>
      <c r="CJT45" s="28"/>
      <c r="CJU45" s="28"/>
      <c r="CJV45" s="28"/>
      <c r="CJW45" s="28"/>
      <c r="CJX45" s="28"/>
      <c r="CJY45" s="28"/>
      <c r="CJZ45" s="28"/>
      <c r="CKA45" s="28"/>
      <c r="CKB45" s="28"/>
      <c r="CKC45" s="28"/>
      <c r="CKD45" s="28"/>
      <c r="CKE45" s="28"/>
      <c r="CKF45" s="28"/>
      <c r="CKG45" s="28"/>
      <c r="CKH45" s="28"/>
      <c r="CKI45" s="28"/>
      <c r="CKJ45" s="28"/>
      <c r="CKK45" s="28"/>
      <c r="CKL45" s="28"/>
      <c r="CKM45" s="28"/>
      <c r="CKN45" s="28"/>
      <c r="CKO45" s="28"/>
      <c r="CKP45" s="28"/>
      <c r="CKQ45" s="28"/>
      <c r="CKR45" s="28"/>
      <c r="CKS45" s="28"/>
      <c r="CKT45" s="28"/>
      <c r="CKU45" s="28"/>
      <c r="CKV45" s="28"/>
      <c r="CKW45" s="28"/>
      <c r="CKX45" s="28"/>
      <c r="CKY45" s="28"/>
      <c r="CKZ45" s="28"/>
      <c r="CLA45" s="28"/>
      <c r="CLB45" s="28"/>
      <c r="CLC45" s="28"/>
      <c r="CLD45" s="28"/>
      <c r="CLE45" s="28"/>
      <c r="CLF45" s="28"/>
      <c r="CLG45" s="28"/>
      <c r="CLH45" s="28"/>
      <c r="CLI45" s="28"/>
      <c r="CLJ45" s="28"/>
      <c r="CLK45" s="28"/>
      <c r="CLL45" s="28"/>
      <c r="CLM45" s="28"/>
      <c r="CLN45" s="28"/>
      <c r="CLO45" s="28"/>
      <c r="CLP45" s="28"/>
      <c r="CLQ45" s="28"/>
      <c r="CLR45" s="28"/>
      <c r="CLS45" s="28"/>
      <c r="CLT45" s="28"/>
      <c r="CLU45" s="28"/>
      <c r="CLV45" s="28"/>
      <c r="CLW45" s="28"/>
      <c r="CLX45" s="28"/>
      <c r="CLY45" s="28"/>
      <c r="CLZ45" s="28"/>
      <c r="CMA45" s="28"/>
      <c r="CMB45" s="28"/>
      <c r="CMC45" s="28"/>
      <c r="CMD45" s="28"/>
      <c r="CME45" s="28"/>
      <c r="CMF45" s="28"/>
      <c r="CMG45" s="28"/>
      <c r="CMH45" s="28"/>
      <c r="CMI45" s="28"/>
      <c r="CMJ45" s="28"/>
      <c r="CMK45" s="28"/>
      <c r="CML45" s="28"/>
      <c r="CMM45" s="28"/>
      <c r="CMN45" s="28"/>
      <c r="CMO45" s="28"/>
      <c r="CMP45" s="28"/>
      <c r="CMQ45" s="28"/>
      <c r="CMR45" s="28"/>
      <c r="CMS45" s="28"/>
      <c r="CMT45" s="28"/>
      <c r="CMU45" s="28"/>
      <c r="CMV45" s="28"/>
      <c r="CMW45" s="28"/>
      <c r="CMX45" s="28"/>
      <c r="CMY45" s="28"/>
      <c r="CMZ45" s="28"/>
      <c r="CNA45" s="28"/>
      <c r="CNB45" s="28"/>
      <c r="CNC45" s="28"/>
      <c r="CND45" s="28"/>
      <c r="CNE45" s="28"/>
      <c r="CNF45" s="28"/>
      <c r="CNG45" s="28"/>
      <c r="CNH45" s="28"/>
      <c r="CNI45" s="28"/>
      <c r="CNJ45" s="28"/>
      <c r="CNK45" s="28"/>
      <c r="CNL45" s="28"/>
      <c r="CNM45" s="28"/>
      <c r="CNN45" s="28"/>
      <c r="CNO45" s="28"/>
      <c r="CNP45" s="28"/>
      <c r="CNQ45" s="28"/>
      <c r="CNR45" s="28"/>
      <c r="CNS45" s="28"/>
      <c r="CNT45" s="28"/>
      <c r="CNU45" s="28"/>
      <c r="CNV45" s="28"/>
      <c r="CNW45" s="28"/>
      <c r="CNX45" s="28"/>
      <c r="CNY45" s="28"/>
      <c r="CNZ45" s="28"/>
      <c r="COA45" s="28"/>
      <c r="COB45" s="28"/>
      <c r="COC45" s="28"/>
      <c r="COD45" s="28"/>
      <c r="COE45" s="28"/>
      <c r="COF45" s="28"/>
      <c r="COG45" s="28"/>
      <c r="COH45" s="28"/>
      <c r="COI45" s="28"/>
      <c r="COJ45" s="28"/>
      <c r="COK45" s="28"/>
      <c r="COL45" s="28"/>
      <c r="COM45" s="28"/>
      <c r="CON45" s="28"/>
      <c r="COO45" s="28"/>
      <c r="COP45" s="28"/>
      <c r="COQ45" s="28"/>
      <c r="COR45" s="28"/>
      <c r="COS45" s="28"/>
      <c r="COT45" s="28"/>
      <c r="COU45" s="28"/>
      <c r="COV45" s="28"/>
      <c r="COW45" s="28"/>
      <c r="COX45" s="28"/>
      <c r="COY45" s="28"/>
      <c r="COZ45" s="28"/>
      <c r="CPA45" s="28"/>
      <c r="CPB45" s="28"/>
      <c r="CPC45" s="28"/>
      <c r="CPD45" s="28"/>
      <c r="CPE45" s="28"/>
      <c r="CPF45" s="28"/>
      <c r="CPG45" s="28"/>
      <c r="CPH45" s="28"/>
      <c r="CPI45" s="28"/>
      <c r="CPJ45" s="28"/>
      <c r="CPK45" s="28"/>
      <c r="CPL45" s="28"/>
      <c r="CPM45" s="28"/>
      <c r="CPN45" s="28"/>
      <c r="CPO45" s="28"/>
      <c r="CPP45" s="28"/>
      <c r="CPQ45" s="28"/>
      <c r="CPR45" s="28"/>
      <c r="CPS45" s="28"/>
      <c r="CPT45" s="28"/>
      <c r="CPU45" s="28"/>
      <c r="CPV45" s="28"/>
      <c r="CPW45" s="28"/>
      <c r="CPX45" s="28"/>
      <c r="CPY45" s="28"/>
      <c r="CPZ45" s="28"/>
      <c r="CQA45" s="28"/>
      <c r="CQB45" s="28"/>
      <c r="CQC45" s="28"/>
      <c r="CQD45" s="28"/>
      <c r="CQE45" s="28"/>
      <c r="CQF45" s="28"/>
      <c r="CQG45" s="28"/>
      <c r="CQH45" s="28"/>
      <c r="CQI45" s="28"/>
      <c r="CQJ45" s="28"/>
      <c r="CQK45" s="28"/>
      <c r="CQL45" s="28"/>
      <c r="CQM45" s="28"/>
      <c r="CQN45" s="28"/>
      <c r="CQO45" s="28"/>
      <c r="CQP45" s="28"/>
      <c r="CQQ45" s="28"/>
      <c r="CQR45" s="28"/>
      <c r="CQS45" s="28"/>
      <c r="CQT45" s="28"/>
      <c r="CQU45" s="28"/>
      <c r="CQV45" s="28"/>
      <c r="CQW45" s="28"/>
      <c r="CQX45" s="28"/>
      <c r="CQY45" s="28"/>
      <c r="CQZ45" s="28"/>
      <c r="CRA45" s="28"/>
      <c r="CRB45" s="28"/>
      <c r="CRC45" s="28"/>
      <c r="CRD45" s="28"/>
      <c r="CRE45" s="28"/>
      <c r="CRF45" s="28"/>
      <c r="CRG45" s="28"/>
      <c r="CRH45" s="28"/>
      <c r="CRI45" s="28"/>
      <c r="CRJ45" s="28"/>
      <c r="CRK45" s="28"/>
      <c r="CRL45" s="28"/>
      <c r="CRM45" s="28"/>
      <c r="CRN45" s="28"/>
      <c r="CRO45" s="28"/>
      <c r="CRP45" s="28"/>
      <c r="CRQ45" s="28"/>
      <c r="CRR45" s="28"/>
      <c r="CRS45" s="28"/>
      <c r="CRT45" s="28"/>
      <c r="CRU45" s="28"/>
      <c r="CRV45" s="28"/>
      <c r="CRW45" s="28"/>
      <c r="CRX45" s="28"/>
      <c r="CRY45" s="28"/>
      <c r="CRZ45" s="28"/>
      <c r="CSA45" s="28"/>
      <c r="CSB45" s="28"/>
      <c r="CSC45" s="28"/>
      <c r="CSD45" s="28"/>
      <c r="CSE45" s="28"/>
      <c r="CSF45" s="28"/>
      <c r="CSG45" s="28"/>
      <c r="CSH45" s="28"/>
      <c r="CSI45" s="28"/>
      <c r="CSJ45" s="28"/>
      <c r="CSK45" s="28"/>
      <c r="CSL45" s="28"/>
      <c r="CSM45" s="28"/>
      <c r="CSN45" s="28"/>
      <c r="CSO45" s="28"/>
      <c r="CSP45" s="28"/>
      <c r="CSQ45" s="28"/>
      <c r="CSR45" s="28"/>
      <c r="CSS45" s="28"/>
      <c r="CST45" s="28"/>
      <c r="CSU45" s="28"/>
      <c r="CSV45" s="28"/>
      <c r="CSW45" s="28"/>
      <c r="CSX45" s="28"/>
      <c r="CSY45" s="28"/>
      <c r="CSZ45" s="28"/>
      <c r="CTA45" s="28"/>
      <c r="CTB45" s="28"/>
      <c r="CTC45" s="28"/>
      <c r="CTD45" s="28"/>
      <c r="CTE45" s="28"/>
      <c r="CTF45" s="28"/>
      <c r="CTG45" s="28"/>
      <c r="CTH45" s="28"/>
      <c r="CTI45" s="28"/>
      <c r="CTJ45" s="28"/>
      <c r="CTK45" s="28"/>
      <c r="CTL45" s="28"/>
      <c r="CTM45" s="28"/>
      <c r="CTN45" s="28"/>
      <c r="CTO45" s="28"/>
      <c r="CTP45" s="28"/>
      <c r="CTQ45" s="28"/>
      <c r="CTR45" s="28"/>
      <c r="CTS45" s="28"/>
      <c r="CTT45" s="28"/>
      <c r="CTU45" s="28"/>
      <c r="CTV45" s="28"/>
      <c r="CTW45" s="28"/>
      <c r="CTX45" s="28"/>
      <c r="CTY45" s="28"/>
      <c r="CTZ45" s="28"/>
      <c r="CUA45" s="28"/>
      <c r="CUB45" s="28"/>
      <c r="CUC45" s="28"/>
      <c r="CUD45" s="28"/>
      <c r="CUE45" s="28"/>
      <c r="CUF45" s="28"/>
      <c r="CUG45" s="28"/>
      <c r="CUH45" s="28"/>
      <c r="CUI45" s="28"/>
      <c r="CUJ45" s="28"/>
      <c r="CUK45" s="28"/>
      <c r="CUL45" s="28"/>
      <c r="CUM45" s="28"/>
      <c r="CUN45" s="28"/>
      <c r="CUO45" s="28"/>
      <c r="CUP45" s="28"/>
      <c r="CUQ45" s="28"/>
      <c r="CUR45" s="28"/>
      <c r="CUS45" s="28"/>
      <c r="CUT45" s="28"/>
      <c r="CUU45" s="28"/>
      <c r="CUV45" s="28"/>
      <c r="CUW45" s="28"/>
      <c r="CUX45" s="28"/>
      <c r="CUY45" s="28"/>
      <c r="CUZ45" s="28"/>
      <c r="CVA45" s="28"/>
      <c r="CVB45" s="28"/>
      <c r="CVC45" s="28"/>
      <c r="CVD45" s="28"/>
      <c r="CVE45" s="28"/>
      <c r="CVF45" s="28"/>
      <c r="CVG45" s="28"/>
      <c r="CVH45" s="28"/>
      <c r="CVI45" s="28"/>
      <c r="CVJ45" s="28"/>
      <c r="CVK45" s="28"/>
      <c r="CVL45" s="28"/>
      <c r="CVM45" s="28"/>
      <c r="CVN45" s="28"/>
      <c r="CVO45" s="28"/>
      <c r="CVP45" s="28"/>
      <c r="CVQ45" s="28"/>
      <c r="CVR45" s="28"/>
      <c r="CVS45" s="28"/>
      <c r="CVT45" s="28"/>
      <c r="CVU45" s="28"/>
      <c r="CVV45" s="28"/>
      <c r="CVW45" s="28"/>
      <c r="CVX45" s="28"/>
      <c r="CVY45" s="28"/>
      <c r="CVZ45" s="28"/>
      <c r="CWA45" s="28"/>
      <c r="CWB45" s="28"/>
      <c r="CWC45" s="28"/>
      <c r="CWD45" s="28"/>
      <c r="CWE45" s="28"/>
      <c r="CWF45" s="28"/>
      <c r="CWG45" s="28"/>
      <c r="CWH45" s="28"/>
      <c r="CWI45" s="28"/>
      <c r="CWJ45" s="28"/>
      <c r="CWK45" s="28"/>
      <c r="CWL45" s="28"/>
      <c r="CWM45" s="28"/>
      <c r="CWN45" s="28"/>
      <c r="CWO45" s="28"/>
      <c r="CWP45" s="28"/>
      <c r="CWQ45" s="28"/>
      <c r="CWR45" s="28"/>
      <c r="CWS45" s="28"/>
      <c r="CWT45" s="28"/>
      <c r="CWU45" s="28"/>
      <c r="CWV45" s="28"/>
      <c r="CWW45" s="28"/>
      <c r="CWX45" s="28"/>
      <c r="CWY45" s="28"/>
      <c r="CWZ45" s="28"/>
      <c r="CXA45" s="28"/>
      <c r="CXB45" s="28"/>
      <c r="CXC45" s="28"/>
      <c r="CXD45" s="28"/>
      <c r="CXE45" s="28"/>
      <c r="CXF45" s="28"/>
      <c r="CXG45" s="28"/>
      <c r="CXH45" s="28"/>
      <c r="CXI45" s="28"/>
      <c r="CXJ45" s="28"/>
      <c r="CXK45" s="28"/>
      <c r="CXL45" s="28"/>
      <c r="CXM45" s="28"/>
      <c r="CXN45" s="28"/>
      <c r="CXO45" s="28"/>
      <c r="CXP45" s="28"/>
      <c r="CXQ45" s="28"/>
      <c r="CXR45" s="28"/>
      <c r="CXS45" s="28"/>
      <c r="CXT45" s="28"/>
      <c r="CXU45" s="28"/>
      <c r="CXV45" s="28"/>
      <c r="CXW45" s="28"/>
      <c r="CXX45" s="28"/>
      <c r="CXY45" s="28"/>
      <c r="CXZ45" s="28"/>
      <c r="CYA45" s="28"/>
      <c r="CYB45" s="28"/>
      <c r="CYC45" s="28"/>
      <c r="CYD45" s="28"/>
      <c r="CYE45" s="28"/>
      <c r="CYF45" s="28"/>
      <c r="CYG45" s="28"/>
      <c r="CYH45" s="28"/>
      <c r="CYI45" s="28"/>
      <c r="CYJ45" s="28"/>
      <c r="CYK45" s="28"/>
      <c r="CYL45" s="28"/>
      <c r="CYM45" s="28"/>
      <c r="CYN45" s="28"/>
      <c r="CYO45" s="28"/>
      <c r="CYP45" s="28"/>
      <c r="CYQ45" s="28"/>
      <c r="CYR45" s="28"/>
      <c r="CYS45" s="28"/>
      <c r="CYT45" s="28"/>
      <c r="CYU45" s="28"/>
      <c r="CYV45" s="28"/>
      <c r="CYW45" s="28"/>
      <c r="CYX45" s="28"/>
      <c r="CYY45" s="28"/>
      <c r="CYZ45" s="28"/>
      <c r="CZA45" s="28"/>
      <c r="CZB45" s="28"/>
      <c r="CZC45" s="28"/>
      <c r="CZD45" s="28"/>
      <c r="CZE45" s="28"/>
      <c r="CZF45" s="28"/>
      <c r="CZG45" s="28"/>
      <c r="CZH45" s="28"/>
      <c r="CZI45" s="28"/>
      <c r="CZJ45" s="28"/>
      <c r="CZK45" s="28"/>
      <c r="CZL45" s="28"/>
      <c r="CZM45" s="28"/>
      <c r="CZN45" s="28"/>
      <c r="CZO45" s="28"/>
      <c r="CZP45" s="28"/>
      <c r="CZQ45" s="28"/>
      <c r="CZR45" s="28"/>
      <c r="CZS45" s="28"/>
      <c r="CZT45" s="28"/>
      <c r="CZU45" s="28"/>
      <c r="CZV45" s="28"/>
      <c r="CZW45" s="28"/>
      <c r="CZX45" s="28"/>
      <c r="CZY45" s="28"/>
      <c r="CZZ45" s="28"/>
      <c r="DAA45" s="28"/>
      <c r="DAB45" s="28"/>
      <c r="DAC45" s="28"/>
      <c r="DAD45" s="28"/>
      <c r="DAE45" s="28"/>
      <c r="DAF45" s="28"/>
      <c r="DAG45" s="28"/>
      <c r="DAH45" s="28"/>
      <c r="DAI45" s="28"/>
      <c r="DAJ45" s="28"/>
      <c r="DAK45" s="28"/>
      <c r="DAL45" s="28"/>
      <c r="DAM45" s="28"/>
      <c r="DAN45" s="28"/>
      <c r="DAO45" s="28"/>
      <c r="DAP45" s="28"/>
      <c r="DAQ45" s="28"/>
      <c r="DAR45" s="28"/>
      <c r="DAS45" s="28"/>
      <c r="DAT45" s="28"/>
      <c r="DAU45" s="28"/>
      <c r="DAV45" s="28"/>
      <c r="DAW45" s="28"/>
      <c r="DAX45" s="28"/>
      <c r="DAY45" s="28"/>
      <c r="DAZ45" s="28"/>
      <c r="DBA45" s="28"/>
      <c r="DBB45" s="28"/>
      <c r="DBC45" s="28"/>
      <c r="DBD45" s="28"/>
      <c r="DBE45" s="28"/>
      <c r="DBF45" s="28"/>
      <c r="DBG45" s="28"/>
      <c r="DBH45" s="28"/>
      <c r="DBI45" s="28"/>
      <c r="DBJ45" s="28"/>
      <c r="DBK45" s="28"/>
      <c r="DBL45" s="28"/>
      <c r="DBM45" s="28"/>
      <c r="DBN45" s="28"/>
      <c r="DBO45" s="28"/>
      <c r="DBP45" s="28"/>
      <c r="DBQ45" s="28"/>
      <c r="DBR45" s="28"/>
      <c r="DBS45" s="28"/>
      <c r="DBT45" s="28"/>
      <c r="DBU45" s="28"/>
      <c r="DBV45" s="28"/>
      <c r="DBW45" s="28"/>
      <c r="DBX45" s="28"/>
      <c r="DBY45" s="28"/>
      <c r="DBZ45" s="28"/>
      <c r="DCA45" s="28"/>
      <c r="DCB45" s="28"/>
      <c r="DCC45" s="28"/>
      <c r="DCD45" s="28"/>
      <c r="DCE45" s="28"/>
      <c r="DCF45" s="28"/>
      <c r="DCG45" s="28"/>
      <c r="DCH45" s="28"/>
      <c r="DCI45" s="28"/>
      <c r="DCJ45" s="28"/>
      <c r="DCK45" s="28"/>
      <c r="DCL45" s="28"/>
      <c r="DCM45" s="28"/>
      <c r="DCN45" s="28"/>
      <c r="DCO45" s="28"/>
      <c r="DCP45" s="28"/>
      <c r="DCQ45" s="28"/>
      <c r="DCR45" s="28"/>
      <c r="DCS45" s="28"/>
      <c r="DCT45" s="28"/>
      <c r="DCU45" s="28"/>
      <c r="DCV45" s="28"/>
      <c r="DCW45" s="28"/>
      <c r="DCX45" s="28"/>
      <c r="DCY45" s="28"/>
      <c r="DCZ45" s="28"/>
      <c r="DDA45" s="28"/>
      <c r="DDB45" s="28"/>
      <c r="DDC45" s="28"/>
      <c r="DDD45" s="28"/>
      <c r="DDE45" s="28"/>
      <c r="DDF45" s="28"/>
      <c r="DDG45" s="28"/>
      <c r="DDH45" s="28"/>
      <c r="DDI45" s="28"/>
      <c r="DDJ45" s="28"/>
      <c r="DDK45" s="28"/>
      <c r="DDL45" s="28"/>
      <c r="DDM45" s="28"/>
      <c r="DDN45" s="28"/>
      <c r="DDO45" s="28"/>
      <c r="DDP45" s="28"/>
      <c r="DDQ45" s="28"/>
      <c r="DDR45" s="28"/>
      <c r="DDS45" s="28"/>
      <c r="DDT45" s="28"/>
      <c r="DDU45" s="28"/>
      <c r="DDV45" s="28"/>
      <c r="DDW45" s="28"/>
      <c r="DDX45" s="28"/>
      <c r="DDY45" s="28"/>
      <c r="DDZ45" s="28"/>
      <c r="DEA45" s="28"/>
      <c r="DEB45" s="28"/>
      <c r="DEC45" s="28"/>
      <c r="DED45" s="28"/>
      <c r="DEE45" s="28"/>
      <c r="DEF45" s="28"/>
      <c r="DEG45" s="28"/>
      <c r="DEH45" s="28"/>
      <c r="DEI45" s="28"/>
      <c r="DEJ45" s="28"/>
      <c r="DEK45" s="28"/>
      <c r="DEL45" s="28"/>
      <c r="DEM45" s="28"/>
      <c r="DEN45" s="28"/>
      <c r="DEO45" s="28"/>
      <c r="DEP45" s="28"/>
      <c r="DEQ45" s="28"/>
      <c r="DER45" s="28"/>
      <c r="DES45" s="28"/>
      <c r="DET45" s="28"/>
      <c r="DEU45" s="28"/>
      <c r="DEV45" s="28"/>
      <c r="DEW45" s="28"/>
      <c r="DEX45" s="28"/>
      <c r="DEY45" s="28"/>
      <c r="DEZ45" s="28"/>
      <c r="DFA45" s="28"/>
      <c r="DFB45" s="28"/>
      <c r="DFC45" s="28"/>
      <c r="DFD45" s="28"/>
      <c r="DFE45" s="27"/>
    </row>
    <row r="46" spans="1:2865" ht="20.25">
      <c r="A46" s="28">
        <v>13</v>
      </c>
      <c r="B46" s="126" t="str">
        <f>DOCUMENTATION!D10</f>
        <v>% service request granted within agreed timeline</v>
      </c>
      <c r="C46" s="90" t="str">
        <f>DOCUMENTATION!L10</f>
        <v>Monthly</v>
      </c>
      <c r="D46" s="76">
        <f>IFERROR(AVERAGE(DOCUMENTATION!Q10,DOCUMENTATION!V10,DOCUMENTATION!AA10,DOCUMENTATION!AF10),0)</f>
        <v>100</v>
      </c>
      <c r="E46" s="51"/>
      <c r="F46" s="75">
        <f>DOCUMENTATION!E10</f>
        <v>100</v>
      </c>
      <c r="G46" s="75">
        <f>DOCUMENTATION!P10</f>
        <v>100</v>
      </c>
      <c r="H46" s="124" cm="1">
        <f t="array" ref="H46">IFERROR(_xlfn.IFS(AND(F46&gt;0,G46=0),D46/100*40,AND(F46="No Target", G46="No Result"),D46/100*100,(D46/100*40)+(G46/F46*60)&gt;100,100,AND(D46=0,F46&gt;0,G46&gt;=0),G46/F46*60,(D46/100*40)+(G46/F46*60)&lt;=100,(D46/100*40)+(G46/F46*60)),0)</f>
        <v>100</v>
      </c>
      <c r="I46" s="3" t="str" cm="1">
        <f t="array" ref="I46">IFERROR(_xlfn.IFS(AND(F46="No Target", G46="No Result", H46=0),"NIL",G46="","NIL",AND(G46=0,H46=100),"A+",H46&lt;50,"E",H46&lt;60,"D",H46&lt;70,"C",H46&lt;80,"B",H46&lt;90,"A",H46&gt;=90,"A+"),0)</f>
        <v>A+</v>
      </c>
      <c r="J46" s="96"/>
      <c r="K46" s="75">
        <f>DOCUMENTATION!F10</f>
        <v>100</v>
      </c>
      <c r="L46" s="75">
        <f>DOCUMENTATION!U10</f>
        <v>100</v>
      </c>
      <c r="M46" s="124" cm="1">
        <f t="array" ref="M46">IFERROR(_xlfn.IFS(AND(K46&gt;0,L46=0),D46/100*40,AND(K46="No Target", L46="No Result"),D46/100*100,(D46/100*40)+(L46/K46*60)&gt;100,100,AND(D46=0,K46&gt;0,L46&gt;=0),L46/K46*60,(D46/100*40)+(L46/K46*60)&lt;=100,(D46/100*40)+(L46/K46*60)),0)</f>
        <v>100</v>
      </c>
      <c r="N46" s="3" t="str" cm="1">
        <f t="array" ref="N46">IFERROR(_xlfn.IFS(AND(K46="No Target", L46="No Result", M46=0),"NIL",L46="","NIL",AND(L46=0,M46=100),"A+",M46&lt;50,"E",M46&lt;60,"D",M46&lt;70,"C",M46&lt;80,"B",M46&lt;90,"A",M46&gt;=90,"A+"),0)</f>
        <v>A+</v>
      </c>
      <c r="O46" s="99"/>
      <c r="P46" s="75">
        <f>DOCUMENTATION!G10</f>
        <v>100</v>
      </c>
      <c r="Q46" s="75">
        <f>DOCUMENTATION!Z10</f>
        <v>100</v>
      </c>
      <c r="R46" s="124" cm="1">
        <f t="array" ref="R46">IFERROR(_xlfn.IFS(AND(P46&gt;0,Q46=0),D46/100*40,AND(P46="No Target", Q46="No Result"),D46/100*100,(D46/100*40)+(Q46/P46*60)&gt;100,100,AND(D46=0,P46&gt;0,Q46&gt;=0),Q46/P46*60,(D46/100*40)+(Q46/P46*60)&lt;=100,(D46/100*40)+(Q46/P46*60)),0)</f>
        <v>100</v>
      </c>
      <c r="S46" s="3" t="str" cm="1">
        <f t="array" ref="S46">IFERROR(_xlfn.IFS(AND(P46="No Target", Q46="No Result", R46=0),"NIL",Q46="","NIL",AND(Q46=0,R46=100),"A+",R46&lt;50,"E",R46&lt;60,"D",R46&lt;70,"C",R46&lt;80,"B",R46&lt;90,"A",R46&gt;=90,"A+"),0)</f>
        <v>A+</v>
      </c>
      <c r="T46" s="99"/>
      <c r="U46" s="75">
        <f>DOCUMENTATION!H10</f>
        <v>100</v>
      </c>
      <c r="V46" s="75" t="str">
        <f>DOCUMENTATION!AE10</f>
        <v/>
      </c>
      <c r="W46" s="124" cm="1">
        <f t="array" ref="W46">IFERROR(_xlfn.IFS(AND(U46&gt;0,V46=0),D46/100*40,AND(U46="No Target", V46="No Result"),D46/100*100,(D46/100*40)+(V46/U46*60)&gt;100,100,AND(D46=0,U46&gt;0,V46&gt;=0),V46/U46*60,(D46/100*40)+(V46/U46*60)&lt;=100,(D46/100*40)+(V46/U46*60)),0)</f>
        <v>0</v>
      </c>
      <c r="X46" s="3" t="str" cm="1">
        <f t="array" ref="X46">IFERROR(_xlfn.IFS(AND(U46="No Target", V46="No Result", W46=0),"NIL",V46="","NIL",AND(V46=0,W46=100),"A+",W46&lt;50,"E",W46&lt;60,"D",W46&lt;70,"C",W46&lt;80,"B",W46&lt;90,"A",W46&gt;=90,"A+"),0)</f>
        <v>NIL</v>
      </c>
      <c r="Y46" s="96"/>
      <c r="Z46" s="75">
        <f>DOCUMENTATION!I10</f>
        <v>100</v>
      </c>
      <c r="AA46" s="98" t="str">
        <f>DOCUMENTATION!J10</f>
        <v>percent</v>
      </c>
      <c r="AB46" s="129">
        <f>IF(COUNT(G46,L46,Q46,V46)=0,"",AVERAGE(G46,L46,Q46,V46))</f>
        <v>100</v>
      </c>
      <c r="AC46" s="91">
        <f>IFERROR(IF(AB46/Z46*60 + D46/100*40 &gt;100,100,AB46/Z46*60 + D46/100*40),0)</f>
        <v>100</v>
      </c>
      <c r="AD46" s="3" t="str" cm="1">
        <f t="array" ref="AD46">IFERROR(_xlfn.IFS(AB46="","NIL",AND(AB46=0,AC46=100),"A+",AC46&lt;50,"E",AC46&lt;60,"D",AC46&lt;70,"C",AC46&lt;80,"B",AC46&lt;90,"A",AC46&gt;=90,"A+"),0)</f>
        <v>A+</v>
      </c>
      <c r="AE46" s="404"/>
      <c r="AF46" s="26"/>
      <c r="AG46" s="28"/>
      <c r="AH46" s="28"/>
      <c r="AI46" s="28"/>
      <c r="AJ46" s="28"/>
    </row>
    <row r="47" spans="1:2865" ht="36">
      <c r="A47" s="28">
        <v>13</v>
      </c>
      <c r="B47" s="126" t="str">
        <f>DOCUMENTATION!D11</f>
        <v>%  Reduction in customer complaints in comparision to previous year</v>
      </c>
      <c r="C47" s="90" t="str">
        <f>DOCUMENTATION!L11</f>
        <v>Annually</v>
      </c>
      <c r="D47" s="76">
        <f>IFERROR(AVERAGE(DOCUMENTATION!Q11,DOCUMENTATION!V11,DOCUMENTATION!AA11,DOCUMENTATION!AF11),0)</f>
        <v>0</v>
      </c>
      <c r="E47" s="51"/>
      <c r="F47" s="75" t="str">
        <f>DOCUMENTATION!E11</f>
        <v>No target</v>
      </c>
      <c r="G47" s="75" t="str">
        <f>DOCUMENTATION!P11</f>
        <v>No Result</v>
      </c>
      <c r="H47" s="124" cm="1">
        <f t="array" ref="H47">IFERROR(_xlfn.IFS(AND(F47&gt;0,G47=0),D47/100*40,AND(F47="No Target", G47="No Result"),D47/100*100,(D47/100*40)+(G47/F47*60)&gt;100,100,AND(D47=0,F47&gt;0,G47&gt;=0),G47/F47*60,(D47/100*40)+(G47/F47*60)&lt;=100,(D47/100*40)+(G47/F47*60)),0)</f>
        <v>0</v>
      </c>
      <c r="I47" s="3" t="str" cm="1">
        <f t="array" ref="I47">IFERROR(_xlfn.IFS(AND(F47="No Target", G47="No Result", H47=0),"NIL",G47="","NIL",AND(G47=0,H47=100),"A+",H47&lt;50,"E",H47&lt;60,"D",H47&lt;70,"C",H47&lt;80,"B",H47&lt;90,"A",H47&gt;=90,"A+"),0)</f>
        <v>NIL</v>
      </c>
      <c r="J47" s="96"/>
      <c r="K47" s="75" t="str">
        <f>DOCUMENTATION!F11</f>
        <v>No target</v>
      </c>
      <c r="L47" s="75" t="str">
        <f>DOCUMENTATION!U11</f>
        <v>No Result</v>
      </c>
      <c r="M47" s="124" cm="1">
        <f t="array" ref="M47">IFERROR(_xlfn.IFS(AND(K47&gt;0,L47=0),D47/100*40,AND(K47="No Target", L47="No Result"),D47/100*100,(D47/100*40)+(L47/K47*60)&gt;100,100,AND(D47=0,K47&gt;0,L47&gt;=0),L47/K47*60,(D47/100*40)+(L47/K47*60)&lt;=100,(D47/100*40)+(L47/K47*60)),0)</f>
        <v>0</v>
      </c>
      <c r="N47" s="3" t="str" cm="1">
        <f t="array" ref="N47">IFERROR(_xlfn.IFS(AND(K47="No Target", L47="No Result", M47=0),"NIL",L47="","NIL",AND(L47=0,M47=100),"A+",M47&lt;50,"E",M47&lt;60,"D",M47&lt;70,"C",M47&lt;80,"B",M47&lt;90,"A",M47&gt;=90,"A+"),0)</f>
        <v>NIL</v>
      </c>
      <c r="O47" s="99"/>
      <c r="P47" s="75" t="str">
        <f>DOCUMENTATION!G11</f>
        <v>No Target</v>
      </c>
      <c r="Q47" s="75" t="str">
        <f>DOCUMENTATION!Z11</f>
        <v>No result</v>
      </c>
      <c r="R47" s="124" cm="1">
        <f t="array" ref="R47">IFERROR(_xlfn.IFS(AND(P47&gt;0,Q47=0),D47/100*40,AND(P47="No Target", Q47="No Result"),D47/100*100,(D47/100*40)+(Q47/P47*60)&gt;100,100,AND(D47=0,P47&gt;0,Q47&gt;=0),Q47/P47*60,(D47/100*40)+(Q47/P47*60)&lt;=100,(D47/100*40)+(Q47/P47*60)),0)</f>
        <v>0</v>
      </c>
      <c r="S47" s="3" t="str" cm="1">
        <f t="array" ref="S47">IFERROR(_xlfn.IFS(AND(P47="No Target", Q47="No Result", R47=0),"NIL",Q47="","NIL",AND(Q47=0,R47=100),"A+",R47&lt;50,"E",R47&lt;60,"D",R47&lt;70,"C",R47&lt;80,"B",R47&lt;90,"A",R47&gt;=90,"A+"),0)</f>
        <v>NIL</v>
      </c>
      <c r="T47" s="99"/>
      <c r="U47" s="75">
        <f>DOCUMENTATION!H11</f>
        <v>10</v>
      </c>
      <c r="V47" s="75" t="str">
        <f>DOCUMENTATION!AE11</f>
        <v/>
      </c>
      <c r="W47" s="124" cm="1">
        <f t="array" ref="W47">IFERROR(_xlfn.IFS(AND(U47&gt;0,V47=0),D47/100*40,AND(U47="No Target", V47="No Result"),D47/100*100,(D47/100*40)+(V47/U47*60)&gt;100,100,AND(D47=0,U47&gt;0,V47&gt;=0),V47/U47*60,(D47/100*40)+(V47/U47*60)&lt;=100,(D47/100*40)+(V47/U47*60)),0)</f>
        <v>0</v>
      </c>
      <c r="X47" s="3" t="str" cm="1">
        <f t="array" ref="X47">IFERROR(_xlfn.IFS(AND(U47="No Target", V47="No Result", W47=0),"NIL",V47="","NIL",AND(V47=0,W47=100),"A+",W47&lt;50,"E",W47&lt;60,"D",W47&lt;70,"C",W47&lt;80,"B",W47&lt;90,"A",W47&gt;=90,"A+"),0)</f>
        <v>NIL</v>
      </c>
      <c r="Y47" s="96"/>
      <c r="Z47" s="75">
        <f>DOCUMENTATION!I11</f>
        <v>10</v>
      </c>
      <c r="AA47" s="98" t="str">
        <f>DOCUMENTATION!J11</f>
        <v>percent</v>
      </c>
      <c r="AB47" s="129" t="str">
        <f>IF(COUNT(G47,L47,Q47,V47)=0,"",AVERAGE(G47,L47,Q47,V47))</f>
        <v/>
      </c>
      <c r="AC47" s="91">
        <f>IFERROR(IF(AB47/Z47*60 + D47/100*40 &gt;100,100,AB47/Z47*60 + D47/100*40),0)</f>
        <v>0</v>
      </c>
      <c r="AD47" s="3" t="str" cm="1">
        <f t="array" ref="AD47">IFERROR(_xlfn.IFS(AB47="","NIL",AND(AB47=0,AC47=100),"A+",AC47&lt;50,"E",AC47&lt;60,"D",AC47&lt;70,"C",AC47&lt;80,"B",AC47&lt;90,"A",AC47&gt;=90,"A+"),0)</f>
        <v>NIL</v>
      </c>
      <c r="AE47" s="404"/>
      <c r="AF47" s="26"/>
      <c r="AG47" s="28"/>
      <c r="AH47" s="28"/>
      <c r="AI47" s="28"/>
      <c r="AJ47" s="28"/>
    </row>
    <row r="48" spans="1:2865" ht="43.5" customHeight="1" thickBot="1">
      <c r="B48" s="383"/>
      <c r="C48" s="384"/>
      <c r="D48" s="385"/>
      <c r="E48" s="69"/>
      <c r="F48" s="357" t="s">
        <v>183</v>
      </c>
      <c r="G48" s="357"/>
      <c r="H48" s="140">
        <f>IFERROR(SUM(H13:H46)/COUNTIF(H13:H46,"&gt;0"),0)</f>
        <v>100</v>
      </c>
      <c r="I48" s="3" t="str" cm="1">
        <f t="array" ref="I48">IFERROR(_xlfn.IFS(H48=0, "NIL",H48&lt;50,"E",H48&lt;60,"D",H48&lt;70,"C",H48&lt;80,"B",H48&lt;90,"A",H48&gt;=90,"A+"),0)</f>
        <v>A+</v>
      </c>
      <c r="J48" s="154"/>
      <c r="K48" s="357" t="s">
        <v>184</v>
      </c>
      <c r="L48" s="357"/>
      <c r="M48" s="140">
        <f>IFERROR(SUM(M13:M46)/COUNTIF(M13:M46,"&gt;0"),0)</f>
        <v>100</v>
      </c>
      <c r="N48" s="3" t="str" cm="1">
        <f t="array" ref="N48">IFERROR(_xlfn.IFS(M48=0, "NIL",M48&lt;50,"E",M48&lt;60,"D",M48&lt;70,"C",M48&lt;80,"B",M48&lt;90,"A",M48&gt;=90,"A+"),0)</f>
        <v>A+</v>
      </c>
      <c r="O48" s="68"/>
      <c r="P48" s="357" t="s">
        <v>185</v>
      </c>
      <c r="Q48" s="357"/>
      <c r="R48" s="140">
        <f>IFERROR(SUM(R13:R46)/COUNTIF(R13:R46,"&gt;0"),0)</f>
        <v>100</v>
      </c>
      <c r="S48" s="3" t="str" cm="1">
        <f t="array" ref="S48">IFERROR(_xlfn.IFS(R48=0, "NIL",R48&lt;50,"E",R48&lt;60,"D",R48&lt;70,"C",R48&lt;80,"B",R48&lt;90,"A",R48&gt;=90,"A+"),0)</f>
        <v>A+</v>
      </c>
      <c r="T48" s="67"/>
      <c r="U48" s="357" t="s">
        <v>186</v>
      </c>
      <c r="V48" s="357"/>
      <c r="W48" s="140">
        <f>IFERROR(SUM(W13:W46)/COUNTIF(W13:W46,"&gt;0"),0)</f>
        <v>40</v>
      </c>
      <c r="X48" s="3" t="str" cm="1">
        <f t="array" ref="X48">IFERROR(_xlfn.IFS(W48=0, "NIL",W48&lt;50,"E",W48&lt;60,"D",W48&lt;70,"C",W48&lt;80,"B",W48&lt;90,"A",W48&gt;=90,"A+"),0)</f>
        <v>E</v>
      </c>
      <c r="Y48" s="66"/>
      <c r="Z48" s="383" t="s">
        <v>187</v>
      </c>
      <c r="AA48" s="384"/>
      <c r="AB48" s="385"/>
      <c r="AC48" s="140">
        <f>IFERROR(SUM(AC13:AC46)/COUNTIF(AC13:AC46,"&gt;0"),0)</f>
        <v>98.5</v>
      </c>
      <c r="AD48" s="3" t="str" cm="1">
        <f t="array" ref="AD48">IFERROR(_xlfn.IFS(AC48=0, "NIL",AC48&lt;50,"E",AC48&lt;60,"D",AC48&lt;70,"C",AC48&lt;80,"B",AC48&lt;90,"A",AC48&gt;=90,"A+"),0)</f>
        <v>A+</v>
      </c>
      <c r="AE48" s="405"/>
      <c r="AF48" s="133"/>
      <c r="AG48" s="28"/>
      <c r="AH48" s="28"/>
      <c r="AI48" s="28"/>
      <c r="AJ48" s="28"/>
    </row>
    <row r="49" spans="1:2865" ht="16.5" thickBot="1">
      <c r="B49" s="65"/>
      <c r="C49" s="64"/>
      <c r="D49" s="63"/>
      <c r="E49" s="62"/>
      <c r="F49" s="61"/>
      <c r="G49" s="61"/>
      <c r="H49" s="61"/>
      <c r="I49" s="61"/>
      <c r="J49" s="58"/>
      <c r="K49" s="61"/>
      <c r="L49" s="61"/>
      <c r="M49" s="61"/>
      <c r="N49" s="61"/>
      <c r="O49" s="58"/>
      <c r="P49" s="61"/>
      <c r="Q49" s="61"/>
      <c r="R49" s="61"/>
      <c r="S49" s="61"/>
      <c r="T49" s="58"/>
      <c r="U49" s="61"/>
      <c r="V49" s="61"/>
      <c r="W49" s="61"/>
      <c r="X49" s="61"/>
      <c r="Y49" s="58"/>
      <c r="Z49" s="61"/>
      <c r="AA49" s="61"/>
      <c r="AB49" s="60"/>
      <c r="AC49" s="59"/>
      <c r="AD49" s="58"/>
      <c r="AE49" s="57"/>
      <c r="AG49" s="28"/>
      <c r="AH49" s="28"/>
      <c r="AI49" s="28"/>
      <c r="AJ49" s="28"/>
    </row>
    <row r="50" spans="1:2865" s="43" customFormat="1">
      <c r="A50" s="44"/>
      <c r="B50" s="407" t="s">
        <v>188</v>
      </c>
      <c r="C50" s="364"/>
      <c r="D50" s="364"/>
      <c r="E50" s="364"/>
      <c r="F50" s="364"/>
      <c r="G50" s="364"/>
      <c r="H50" s="364"/>
      <c r="I50" s="364"/>
      <c r="J50" s="364"/>
      <c r="K50" s="364"/>
      <c r="L50" s="364"/>
      <c r="M50" s="364"/>
      <c r="N50" s="364"/>
      <c r="O50" s="364"/>
      <c r="P50" s="364"/>
      <c r="Q50" s="364"/>
      <c r="R50" s="364"/>
      <c r="S50" s="364"/>
      <c r="T50" s="364"/>
      <c r="U50" s="364"/>
      <c r="V50" s="364"/>
      <c r="W50" s="364"/>
      <c r="X50" s="364"/>
      <c r="Y50" s="364"/>
      <c r="Z50" s="364"/>
      <c r="AA50" s="364"/>
      <c r="AB50" s="364"/>
      <c r="AC50" s="364"/>
      <c r="AD50" s="364"/>
      <c r="AE50" s="364"/>
      <c r="AF50" s="408"/>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c r="AML50" s="44"/>
      <c r="AMM50" s="44"/>
      <c r="AMN50" s="44"/>
      <c r="AMO50" s="44"/>
      <c r="AMP50" s="44"/>
      <c r="AMQ50" s="44"/>
      <c r="AMR50" s="44"/>
      <c r="AMS50" s="44"/>
      <c r="AMT50" s="44"/>
      <c r="AMU50" s="44"/>
      <c r="AMV50" s="44"/>
      <c r="AMW50" s="44"/>
      <c r="AMX50" s="44"/>
      <c r="AMY50" s="44"/>
      <c r="AMZ50" s="44"/>
      <c r="ANA50" s="44"/>
      <c r="ANB50" s="44"/>
      <c r="ANC50" s="44"/>
      <c r="AND50" s="44"/>
      <c r="ANE50" s="44"/>
      <c r="ANF50" s="44"/>
      <c r="ANG50" s="44"/>
      <c r="ANH50" s="44"/>
      <c r="ANI50" s="44"/>
      <c r="ANJ50" s="44"/>
      <c r="ANK50" s="44"/>
      <c r="ANL50" s="44"/>
      <c r="ANM50" s="44"/>
      <c r="ANN50" s="44"/>
      <c r="ANO50" s="44"/>
      <c r="ANP50" s="44"/>
      <c r="ANQ50" s="44"/>
      <c r="ANR50" s="44"/>
      <c r="ANS50" s="44"/>
      <c r="ANT50" s="44"/>
      <c r="ANU50" s="44"/>
      <c r="ANV50" s="44"/>
      <c r="ANW50" s="44"/>
      <c r="ANX50" s="44"/>
      <c r="ANY50" s="44"/>
      <c r="ANZ50" s="44"/>
      <c r="AOA50" s="44"/>
      <c r="AOB50" s="44"/>
      <c r="AOC50" s="44"/>
      <c r="AOD50" s="44"/>
      <c r="AOE50" s="44"/>
      <c r="AOF50" s="44"/>
      <c r="AOG50" s="44"/>
      <c r="AOH50" s="44"/>
      <c r="AOI50" s="44"/>
      <c r="AOJ50" s="44"/>
      <c r="AOK50" s="44"/>
      <c r="AOL50" s="44"/>
      <c r="AOM50" s="44"/>
      <c r="AON50" s="44"/>
      <c r="AOO50" s="44"/>
      <c r="AOP50" s="44"/>
      <c r="AOQ50" s="44"/>
      <c r="AOR50" s="44"/>
      <c r="AOS50" s="44"/>
      <c r="AOT50" s="44"/>
      <c r="AOU50" s="44"/>
      <c r="AOV50" s="44"/>
      <c r="AOW50" s="44"/>
      <c r="AOX50" s="44"/>
      <c r="AOY50" s="44"/>
      <c r="AOZ50" s="44"/>
      <c r="APA50" s="44"/>
      <c r="APB50" s="44"/>
      <c r="APC50" s="44"/>
      <c r="APD50" s="44"/>
      <c r="APE50" s="44"/>
      <c r="APF50" s="44"/>
      <c r="APG50" s="44"/>
      <c r="APH50" s="44"/>
      <c r="API50" s="44"/>
      <c r="APJ50" s="44"/>
      <c r="APK50" s="44"/>
      <c r="APL50" s="44"/>
      <c r="APM50" s="44"/>
      <c r="APN50" s="44"/>
      <c r="APO50" s="44"/>
      <c r="APP50" s="44"/>
      <c r="APQ50" s="44"/>
      <c r="APR50" s="44"/>
      <c r="APS50" s="44"/>
      <c r="APT50" s="44"/>
      <c r="APU50" s="44"/>
      <c r="APV50" s="44"/>
      <c r="APW50" s="44"/>
      <c r="APX50" s="44"/>
      <c r="APY50" s="44"/>
      <c r="APZ50" s="44"/>
      <c r="AQA50" s="44"/>
      <c r="AQB50" s="44"/>
      <c r="AQC50" s="44"/>
      <c r="AQD50" s="44"/>
      <c r="AQE50" s="44"/>
      <c r="AQF50" s="44"/>
      <c r="AQG50" s="44"/>
      <c r="AQH50" s="44"/>
      <c r="AQI50" s="44"/>
      <c r="AQJ50" s="44"/>
      <c r="AQK50" s="44"/>
      <c r="AQL50" s="44"/>
      <c r="AQM50" s="44"/>
      <c r="AQN50" s="44"/>
      <c r="AQO50" s="44"/>
      <c r="AQP50" s="44"/>
      <c r="AQQ50" s="44"/>
      <c r="AQR50" s="44"/>
      <c r="AQS50" s="44"/>
      <c r="AQT50" s="44"/>
      <c r="AQU50" s="44"/>
      <c r="AQV50" s="44"/>
      <c r="AQW50" s="44"/>
      <c r="AQX50" s="44"/>
      <c r="AQY50" s="44"/>
      <c r="AQZ50" s="44"/>
      <c r="ARA50" s="44"/>
      <c r="ARB50" s="44"/>
      <c r="ARC50" s="44"/>
      <c r="ARD50" s="44"/>
      <c r="ARE50" s="44"/>
      <c r="ARF50" s="44"/>
      <c r="ARG50" s="44"/>
      <c r="ARH50" s="44"/>
      <c r="ARI50" s="44"/>
      <c r="ARJ50" s="44"/>
      <c r="ARK50" s="44"/>
      <c r="ARL50" s="44"/>
      <c r="ARM50" s="44"/>
      <c r="ARN50" s="44"/>
      <c r="ARO50" s="44"/>
      <c r="ARP50" s="44"/>
      <c r="ARQ50" s="44"/>
      <c r="ARR50" s="44"/>
      <c r="ARS50" s="44"/>
      <c r="ART50" s="44"/>
      <c r="ARU50" s="44"/>
      <c r="ARV50" s="44"/>
      <c r="ARW50" s="44"/>
      <c r="ARX50" s="44"/>
      <c r="ARY50" s="44"/>
      <c r="ARZ50" s="44"/>
      <c r="ASA50" s="44"/>
      <c r="ASB50" s="44"/>
      <c r="ASC50" s="44"/>
      <c r="ASD50" s="44"/>
      <c r="ASE50" s="44"/>
      <c r="ASF50" s="44"/>
      <c r="ASG50" s="44"/>
      <c r="ASH50" s="44"/>
      <c r="ASI50" s="44"/>
      <c r="ASJ50" s="44"/>
      <c r="ASK50" s="44"/>
      <c r="ASL50" s="44"/>
      <c r="ASM50" s="44"/>
      <c r="ASN50" s="44"/>
      <c r="ASO50" s="44"/>
      <c r="ASP50" s="44"/>
      <c r="ASQ50" s="44"/>
      <c r="ASR50" s="44"/>
      <c r="ASS50" s="44"/>
      <c r="AST50" s="44"/>
      <c r="ASU50" s="44"/>
      <c r="ASV50" s="44"/>
      <c r="ASW50" s="44"/>
      <c r="ASX50" s="44"/>
      <c r="ASY50" s="44"/>
      <c r="ASZ50" s="44"/>
      <c r="ATA50" s="44"/>
      <c r="ATB50" s="44"/>
      <c r="ATC50" s="44"/>
      <c r="ATD50" s="44"/>
      <c r="ATE50" s="44"/>
      <c r="ATF50" s="44"/>
      <c r="ATG50" s="44"/>
      <c r="ATH50" s="44"/>
      <c r="ATI50" s="44"/>
      <c r="ATJ50" s="44"/>
      <c r="ATK50" s="44"/>
      <c r="ATL50" s="44"/>
      <c r="ATM50" s="44"/>
      <c r="ATN50" s="44"/>
      <c r="ATO50" s="44"/>
      <c r="ATP50" s="44"/>
      <c r="ATQ50" s="44"/>
      <c r="ATR50" s="44"/>
      <c r="ATS50" s="44"/>
      <c r="ATT50" s="44"/>
      <c r="ATU50" s="44"/>
      <c r="ATV50" s="44"/>
      <c r="ATW50" s="44"/>
      <c r="ATX50" s="44"/>
      <c r="ATY50" s="44"/>
      <c r="ATZ50" s="44"/>
      <c r="AUA50" s="44"/>
      <c r="AUB50" s="44"/>
      <c r="AUC50" s="44"/>
      <c r="AUD50" s="44"/>
      <c r="AUE50" s="44"/>
      <c r="AUF50" s="44"/>
      <c r="AUG50" s="44"/>
      <c r="AUH50" s="44"/>
      <c r="AUI50" s="44"/>
      <c r="AUJ50" s="44"/>
      <c r="AUK50" s="44"/>
      <c r="AUL50" s="44"/>
      <c r="AUM50" s="44"/>
      <c r="AUN50" s="44"/>
      <c r="AUO50" s="44"/>
      <c r="AUP50" s="44"/>
      <c r="AUQ50" s="44"/>
      <c r="AUR50" s="44"/>
      <c r="AUS50" s="44"/>
      <c r="AUT50" s="44"/>
      <c r="AUU50" s="44"/>
      <c r="AUV50" s="44"/>
      <c r="AUW50" s="44"/>
      <c r="AUX50" s="44"/>
      <c r="AUY50" s="44"/>
      <c r="AUZ50" s="44"/>
      <c r="AVA50" s="44"/>
      <c r="AVB50" s="44"/>
      <c r="AVC50" s="44"/>
      <c r="AVD50" s="44"/>
      <c r="AVE50" s="44"/>
      <c r="AVF50" s="44"/>
      <c r="AVG50" s="44"/>
      <c r="AVH50" s="44"/>
      <c r="AVI50" s="44"/>
      <c r="AVJ50" s="44"/>
      <c r="AVK50" s="44"/>
      <c r="AVL50" s="44"/>
      <c r="AVM50" s="44"/>
      <c r="AVN50" s="44"/>
      <c r="AVO50" s="44"/>
      <c r="AVP50" s="44"/>
      <c r="AVQ50" s="44"/>
      <c r="AVR50" s="44"/>
      <c r="AVS50" s="44"/>
      <c r="AVT50" s="44"/>
      <c r="AVU50" s="44"/>
      <c r="AVV50" s="44"/>
      <c r="AVW50" s="44"/>
      <c r="AVX50" s="44"/>
      <c r="AVY50" s="44"/>
      <c r="AVZ50" s="44"/>
      <c r="AWA50" s="44"/>
      <c r="AWB50" s="44"/>
      <c r="AWC50" s="44"/>
      <c r="AWD50" s="44"/>
      <c r="AWE50" s="44"/>
      <c r="AWF50" s="44"/>
      <c r="AWG50" s="44"/>
      <c r="AWH50" s="44"/>
      <c r="AWI50" s="44"/>
      <c r="AWJ50" s="44"/>
      <c r="AWK50" s="44"/>
      <c r="AWL50" s="44"/>
      <c r="AWM50" s="44"/>
      <c r="AWN50" s="44"/>
      <c r="AWO50" s="44"/>
      <c r="AWP50" s="44"/>
      <c r="AWQ50" s="44"/>
      <c r="AWR50" s="44"/>
      <c r="AWS50" s="44"/>
      <c r="AWT50" s="44"/>
      <c r="AWU50" s="44"/>
      <c r="AWV50" s="44"/>
      <c r="AWW50" s="44"/>
      <c r="AWX50" s="44"/>
      <c r="AWY50" s="44"/>
      <c r="AWZ50" s="44"/>
      <c r="AXA50" s="44"/>
      <c r="AXB50" s="44"/>
      <c r="AXC50" s="44"/>
      <c r="AXD50" s="44"/>
      <c r="AXE50" s="44"/>
      <c r="AXF50" s="44"/>
      <c r="AXG50" s="44"/>
      <c r="AXH50" s="44"/>
      <c r="AXI50" s="44"/>
      <c r="AXJ50" s="44"/>
      <c r="AXK50" s="44"/>
      <c r="AXL50" s="44"/>
      <c r="AXM50" s="44"/>
      <c r="AXN50" s="44"/>
      <c r="AXO50" s="44"/>
      <c r="AXP50" s="44"/>
      <c r="AXQ50" s="44"/>
      <c r="AXR50" s="44"/>
      <c r="AXS50" s="44"/>
      <c r="AXT50" s="44"/>
      <c r="AXU50" s="44"/>
      <c r="AXV50" s="44"/>
      <c r="AXW50" s="44"/>
      <c r="AXX50" s="44"/>
      <c r="AXY50" s="44"/>
      <c r="AXZ50" s="44"/>
      <c r="AYA50" s="44"/>
      <c r="AYB50" s="44"/>
      <c r="AYC50" s="44"/>
      <c r="AYD50" s="44"/>
      <c r="AYE50" s="44"/>
      <c r="AYF50" s="44"/>
      <c r="AYG50" s="44"/>
      <c r="AYH50" s="44"/>
      <c r="AYI50" s="44"/>
      <c r="AYJ50" s="44"/>
      <c r="AYK50" s="44"/>
      <c r="AYL50" s="44"/>
      <c r="AYM50" s="44"/>
      <c r="AYN50" s="44"/>
      <c r="AYO50" s="44"/>
      <c r="AYP50" s="44"/>
      <c r="AYQ50" s="44"/>
      <c r="AYR50" s="44"/>
      <c r="AYS50" s="44"/>
      <c r="AYT50" s="44"/>
      <c r="AYU50" s="44"/>
      <c r="AYV50" s="44"/>
      <c r="AYW50" s="44"/>
      <c r="AYX50" s="44"/>
      <c r="AYY50" s="44"/>
      <c r="AYZ50" s="44"/>
      <c r="AZA50" s="44"/>
      <c r="AZB50" s="44"/>
      <c r="AZC50" s="44"/>
      <c r="AZD50" s="44"/>
      <c r="AZE50" s="44"/>
      <c r="AZF50" s="44"/>
      <c r="AZG50" s="44"/>
      <c r="AZH50" s="44"/>
      <c r="AZI50" s="44"/>
      <c r="AZJ50" s="44"/>
      <c r="AZK50" s="44"/>
      <c r="AZL50" s="44"/>
      <c r="AZM50" s="44"/>
      <c r="AZN50" s="44"/>
      <c r="AZO50" s="44"/>
      <c r="AZP50" s="44"/>
      <c r="AZQ50" s="44"/>
      <c r="AZR50" s="44"/>
      <c r="AZS50" s="44"/>
      <c r="AZT50" s="44"/>
      <c r="AZU50" s="44"/>
      <c r="AZV50" s="44"/>
      <c r="AZW50" s="44"/>
      <c r="AZX50" s="44"/>
      <c r="AZY50" s="44"/>
      <c r="AZZ50" s="44"/>
      <c r="BAA50" s="44"/>
      <c r="BAB50" s="44"/>
      <c r="BAC50" s="44"/>
      <c r="BAD50" s="44"/>
      <c r="BAE50" s="44"/>
      <c r="BAF50" s="44"/>
      <c r="BAG50" s="44"/>
      <c r="BAH50" s="44"/>
      <c r="BAI50" s="44"/>
      <c r="BAJ50" s="44"/>
      <c r="BAK50" s="44"/>
      <c r="BAL50" s="44"/>
      <c r="BAM50" s="44"/>
      <c r="BAN50" s="44"/>
      <c r="BAO50" s="44"/>
      <c r="BAP50" s="44"/>
      <c r="BAQ50" s="44"/>
      <c r="BAR50" s="44"/>
      <c r="BAS50" s="44"/>
      <c r="BAT50" s="44"/>
      <c r="BAU50" s="44"/>
      <c r="BAV50" s="44"/>
      <c r="BAW50" s="44"/>
      <c r="BAX50" s="44"/>
      <c r="BAY50" s="44"/>
      <c r="BAZ50" s="44"/>
      <c r="BBA50" s="44"/>
      <c r="BBB50" s="44"/>
      <c r="BBC50" s="44"/>
      <c r="BBD50" s="44"/>
      <c r="BBE50" s="44"/>
      <c r="BBF50" s="44"/>
      <c r="BBG50" s="44"/>
      <c r="BBH50" s="44"/>
      <c r="BBI50" s="44"/>
      <c r="BBJ50" s="44"/>
      <c r="BBK50" s="44"/>
      <c r="BBL50" s="44"/>
      <c r="BBM50" s="44"/>
      <c r="BBN50" s="44"/>
      <c r="BBO50" s="44"/>
      <c r="BBP50" s="44"/>
      <c r="BBQ50" s="44"/>
      <c r="BBR50" s="44"/>
      <c r="BBS50" s="44"/>
      <c r="BBT50" s="44"/>
      <c r="BBU50" s="44"/>
      <c r="BBV50" s="44"/>
      <c r="BBW50" s="44"/>
      <c r="BBX50" s="44"/>
      <c r="BBY50" s="44"/>
      <c r="BBZ50" s="44"/>
      <c r="BCA50" s="44"/>
      <c r="BCB50" s="44"/>
      <c r="BCC50" s="44"/>
      <c r="BCD50" s="44"/>
      <c r="BCE50" s="44"/>
      <c r="BCF50" s="44"/>
      <c r="BCG50" s="44"/>
      <c r="BCH50" s="44"/>
      <c r="BCI50" s="44"/>
      <c r="BCJ50" s="44"/>
      <c r="BCK50" s="44"/>
      <c r="BCL50" s="44"/>
      <c r="BCM50" s="44"/>
      <c r="BCN50" s="44"/>
      <c r="BCO50" s="44"/>
      <c r="BCP50" s="44"/>
      <c r="BCQ50" s="44"/>
      <c r="BCR50" s="44"/>
      <c r="BCS50" s="44"/>
      <c r="BCT50" s="44"/>
      <c r="BCU50" s="44"/>
      <c r="BCV50" s="44"/>
      <c r="BCW50" s="44"/>
      <c r="BCX50" s="44"/>
      <c r="BCY50" s="44"/>
      <c r="BCZ50" s="44"/>
      <c r="BDA50" s="44"/>
      <c r="BDB50" s="44"/>
      <c r="BDC50" s="44"/>
      <c r="BDD50" s="44"/>
      <c r="BDE50" s="44"/>
      <c r="BDF50" s="44"/>
      <c r="BDG50" s="44"/>
      <c r="BDH50" s="44"/>
      <c r="BDI50" s="44"/>
      <c r="BDJ50" s="44"/>
      <c r="BDK50" s="44"/>
      <c r="BDL50" s="44"/>
      <c r="BDM50" s="44"/>
      <c r="BDN50" s="44"/>
      <c r="BDO50" s="44"/>
      <c r="BDP50" s="44"/>
      <c r="BDQ50" s="44"/>
      <c r="BDR50" s="44"/>
      <c r="BDS50" s="44"/>
      <c r="BDT50" s="44"/>
      <c r="BDU50" s="44"/>
      <c r="BDV50" s="44"/>
      <c r="BDW50" s="44"/>
      <c r="BDX50" s="44"/>
      <c r="BDY50" s="44"/>
      <c r="BDZ50" s="44"/>
      <c r="BEA50" s="44"/>
      <c r="BEB50" s="44"/>
      <c r="BEC50" s="44"/>
      <c r="BED50" s="44"/>
      <c r="BEE50" s="44"/>
      <c r="BEF50" s="44"/>
      <c r="BEG50" s="44"/>
      <c r="BEH50" s="44"/>
      <c r="BEI50" s="44"/>
      <c r="BEJ50" s="44"/>
      <c r="BEK50" s="44"/>
      <c r="BEL50" s="44"/>
      <c r="BEM50" s="44"/>
      <c r="BEN50" s="44"/>
      <c r="BEO50" s="44"/>
      <c r="BEP50" s="44"/>
      <c r="BEQ50" s="44"/>
      <c r="BER50" s="44"/>
      <c r="BES50" s="44"/>
      <c r="BET50" s="44"/>
      <c r="BEU50" s="44"/>
      <c r="BEV50" s="44"/>
      <c r="BEW50" s="44"/>
      <c r="BEX50" s="44"/>
      <c r="BEY50" s="44"/>
      <c r="BEZ50" s="44"/>
      <c r="BFA50" s="44"/>
      <c r="BFB50" s="44"/>
      <c r="BFC50" s="44"/>
      <c r="BFD50" s="44"/>
      <c r="BFE50" s="44"/>
      <c r="BFF50" s="44"/>
      <c r="BFG50" s="44"/>
      <c r="BFH50" s="44"/>
      <c r="BFI50" s="44"/>
      <c r="BFJ50" s="44"/>
      <c r="BFK50" s="44"/>
      <c r="BFL50" s="44"/>
      <c r="BFM50" s="44"/>
      <c r="BFN50" s="44"/>
      <c r="BFO50" s="44"/>
      <c r="BFP50" s="44"/>
      <c r="BFQ50" s="44"/>
      <c r="BFR50" s="44"/>
      <c r="BFS50" s="44"/>
      <c r="BFT50" s="44"/>
      <c r="BFU50" s="44"/>
      <c r="BFV50" s="44"/>
      <c r="BFW50" s="44"/>
      <c r="BFX50" s="44"/>
      <c r="BFY50" s="44"/>
      <c r="BFZ50" s="44"/>
      <c r="BGA50" s="44"/>
      <c r="BGB50" s="44"/>
      <c r="BGC50" s="44"/>
      <c r="BGD50" s="44"/>
      <c r="BGE50" s="44"/>
      <c r="BGF50" s="44"/>
      <c r="BGG50" s="44"/>
      <c r="BGH50" s="44"/>
      <c r="BGI50" s="44"/>
      <c r="BGJ50" s="44"/>
      <c r="BGK50" s="44"/>
      <c r="BGL50" s="44"/>
      <c r="BGM50" s="44"/>
      <c r="BGN50" s="44"/>
      <c r="BGO50" s="44"/>
      <c r="BGP50" s="44"/>
      <c r="BGQ50" s="44"/>
      <c r="BGR50" s="44"/>
      <c r="BGS50" s="44"/>
      <c r="BGT50" s="44"/>
      <c r="BGU50" s="44"/>
      <c r="BGV50" s="44"/>
      <c r="BGW50" s="44"/>
      <c r="BGX50" s="44"/>
      <c r="BGY50" s="44"/>
      <c r="BGZ50" s="44"/>
      <c r="BHA50" s="44"/>
      <c r="BHB50" s="44"/>
      <c r="BHC50" s="44"/>
      <c r="BHD50" s="44"/>
      <c r="BHE50" s="44"/>
      <c r="BHF50" s="44"/>
      <c r="BHG50" s="44"/>
      <c r="BHH50" s="44"/>
      <c r="BHI50" s="44"/>
      <c r="BHJ50" s="44"/>
      <c r="BHK50" s="44"/>
      <c r="BHL50" s="44"/>
      <c r="BHM50" s="44"/>
      <c r="BHN50" s="44"/>
      <c r="BHO50" s="44"/>
      <c r="BHP50" s="44"/>
      <c r="BHQ50" s="44"/>
      <c r="BHR50" s="44"/>
      <c r="BHS50" s="44"/>
      <c r="BHT50" s="44"/>
      <c r="BHU50" s="44"/>
      <c r="BHV50" s="44"/>
      <c r="BHW50" s="44"/>
      <c r="BHX50" s="44"/>
      <c r="BHY50" s="44"/>
      <c r="BHZ50" s="44"/>
      <c r="BIA50" s="44"/>
      <c r="BIB50" s="44"/>
      <c r="BIC50" s="44"/>
      <c r="BID50" s="44"/>
      <c r="BIE50" s="44"/>
      <c r="BIF50" s="44"/>
      <c r="BIG50" s="44"/>
      <c r="BIH50" s="44"/>
      <c r="BII50" s="44"/>
      <c r="BIJ50" s="44"/>
      <c r="BIK50" s="44"/>
      <c r="BIL50" s="44"/>
      <c r="BIM50" s="44"/>
      <c r="BIN50" s="44"/>
      <c r="BIO50" s="44"/>
      <c r="BIP50" s="44"/>
      <c r="BIQ50" s="44"/>
      <c r="BIR50" s="44"/>
      <c r="BIS50" s="44"/>
      <c r="BIT50" s="44"/>
      <c r="BIU50" s="44"/>
      <c r="BIV50" s="44"/>
      <c r="BIW50" s="44"/>
      <c r="BIX50" s="44"/>
      <c r="BIY50" s="44"/>
      <c r="BIZ50" s="44"/>
      <c r="BJA50" s="44"/>
      <c r="BJB50" s="44"/>
      <c r="BJC50" s="44"/>
      <c r="BJD50" s="44"/>
      <c r="BJE50" s="44"/>
      <c r="BJF50" s="44"/>
      <c r="BJG50" s="44"/>
      <c r="BJH50" s="44"/>
      <c r="BJI50" s="44"/>
      <c r="BJJ50" s="44"/>
      <c r="BJK50" s="44"/>
      <c r="BJL50" s="44"/>
      <c r="BJM50" s="44"/>
      <c r="BJN50" s="44"/>
      <c r="BJO50" s="44"/>
      <c r="BJP50" s="44"/>
      <c r="BJQ50" s="44"/>
      <c r="BJR50" s="44"/>
      <c r="BJS50" s="44"/>
      <c r="BJT50" s="44"/>
      <c r="BJU50" s="44"/>
      <c r="BJV50" s="44"/>
      <c r="BJW50" s="44"/>
      <c r="BJX50" s="44"/>
      <c r="BJY50" s="44"/>
      <c r="BJZ50" s="44"/>
      <c r="BKA50" s="44"/>
      <c r="BKB50" s="44"/>
      <c r="BKC50" s="44"/>
      <c r="BKD50" s="44"/>
      <c r="BKE50" s="44"/>
      <c r="BKF50" s="44"/>
      <c r="BKG50" s="44"/>
      <c r="BKH50" s="44"/>
      <c r="BKI50" s="44"/>
      <c r="BKJ50" s="44"/>
      <c r="BKK50" s="44"/>
      <c r="BKL50" s="44"/>
      <c r="BKM50" s="44"/>
      <c r="BKN50" s="44"/>
      <c r="BKO50" s="44"/>
      <c r="BKP50" s="44"/>
      <c r="BKQ50" s="44"/>
      <c r="BKR50" s="44"/>
      <c r="BKS50" s="44"/>
      <c r="BKT50" s="44"/>
      <c r="BKU50" s="44"/>
      <c r="BKV50" s="44"/>
      <c r="BKW50" s="44"/>
      <c r="BKX50" s="44"/>
      <c r="BKY50" s="44"/>
      <c r="BKZ50" s="44"/>
      <c r="BLA50" s="44"/>
      <c r="BLB50" s="44"/>
      <c r="BLC50" s="44"/>
      <c r="BLD50" s="44"/>
      <c r="BLE50" s="44"/>
      <c r="BLF50" s="44"/>
      <c r="BLG50" s="44"/>
      <c r="BLH50" s="44"/>
      <c r="BLI50" s="44"/>
      <c r="BLJ50" s="44"/>
      <c r="BLK50" s="44"/>
      <c r="BLL50" s="44"/>
      <c r="BLM50" s="44"/>
      <c r="BLN50" s="44"/>
      <c r="BLO50" s="44"/>
      <c r="BLP50" s="44"/>
      <c r="BLQ50" s="44"/>
      <c r="BLR50" s="44"/>
      <c r="BLS50" s="44"/>
      <c r="BLT50" s="44"/>
      <c r="BLU50" s="44"/>
      <c r="BLV50" s="44"/>
      <c r="BLW50" s="44"/>
      <c r="BLX50" s="44"/>
      <c r="BLY50" s="44"/>
      <c r="BLZ50" s="44"/>
      <c r="BMA50" s="44"/>
      <c r="BMB50" s="44"/>
      <c r="BMC50" s="44"/>
      <c r="BMD50" s="44"/>
      <c r="BME50" s="44"/>
      <c r="BMF50" s="44"/>
      <c r="BMG50" s="44"/>
      <c r="BMH50" s="44"/>
      <c r="BMI50" s="44"/>
      <c r="BMJ50" s="44"/>
      <c r="BMK50" s="44"/>
      <c r="BML50" s="44"/>
      <c r="BMM50" s="44"/>
      <c r="BMN50" s="44"/>
      <c r="BMO50" s="44"/>
      <c r="BMP50" s="44"/>
      <c r="BMQ50" s="44"/>
      <c r="BMR50" s="44"/>
      <c r="BMS50" s="44"/>
      <c r="BMT50" s="44"/>
      <c r="BMU50" s="44"/>
      <c r="BMV50" s="44"/>
      <c r="BMW50" s="44"/>
      <c r="BMX50" s="44"/>
      <c r="BMY50" s="44"/>
      <c r="BMZ50" s="44"/>
      <c r="BNA50" s="44"/>
      <c r="BNB50" s="44"/>
      <c r="BNC50" s="44"/>
      <c r="BND50" s="44"/>
      <c r="BNE50" s="44"/>
      <c r="BNF50" s="44"/>
      <c r="BNG50" s="44"/>
      <c r="BNH50" s="44"/>
      <c r="BNI50" s="44"/>
      <c r="BNJ50" s="44"/>
      <c r="BNK50" s="44"/>
      <c r="BNL50" s="44"/>
      <c r="BNM50" s="44"/>
      <c r="BNN50" s="44"/>
      <c r="BNO50" s="44"/>
      <c r="BNP50" s="44"/>
      <c r="BNQ50" s="44"/>
      <c r="BNR50" s="44"/>
      <c r="BNS50" s="44"/>
      <c r="BNT50" s="44"/>
      <c r="BNU50" s="44"/>
      <c r="BNV50" s="44"/>
      <c r="BNW50" s="44"/>
      <c r="BNX50" s="44"/>
      <c r="BNY50" s="44"/>
      <c r="BNZ50" s="44"/>
      <c r="BOA50" s="44"/>
      <c r="BOB50" s="44"/>
      <c r="BOC50" s="44"/>
      <c r="BOD50" s="44"/>
      <c r="BOE50" s="44"/>
      <c r="BOF50" s="44"/>
      <c r="BOG50" s="44"/>
      <c r="BOH50" s="44"/>
      <c r="BOI50" s="44"/>
      <c r="BOJ50" s="44"/>
      <c r="BOK50" s="44"/>
      <c r="BOL50" s="44"/>
      <c r="BOM50" s="44"/>
      <c r="BON50" s="44"/>
      <c r="BOO50" s="44"/>
      <c r="BOP50" s="44"/>
      <c r="BOQ50" s="44"/>
      <c r="BOR50" s="44"/>
      <c r="BOS50" s="44"/>
      <c r="BOT50" s="44"/>
      <c r="BOU50" s="44"/>
      <c r="BOV50" s="44"/>
      <c r="BOW50" s="44"/>
      <c r="BOX50" s="44"/>
      <c r="BOY50" s="44"/>
      <c r="BOZ50" s="44"/>
      <c r="BPA50" s="44"/>
      <c r="BPB50" s="44"/>
      <c r="BPC50" s="44"/>
      <c r="BPD50" s="44"/>
      <c r="BPE50" s="44"/>
      <c r="BPF50" s="44"/>
      <c r="BPG50" s="44"/>
      <c r="BPH50" s="44"/>
      <c r="BPI50" s="44"/>
      <c r="BPJ50" s="44"/>
      <c r="BPK50" s="44"/>
      <c r="BPL50" s="44"/>
      <c r="BPM50" s="44"/>
      <c r="BPN50" s="44"/>
      <c r="BPO50" s="44"/>
      <c r="BPP50" s="44"/>
      <c r="BPQ50" s="44"/>
      <c r="BPR50" s="44"/>
      <c r="BPS50" s="44"/>
      <c r="BPT50" s="44"/>
      <c r="BPU50" s="44"/>
      <c r="BPV50" s="44"/>
      <c r="BPW50" s="44"/>
      <c r="BPX50" s="44"/>
      <c r="BPY50" s="44"/>
      <c r="BPZ50" s="44"/>
      <c r="BQA50" s="44"/>
      <c r="BQB50" s="44"/>
      <c r="BQC50" s="44"/>
      <c r="BQD50" s="44"/>
      <c r="BQE50" s="44"/>
      <c r="BQF50" s="44"/>
      <c r="BQG50" s="44"/>
      <c r="BQH50" s="44"/>
      <c r="BQI50" s="44"/>
      <c r="BQJ50" s="44"/>
      <c r="BQK50" s="44"/>
      <c r="BQL50" s="44"/>
      <c r="BQM50" s="44"/>
      <c r="BQN50" s="44"/>
      <c r="BQO50" s="44"/>
      <c r="BQP50" s="44"/>
      <c r="BQQ50" s="44"/>
      <c r="BQR50" s="44"/>
      <c r="BQS50" s="44"/>
      <c r="BQT50" s="44"/>
      <c r="BQU50" s="44"/>
      <c r="BQV50" s="44"/>
      <c r="BQW50" s="44"/>
      <c r="BQX50" s="44"/>
      <c r="BQY50" s="44"/>
      <c r="BQZ50" s="44"/>
      <c r="BRA50" s="44"/>
      <c r="BRB50" s="44"/>
      <c r="BRC50" s="44"/>
      <c r="BRD50" s="44"/>
      <c r="BRE50" s="44"/>
      <c r="BRF50" s="44"/>
      <c r="BRG50" s="44"/>
      <c r="BRH50" s="44"/>
      <c r="BRI50" s="44"/>
      <c r="BRJ50" s="44"/>
      <c r="BRK50" s="44"/>
      <c r="BRL50" s="44"/>
      <c r="BRM50" s="44"/>
      <c r="BRN50" s="44"/>
      <c r="BRO50" s="44"/>
      <c r="BRP50" s="44"/>
      <c r="BRQ50" s="44"/>
      <c r="BRR50" s="44"/>
      <c r="BRS50" s="44"/>
      <c r="BRT50" s="44"/>
      <c r="BRU50" s="44"/>
      <c r="BRV50" s="44"/>
      <c r="BRW50" s="44"/>
      <c r="BRX50" s="44"/>
      <c r="BRY50" s="44"/>
      <c r="BRZ50" s="44"/>
      <c r="BSA50" s="44"/>
      <c r="BSB50" s="44"/>
      <c r="BSC50" s="44"/>
      <c r="BSD50" s="44"/>
      <c r="BSE50" s="44"/>
      <c r="BSF50" s="44"/>
      <c r="BSG50" s="44"/>
      <c r="BSH50" s="44"/>
      <c r="BSI50" s="44"/>
      <c r="BSJ50" s="44"/>
      <c r="BSK50" s="44"/>
      <c r="BSL50" s="44"/>
      <c r="BSM50" s="44"/>
      <c r="BSN50" s="44"/>
      <c r="BSO50" s="44"/>
      <c r="BSP50" s="44"/>
      <c r="BSQ50" s="44"/>
      <c r="BSR50" s="44"/>
      <c r="BSS50" s="44"/>
      <c r="BST50" s="44"/>
      <c r="BSU50" s="44"/>
      <c r="BSV50" s="44"/>
      <c r="BSW50" s="44"/>
      <c r="BSX50" s="44"/>
      <c r="BSY50" s="44"/>
      <c r="BSZ50" s="44"/>
      <c r="BTA50" s="44"/>
      <c r="BTB50" s="44"/>
      <c r="BTC50" s="44"/>
      <c r="BTD50" s="44"/>
      <c r="BTE50" s="44"/>
      <c r="BTF50" s="44"/>
      <c r="BTG50" s="44"/>
      <c r="BTH50" s="44"/>
      <c r="BTI50" s="44"/>
      <c r="BTJ50" s="44"/>
      <c r="BTK50" s="44"/>
      <c r="BTL50" s="44"/>
      <c r="BTM50" s="44"/>
      <c r="BTN50" s="44"/>
      <c r="BTO50" s="44"/>
      <c r="BTP50" s="44"/>
      <c r="BTQ50" s="44"/>
      <c r="BTR50" s="44"/>
      <c r="BTS50" s="44"/>
      <c r="BTT50" s="44"/>
      <c r="BTU50" s="44"/>
      <c r="BTV50" s="44"/>
      <c r="BTW50" s="44"/>
      <c r="BTX50" s="44"/>
      <c r="BTY50" s="44"/>
      <c r="BTZ50" s="44"/>
      <c r="BUA50" s="44"/>
      <c r="BUB50" s="44"/>
      <c r="BUC50" s="44"/>
      <c r="BUD50" s="44"/>
      <c r="BUE50" s="44"/>
      <c r="BUF50" s="44"/>
      <c r="BUG50" s="44"/>
      <c r="BUH50" s="44"/>
      <c r="BUI50" s="44"/>
      <c r="BUJ50" s="44"/>
      <c r="BUK50" s="44"/>
      <c r="BUL50" s="44"/>
      <c r="BUM50" s="44"/>
      <c r="BUN50" s="44"/>
      <c r="BUO50" s="44"/>
      <c r="BUP50" s="44"/>
      <c r="BUQ50" s="44"/>
      <c r="BUR50" s="44"/>
      <c r="BUS50" s="44"/>
      <c r="BUT50" s="44"/>
      <c r="BUU50" s="44"/>
      <c r="BUV50" s="44"/>
      <c r="BUW50" s="44"/>
      <c r="BUX50" s="44"/>
      <c r="BUY50" s="44"/>
      <c r="BUZ50" s="44"/>
      <c r="BVA50" s="44"/>
      <c r="BVB50" s="44"/>
      <c r="BVC50" s="44"/>
      <c r="BVD50" s="44"/>
      <c r="BVE50" s="44"/>
      <c r="BVF50" s="44"/>
      <c r="BVG50" s="44"/>
      <c r="BVH50" s="44"/>
      <c r="BVI50" s="44"/>
      <c r="BVJ50" s="44"/>
      <c r="BVK50" s="44"/>
      <c r="BVL50" s="44"/>
      <c r="BVM50" s="44"/>
      <c r="BVN50" s="44"/>
      <c r="BVO50" s="44"/>
      <c r="BVP50" s="44"/>
      <c r="BVQ50" s="44"/>
      <c r="BVR50" s="44"/>
      <c r="BVS50" s="44"/>
      <c r="BVT50" s="44"/>
      <c r="BVU50" s="44"/>
      <c r="BVV50" s="44"/>
      <c r="BVW50" s="44"/>
      <c r="BVX50" s="44"/>
      <c r="BVY50" s="44"/>
      <c r="BVZ50" s="44"/>
      <c r="BWA50" s="44"/>
      <c r="BWB50" s="44"/>
      <c r="BWC50" s="44"/>
      <c r="BWD50" s="44"/>
      <c r="BWE50" s="44"/>
      <c r="BWF50" s="44"/>
      <c r="BWG50" s="44"/>
      <c r="BWH50" s="44"/>
      <c r="BWI50" s="44"/>
      <c r="BWJ50" s="44"/>
      <c r="BWK50" s="44"/>
      <c r="BWL50" s="44"/>
      <c r="BWM50" s="44"/>
      <c r="BWN50" s="44"/>
      <c r="BWO50" s="44"/>
      <c r="BWP50" s="44"/>
      <c r="BWQ50" s="44"/>
      <c r="BWR50" s="44"/>
      <c r="BWS50" s="44"/>
      <c r="BWT50" s="44"/>
      <c r="BWU50" s="44"/>
      <c r="BWV50" s="44"/>
      <c r="BWW50" s="44"/>
      <c r="BWX50" s="44"/>
      <c r="BWY50" s="44"/>
      <c r="BWZ50" s="44"/>
      <c r="BXA50" s="44"/>
      <c r="BXB50" s="44"/>
      <c r="BXC50" s="44"/>
      <c r="BXD50" s="44"/>
      <c r="BXE50" s="44"/>
      <c r="BXF50" s="44"/>
      <c r="BXG50" s="44"/>
      <c r="BXH50" s="44"/>
      <c r="BXI50" s="44"/>
      <c r="BXJ50" s="44"/>
      <c r="BXK50" s="44"/>
      <c r="BXL50" s="44"/>
      <c r="BXM50" s="44"/>
      <c r="BXN50" s="44"/>
      <c r="BXO50" s="44"/>
      <c r="BXP50" s="44"/>
      <c r="BXQ50" s="44"/>
      <c r="BXR50" s="44"/>
      <c r="BXS50" s="44"/>
      <c r="BXT50" s="44"/>
      <c r="BXU50" s="44"/>
      <c r="BXV50" s="44"/>
      <c r="BXW50" s="44"/>
      <c r="BXX50" s="44"/>
      <c r="BXY50" s="44"/>
      <c r="BXZ50" s="44"/>
      <c r="BYA50" s="44"/>
      <c r="BYB50" s="44"/>
      <c r="BYC50" s="44"/>
      <c r="BYD50" s="44"/>
      <c r="BYE50" s="44"/>
      <c r="BYF50" s="44"/>
      <c r="BYG50" s="44"/>
      <c r="BYH50" s="44"/>
      <c r="BYI50" s="44"/>
      <c r="BYJ50" s="44"/>
      <c r="BYK50" s="44"/>
      <c r="BYL50" s="44"/>
      <c r="BYM50" s="44"/>
      <c r="BYN50" s="44"/>
      <c r="BYO50" s="44"/>
      <c r="BYP50" s="44"/>
      <c r="BYQ50" s="44"/>
      <c r="BYR50" s="44"/>
      <c r="BYS50" s="44"/>
      <c r="BYT50" s="44"/>
      <c r="BYU50" s="44"/>
      <c r="BYV50" s="44"/>
      <c r="BYW50" s="44"/>
      <c r="BYX50" s="44"/>
      <c r="BYY50" s="44"/>
      <c r="BYZ50" s="44"/>
      <c r="BZA50" s="44"/>
      <c r="BZB50" s="44"/>
      <c r="BZC50" s="44"/>
      <c r="BZD50" s="44"/>
      <c r="BZE50" s="44"/>
      <c r="BZF50" s="44"/>
      <c r="BZG50" s="44"/>
      <c r="BZH50" s="44"/>
      <c r="BZI50" s="44"/>
      <c r="BZJ50" s="44"/>
      <c r="BZK50" s="44"/>
      <c r="BZL50" s="44"/>
      <c r="BZM50" s="44"/>
      <c r="BZN50" s="44"/>
      <c r="BZO50" s="44"/>
      <c r="BZP50" s="44"/>
      <c r="BZQ50" s="44"/>
      <c r="BZR50" s="44"/>
      <c r="BZS50" s="44"/>
      <c r="BZT50" s="44"/>
      <c r="BZU50" s="44"/>
      <c r="BZV50" s="44"/>
      <c r="BZW50" s="44"/>
      <c r="BZX50" s="44"/>
      <c r="BZY50" s="44"/>
      <c r="BZZ50" s="44"/>
      <c r="CAA50" s="44"/>
      <c r="CAB50" s="44"/>
      <c r="CAC50" s="44"/>
      <c r="CAD50" s="44"/>
      <c r="CAE50" s="44"/>
      <c r="CAF50" s="44"/>
      <c r="CAG50" s="44"/>
      <c r="CAH50" s="44"/>
      <c r="CAI50" s="44"/>
      <c r="CAJ50" s="44"/>
      <c r="CAK50" s="44"/>
      <c r="CAL50" s="44"/>
      <c r="CAM50" s="44"/>
      <c r="CAN50" s="44"/>
      <c r="CAO50" s="44"/>
      <c r="CAP50" s="44"/>
      <c r="CAQ50" s="44"/>
      <c r="CAR50" s="44"/>
      <c r="CAS50" s="44"/>
      <c r="CAT50" s="44"/>
      <c r="CAU50" s="44"/>
      <c r="CAV50" s="44"/>
      <c r="CAW50" s="44"/>
      <c r="CAX50" s="44"/>
      <c r="CAY50" s="44"/>
      <c r="CAZ50" s="44"/>
      <c r="CBA50" s="44"/>
      <c r="CBB50" s="44"/>
      <c r="CBC50" s="44"/>
      <c r="CBD50" s="44"/>
      <c r="CBE50" s="44"/>
      <c r="CBF50" s="44"/>
      <c r="CBG50" s="44"/>
      <c r="CBH50" s="44"/>
      <c r="CBI50" s="44"/>
      <c r="CBJ50" s="44"/>
      <c r="CBK50" s="44"/>
      <c r="CBL50" s="44"/>
      <c r="CBM50" s="44"/>
      <c r="CBN50" s="44"/>
      <c r="CBO50" s="44"/>
      <c r="CBP50" s="44"/>
      <c r="CBQ50" s="44"/>
      <c r="CBR50" s="44"/>
      <c r="CBS50" s="44"/>
      <c r="CBT50" s="44"/>
      <c r="CBU50" s="44"/>
      <c r="CBV50" s="44"/>
      <c r="CBW50" s="44"/>
      <c r="CBX50" s="44"/>
      <c r="CBY50" s="44"/>
      <c r="CBZ50" s="44"/>
      <c r="CCA50" s="44"/>
      <c r="CCB50" s="44"/>
      <c r="CCC50" s="44"/>
      <c r="CCD50" s="44"/>
      <c r="CCE50" s="44"/>
      <c r="CCF50" s="44"/>
      <c r="CCG50" s="44"/>
      <c r="CCH50" s="44"/>
      <c r="CCI50" s="44"/>
      <c r="CCJ50" s="44"/>
      <c r="CCK50" s="44"/>
      <c r="CCL50" s="44"/>
      <c r="CCM50" s="44"/>
      <c r="CCN50" s="44"/>
      <c r="CCO50" s="44"/>
      <c r="CCP50" s="44"/>
      <c r="CCQ50" s="44"/>
      <c r="CCR50" s="44"/>
      <c r="CCS50" s="44"/>
      <c r="CCT50" s="44"/>
      <c r="CCU50" s="44"/>
      <c r="CCV50" s="44"/>
      <c r="CCW50" s="44"/>
      <c r="CCX50" s="44"/>
      <c r="CCY50" s="44"/>
      <c r="CCZ50" s="44"/>
      <c r="CDA50" s="44"/>
      <c r="CDB50" s="44"/>
      <c r="CDC50" s="44"/>
      <c r="CDD50" s="44"/>
      <c r="CDE50" s="44"/>
      <c r="CDF50" s="44"/>
      <c r="CDG50" s="44"/>
      <c r="CDH50" s="44"/>
      <c r="CDI50" s="44"/>
      <c r="CDJ50" s="44"/>
      <c r="CDK50" s="44"/>
      <c r="CDL50" s="44"/>
      <c r="CDM50" s="44"/>
      <c r="CDN50" s="44"/>
      <c r="CDO50" s="44"/>
      <c r="CDP50" s="44"/>
      <c r="CDQ50" s="44"/>
      <c r="CDR50" s="44"/>
      <c r="CDS50" s="44"/>
      <c r="CDT50" s="44"/>
      <c r="CDU50" s="44"/>
      <c r="CDV50" s="44"/>
      <c r="CDW50" s="44"/>
      <c r="CDX50" s="44"/>
      <c r="CDY50" s="44"/>
      <c r="CDZ50" s="44"/>
      <c r="CEA50" s="44"/>
      <c r="CEB50" s="44"/>
      <c r="CEC50" s="44"/>
      <c r="CED50" s="44"/>
      <c r="CEE50" s="44"/>
      <c r="CEF50" s="44"/>
      <c r="CEG50" s="44"/>
      <c r="CEH50" s="44"/>
      <c r="CEI50" s="44"/>
      <c r="CEJ50" s="44"/>
      <c r="CEK50" s="44"/>
      <c r="CEL50" s="44"/>
      <c r="CEM50" s="44"/>
      <c r="CEN50" s="44"/>
      <c r="CEO50" s="44"/>
      <c r="CEP50" s="44"/>
      <c r="CEQ50" s="44"/>
      <c r="CER50" s="44"/>
      <c r="CES50" s="44"/>
      <c r="CET50" s="44"/>
      <c r="CEU50" s="44"/>
      <c r="CEV50" s="44"/>
      <c r="CEW50" s="44"/>
      <c r="CEX50" s="44"/>
      <c r="CEY50" s="44"/>
      <c r="CEZ50" s="44"/>
      <c r="CFA50" s="44"/>
      <c r="CFB50" s="44"/>
      <c r="CFC50" s="44"/>
      <c r="CFD50" s="44"/>
      <c r="CFE50" s="44"/>
      <c r="CFF50" s="44"/>
      <c r="CFG50" s="44"/>
      <c r="CFH50" s="44"/>
      <c r="CFI50" s="44"/>
      <c r="CFJ50" s="44"/>
      <c r="CFK50" s="44"/>
      <c r="CFL50" s="44"/>
      <c r="CFM50" s="44"/>
      <c r="CFN50" s="44"/>
      <c r="CFO50" s="44"/>
      <c r="CFP50" s="44"/>
      <c r="CFQ50" s="44"/>
      <c r="CFR50" s="44"/>
      <c r="CFS50" s="44"/>
      <c r="CFT50" s="44"/>
      <c r="CFU50" s="44"/>
      <c r="CFV50" s="44"/>
      <c r="CFW50" s="44"/>
      <c r="CFX50" s="44"/>
      <c r="CFY50" s="44"/>
      <c r="CFZ50" s="44"/>
      <c r="CGA50" s="44"/>
      <c r="CGB50" s="44"/>
      <c r="CGC50" s="44"/>
      <c r="CGD50" s="44"/>
      <c r="CGE50" s="44"/>
      <c r="CGF50" s="44"/>
      <c r="CGG50" s="44"/>
      <c r="CGH50" s="44"/>
      <c r="CGI50" s="44"/>
      <c r="CGJ50" s="44"/>
      <c r="CGK50" s="44"/>
      <c r="CGL50" s="44"/>
      <c r="CGM50" s="44"/>
      <c r="CGN50" s="44"/>
      <c r="CGO50" s="44"/>
      <c r="CGP50" s="44"/>
      <c r="CGQ50" s="44"/>
      <c r="CGR50" s="44"/>
      <c r="CGS50" s="44"/>
      <c r="CGT50" s="44"/>
      <c r="CGU50" s="44"/>
      <c r="CGV50" s="44"/>
      <c r="CGW50" s="44"/>
      <c r="CGX50" s="44"/>
      <c r="CGY50" s="44"/>
      <c r="CGZ50" s="44"/>
      <c r="CHA50" s="44"/>
      <c r="CHB50" s="44"/>
      <c r="CHC50" s="44"/>
      <c r="CHD50" s="44"/>
      <c r="CHE50" s="44"/>
      <c r="CHF50" s="44"/>
      <c r="CHG50" s="44"/>
      <c r="CHH50" s="44"/>
      <c r="CHI50" s="44"/>
      <c r="CHJ50" s="44"/>
      <c r="CHK50" s="44"/>
      <c r="CHL50" s="44"/>
      <c r="CHM50" s="44"/>
      <c r="CHN50" s="44"/>
      <c r="CHO50" s="44"/>
      <c r="CHP50" s="44"/>
      <c r="CHQ50" s="44"/>
      <c r="CHR50" s="44"/>
      <c r="CHS50" s="44"/>
      <c r="CHT50" s="44"/>
      <c r="CHU50" s="44"/>
      <c r="CHV50" s="44"/>
      <c r="CHW50" s="44"/>
      <c r="CHX50" s="44"/>
      <c r="CHY50" s="44"/>
      <c r="CHZ50" s="44"/>
      <c r="CIA50" s="44"/>
      <c r="CIB50" s="44"/>
      <c r="CIC50" s="44"/>
      <c r="CID50" s="44"/>
      <c r="CIE50" s="44"/>
      <c r="CIF50" s="44"/>
      <c r="CIG50" s="44"/>
      <c r="CIH50" s="44"/>
      <c r="CII50" s="44"/>
      <c r="CIJ50" s="44"/>
      <c r="CIK50" s="44"/>
      <c r="CIL50" s="44"/>
      <c r="CIM50" s="44"/>
      <c r="CIN50" s="44"/>
      <c r="CIO50" s="44"/>
      <c r="CIP50" s="44"/>
      <c r="CIQ50" s="44"/>
      <c r="CIR50" s="44"/>
      <c r="CIS50" s="44"/>
      <c r="CIT50" s="44"/>
      <c r="CIU50" s="44"/>
      <c r="CIV50" s="44"/>
      <c r="CIW50" s="44"/>
      <c r="CIX50" s="44"/>
      <c r="CIY50" s="44"/>
      <c r="CIZ50" s="44"/>
      <c r="CJA50" s="44"/>
      <c r="CJB50" s="44"/>
      <c r="CJC50" s="44"/>
      <c r="CJD50" s="44"/>
      <c r="CJE50" s="44"/>
      <c r="CJF50" s="44"/>
      <c r="CJG50" s="44"/>
      <c r="CJH50" s="44"/>
      <c r="CJI50" s="44"/>
      <c r="CJJ50" s="44"/>
      <c r="CJK50" s="44"/>
      <c r="CJL50" s="44"/>
      <c r="CJM50" s="44"/>
      <c r="CJN50" s="44"/>
      <c r="CJO50" s="44"/>
      <c r="CJP50" s="44"/>
      <c r="CJQ50" s="44"/>
      <c r="CJR50" s="44"/>
      <c r="CJS50" s="44"/>
      <c r="CJT50" s="44"/>
      <c r="CJU50" s="44"/>
      <c r="CJV50" s="44"/>
      <c r="CJW50" s="44"/>
      <c r="CJX50" s="44"/>
      <c r="CJY50" s="44"/>
      <c r="CJZ50" s="44"/>
      <c r="CKA50" s="44"/>
      <c r="CKB50" s="44"/>
      <c r="CKC50" s="44"/>
      <c r="CKD50" s="44"/>
      <c r="CKE50" s="44"/>
      <c r="CKF50" s="44"/>
      <c r="CKG50" s="44"/>
      <c r="CKH50" s="44"/>
      <c r="CKI50" s="44"/>
      <c r="CKJ50" s="44"/>
      <c r="CKK50" s="44"/>
      <c r="CKL50" s="44"/>
      <c r="CKM50" s="44"/>
      <c r="CKN50" s="44"/>
      <c r="CKO50" s="44"/>
      <c r="CKP50" s="44"/>
      <c r="CKQ50" s="44"/>
      <c r="CKR50" s="44"/>
      <c r="CKS50" s="44"/>
      <c r="CKT50" s="44"/>
      <c r="CKU50" s="44"/>
      <c r="CKV50" s="44"/>
      <c r="CKW50" s="44"/>
      <c r="CKX50" s="44"/>
      <c r="CKY50" s="44"/>
      <c r="CKZ50" s="44"/>
      <c r="CLA50" s="44"/>
      <c r="CLB50" s="44"/>
      <c r="CLC50" s="44"/>
      <c r="CLD50" s="44"/>
      <c r="CLE50" s="44"/>
      <c r="CLF50" s="44"/>
      <c r="CLG50" s="44"/>
      <c r="CLH50" s="44"/>
      <c r="CLI50" s="44"/>
      <c r="CLJ50" s="44"/>
      <c r="CLK50" s="44"/>
      <c r="CLL50" s="44"/>
      <c r="CLM50" s="44"/>
      <c r="CLN50" s="44"/>
      <c r="CLO50" s="44"/>
      <c r="CLP50" s="44"/>
      <c r="CLQ50" s="44"/>
      <c r="CLR50" s="44"/>
      <c r="CLS50" s="44"/>
      <c r="CLT50" s="44"/>
      <c r="CLU50" s="44"/>
      <c r="CLV50" s="44"/>
      <c r="CLW50" s="44"/>
      <c r="CLX50" s="44"/>
      <c r="CLY50" s="44"/>
      <c r="CLZ50" s="44"/>
      <c r="CMA50" s="44"/>
      <c r="CMB50" s="44"/>
      <c r="CMC50" s="44"/>
      <c r="CMD50" s="44"/>
      <c r="CME50" s="44"/>
      <c r="CMF50" s="44"/>
      <c r="CMG50" s="44"/>
      <c r="CMH50" s="44"/>
      <c r="CMI50" s="44"/>
      <c r="CMJ50" s="44"/>
      <c r="CMK50" s="44"/>
      <c r="CML50" s="44"/>
      <c r="CMM50" s="44"/>
      <c r="CMN50" s="44"/>
      <c r="CMO50" s="44"/>
      <c r="CMP50" s="44"/>
      <c r="CMQ50" s="44"/>
      <c r="CMR50" s="44"/>
      <c r="CMS50" s="44"/>
      <c r="CMT50" s="44"/>
      <c r="CMU50" s="44"/>
      <c r="CMV50" s="44"/>
      <c r="CMW50" s="44"/>
      <c r="CMX50" s="44"/>
      <c r="CMY50" s="44"/>
      <c r="CMZ50" s="44"/>
      <c r="CNA50" s="44"/>
      <c r="CNB50" s="44"/>
      <c r="CNC50" s="44"/>
      <c r="CND50" s="44"/>
      <c r="CNE50" s="44"/>
      <c r="CNF50" s="44"/>
      <c r="CNG50" s="44"/>
      <c r="CNH50" s="44"/>
      <c r="CNI50" s="44"/>
      <c r="CNJ50" s="44"/>
      <c r="CNK50" s="44"/>
      <c r="CNL50" s="44"/>
      <c r="CNM50" s="44"/>
      <c r="CNN50" s="44"/>
      <c r="CNO50" s="44"/>
      <c r="CNP50" s="44"/>
      <c r="CNQ50" s="44"/>
      <c r="CNR50" s="44"/>
      <c r="CNS50" s="44"/>
      <c r="CNT50" s="44"/>
      <c r="CNU50" s="44"/>
      <c r="CNV50" s="44"/>
      <c r="CNW50" s="44"/>
      <c r="CNX50" s="44"/>
      <c r="CNY50" s="44"/>
      <c r="CNZ50" s="44"/>
      <c r="COA50" s="44"/>
      <c r="COB50" s="44"/>
      <c r="COC50" s="44"/>
      <c r="COD50" s="44"/>
      <c r="COE50" s="44"/>
      <c r="COF50" s="44"/>
      <c r="COG50" s="44"/>
      <c r="COH50" s="44"/>
      <c r="COI50" s="44"/>
      <c r="COJ50" s="44"/>
      <c r="COK50" s="44"/>
      <c r="COL50" s="44"/>
      <c r="COM50" s="44"/>
      <c r="CON50" s="44"/>
      <c r="COO50" s="44"/>
      <c r="COP50" s="44"/>
      <c r="COQ50" s="44"/>
      <c r="COR50" s="44"/>
      <c r="COS50" s="44"/>
      <c r="COT50" s="44"/>
      <c r="COU50" s="44"/>
      <c r="COV50" s="44"/>
      <c r="COW50" s="44"/>
      <c r="COX50" s="44"/>
      <c r="COY50" s="44"/>
      <c r="COZ50" s="44"/>
      <c r="CPA50" s="44"/>
      <c r="CPB50" s="44"/>
      <c r="CPC50" s="44"/>
      <c r="CPD50" s="44"/>
      <c r="CPE50" s="44"/>
      <c r="CPF50" s="44"/>
      <c r="CPG50" s="44"/>
      <c r="CPH50" s="44"/>
      <c r="CPI50" s="44"/>
      <c r="CPJ50" s="44"/>
      <c r="CPK50" s="44"/>
      <c r="CPL50" s="44"/>
      <c r="CPM50" s="44"/>
      <c r="CPN50" s="44"/>
      <c r="CPO50" s="44"/>
      <c r="CPP50" s="44"/>
      <c r="CPQ50" s="44"/>
      <c r="CPR50" s="44"/>
      <c r="CPS50" s="44"/>
      <c r="CPT50" s="44"/>
      <c r="CPU50" s="44"/>
      <c r="CPV50" s="44"/>
      <c r="CPW50" s="44"/>
      <c r="CPX50" s="44"/>
      <c r="CPY50" s="44"/>
      <c r="CPZ50" s="44"/>
      <c r="CQA50" s="44"/>
      <c r="CQB50" s="44"/>
      <c r="CQC50" s="44"/>
      <c r="CQD50" s="44"/>
      <c r="CQE50" s="44"/>
      <c r="CQF50" s="44"/>
      <c r="CQG50" s="44"/>
      <c r="CQH50" s="44"/>
      <c r="CQI50" s="44"/>
      <c r="CQJ50" s="44"/>
      <c r="CQK50" s="44"/>
      <c r="CQL50" s="44"/>
      <c r="CQM50" s="44"/>
      <c r="CQN50" s="44"/>
      <c r="CQO50" s="44"/>
      <c r="CQP50" s="44"/>
      <c r="CQQ50" s="44"/>
      <c r="CQR50" s="44"/>
      <c r="CQS50" s="44"/>
      <c r="CQT50" s="44"/>
      <c r="CQU50" s="44"/>
      <c r="CQV50" s="44"/>
      <c r="CQW50" s="44"/>
      <c r="CQX50" s="44"/>
      <c r="CQY50" s="44"/>
      <c r="CQZ50" s="44"/>
      <c r="CRA50" s="44"/>
      <c r="CRB50" s="44"/>
      <c r="CRC50" s="44"/>
      <c r="CRD50" s="44"/>
      <c r="CRE50" s="44"/>
      <c r="CRF50" s="44"/>
      <c r="CRG50" s="44"/>
      <c r="CRH50" s="44"/>
      <c r="CRI50" s="44"/>
      <c r="CRJ50" s="44"/>
      <c r="CRK50" s="44"/>
      <c r="CRL50" s="44"/>
      <c r="CRM50" s="44"/>
      <c r="CRN50" s="44"/>
      <c r="CRO50" s="44"/>
      <c r="CRP50" s="44"/>
      <c r="CRQ50" s="44"/>
      <c r="CRR50" s="44"/>
      <c r="CRS50" s="44"/>
      <c r="CRT50" s="44"/>
      <c r="CRU50" s="44"/>
      <c r="CRV50" s="44"/>
      <c r="CRW50" s="44"/>
      <c r="CRX50" s="44"/>
      <c r="CRY50" s="44"/>
      <c r="CRZ50" s="44"/>
      <c r="CSA50" s="44"/>
      <c r="CSB50" s="44"/>
      <c r="CSC50" s="44"/>
      <c r="CSD50" s="44"/>
      <c r="CSE50" s="44"/>
      <c r="CSF50" s="44"/>
      <c r="CSG50" s="44"/>
      <c r="CSH50" s="44"/>
      <c r="CSI50" s="44"/>
      <c r="CSJ50" s="44"/>
      <c r="CSK50" s="44"/>
      <c r="CSL50" s="44"/>
      <c r="CSM50" s="44"/>
      <c r="CSN50" s="44"/>
      <c r="CSO50" s="44"/>
      <c r="CSP50" s="44"/>
      <c r="CSQ50" s="44"/>
      <c r="CSR50" s="44"/>
      <c r="CSS50" s="44"/>
      <c r="CST50" s="44"/>
      <c r="CSU50" s="44"/>
      <c r="CSV50" s="44"/>
      <c r="CSW50" s="44"/>
      <c r="CSX50" s="44"/>
      <c r="CSY50" s="44"/>
      <c r="CSZ50" s="44"/>
      <c r="CTA50" s="44"/>
      <c r="CTB50" s="44"/>
      <c r="CTC50" s="44"/>
      <c r="CTD50" s="44"/>
      <c r="CTE50" s="44"/>
      <c r="CTF50" s="44"/>
      <c r="CTG50" s="44"/>
      <c r="CTH50" s="44"/>
      <c r="CTI50" s="44"/>
      <c r="CTJ50" s="44"/>
      <c r="CTK50" s="44"/>
      <c r="CTL50" s="44"/>
      <c r="CTM50" s="44"/>
      <c r="CTN50" s="44"/>
      <c r="CTO50" s="44"/>
      <c r="CTP50" s="44"/>
      <c r="CTQ50" s="44"/>
      <c r="CTR50" s="44"/>
      <c r="CTS50" s="44"/>
      <c r="CTT50" s="44"/>
      <c r="CTU50" s="44"/>
      <c r="CTV50" s="44"/>
      <c r="CTW50" s="44"/>
      <c r="CTX50" s="44"/>
      <c r="CTY50" s="44"/>
      <c r="CTZ50" s="44"/>
      <c r="CUA50" s="44"/>
      <c r="CUB50" s="44"/>
      <c r="CUC50" s="44"/>
      <c r="CUD50" s="44"/>
      <c r="CUE50" s="44"/>
      <c r="CUF50" s="44"/>
      <c r="CUG50" s="44"/>
      <c r="CUH50" s="44"/>
      <c r="CUI50" s="44"/>
      <c r="CUJ50" s="44"/>
      <c r="CUK50" s="44"/>
      <c r="CUL50" s="44"/>
      <c r="CUM50" s="44"/>
      <c r="CUN50" s="44"/>
      <c r="CUO50" s="44"/>
      <c r="CUP50" s="44"/>
      <c r="CUQ50" s="44"/>
      <c r="CUR50" s="44"/>
      <c r="CUS50" s="44"/>
      <c r="CUT50" s="44"/>
      <c r="CUU50" s="44"/>
      <c r="CUV50" s="44"/>
      <c r="CUW50" s="44"/>
      <c r="CUX50" s="44"/>
      <c r="CUY50" s="44"/>
      <c r="CUZ50" s="44"/>
      <c r="CVA50" s="44"/>
      <c r="CVB50" s="44"/>
      <c r="CVC50" s="44"/>
      <c r="CVD50" s="44"/>
      <c r="CVE50" s="44"/>
      <c r="CVF50" s="44"/>
      <c r="CVG50" s="44"/>
      <c r="CVH50" s="44"/>
      <c r="CVI50" s="44"/>
      <c r="CVJ50" s="44"/>
      <c r="CVK50" s="44"/>
      <c r="CVL50" s="44"/>
      <c r="CVM50" s="44"/>
      <c r="CVN50" s="44"/>
      <c r="CVO50" s="44"/>
      <c r="CVP50" s="44"/>
      <c r="CVQ50" s="44"/>
      <c r="CVR50" s="44"/>
      <c r="CVS50" s="44"/>
      <c r="CVT50" s="44"/>
      <c r="CVU50" s="44"/>
      <c r="CVV50" s="44"/>
      <c r="CVW50" s="44"/>
      <c r="CVX50" s="44"/>
      <c r="CVY50" s="44"/>
      <c r="CVZ50" s="44"/>
      <c r="CWA50" s="44"/>
      <c r="CWB50" s="44"/>
      <c r="CWC50" s="44"/>
      <c r="CWD50" s="44"/>
      <c r="CWE50" s="44"/>
      <c r="CWF50" s="44"/>
      <c r="CWG50" s="44"/>
      <c r="CWH50" s="44"/>
      <c r="CWI50" s="44"/>
      <c r="CWJ50" s="44"/>
      <c r="CWK50" s="44"/>
      <c r="CWL50" s="44"/>
      <c r="CWM50" s="44"/>
      <c r="CWN50" s="44"/>
      <c r="CWO50" s="44"/>
      <c r="CWP50" s="44"/>
      <c r="CWQ50" s="44"/>
      <c r="CWR50" s="44"/>
      <c r="CWS50" s="44"/>
      <c r="CWT50" s="44"/>
      <c r="CWU50" s="44"/>
      <c r="CWV50" s="44"/>
      <c r="CWW50" s="44"/>
      <c r="CWX50" s="44"/>
      <c r="CWY50" s="44"/>
      <c r="CWZ50" s="44"/>
      <c r="CXA50" s="44"/>
      <c r="CXB50" s="44"/>
      <c r="CXC50" s="44"/>
      <c r="CXD50" s="44"/>
      <c r="CXE50" s="44"/>
      <c r="CXF50" s="44"/>
      <c r="CXG50" s="44"/>
      <c r="CXH50" s="44"/>
      <c r="CXI50" s="44"/>
      <c r="CXJ50" s="44"/>
      <c r="CXK50" s="44"/>
      <c r="CXL50" s="44"/>
      <c r="CXM50" s="44"/>
      <c r="CXN50" s="44"/>
      <c r="CXO50" s="44"/>
      <c r="CXP50" s="44"/>
      <c r="CXQ50" s="44"/>
      <c r="CXR50" s="44"/>
      <c r="CXS50" s="44"/>
      <c r="CXT50" s="44"/>
      <c r="CXU50" s="44"/>
      <c r="CXV50" s="44"/>
      <c r="CXW50" s="44"/>
      <c r="CXX50" s="44"/>
      <c r="CXY50" s="44"/>
      <c r="CXZ50" s="44"/>
      <c r="CYA50" s="44"/>
      <c r="CYB50" s="44"/>
      <c r="CYC50" s="44"/>
      <c r="CYD50" s="44"/>
      <c r="CYE50" s="44"/>
      <c r="CYF50" s="44"/>
      <c r="CYG50" s="44"/>
      <c r="CYH50" s="44"/>
      <c r="CYI50" s="44"/>
      <c r="CYJ50" s="44"/>
      <c r="CYK50" s="44"/>
      <c r="CYL50" s="44"/>
      <c r="CYM50" s="44"/>
      <c r="CYN50" s="44"/>
      <c r="CYO50" s="44"/>
      <c r="CYP50" s="44"/>
      <c r="CYQ50" s="44"/>
      <c r="CYR50" s="44"/>
      <c r="CYS50" s="44"/>
      <c r="CYT50" s="44"/>
      <c r="CYU50" s="44"/>
      <c r="CYV50" s="44"/>
      <c r="CYW50" s="44"/>
      <c r="CYX50" s="44"/>
      <c r="CYY50" s="44"/>
      <c r="CYZ50" s="44"/>
      <c r="CZA50" s="44"/>
      <c r="CZB50" s="44"/>
      <c r="CZC50" s="44"/>
      <c r="CZD50" s="44"/>
      <c r="CZE50" s="44"/>
      <c r="CZF50" s="44"/>
      <c r="CZG50" s="44"/>
      <c r="CZH50" s="44"/>
      <c r="CZI50" s="44"/>
      <c r="CZJ50" s="44"/>
      <c r="CZK50" s="44"/>
      <c r="CZL50" s="44"/>
      <c r="CZM50" s="44"/>
      <c r="CZN50" s="44"/>
      <c r="CZO50" s="44"/>
      <c r="CZP50" s="44"/>
      <c r="CZQ50" s="44"/>
      <c r="CZR50" s="44"/>
      <c r="CZS50" s="44"/>
      <c r="CZT50" s="44"/>
      <c r="CZU50" s="44"/>
      <c r="CZV50" s="44"/>
      <c r="CZW50" s="44"/>
      <c r="CZX50" s="44"/>
      <c r="CZY50" s="44"/>
      <c r="CZZ50" s="44"/>
      <c r="DAA50" s="44"/>
      <c r="DAB50" s="44"/>
      <c r="DAC50" s="44"/>
      <c r="DAD50" s="44"/>
      <c r="DAE50" s="44"/>
      <c r="DAF50" s="44"/>
      <c r="DAG50" s="44"/>
      <c r="DAH50" s="44"/>
      <c r="DAI50" s="44"/>
      <c r="DAJ50" s="44"/>
      <c r="DAK50" s="44"/>
      <c r="DAL50" s="44"/>
      <c r="DAM50" s="44"/>
      <c r="DAN50" s="44"/>
      <c r="DAO50" s="44"/>
      <c r="DAP50" s="44"/>
      <c r="DAQ50" s="44"/>
      <c r="DAR50" s="44"/>
      <c r="DAS50" s="44"/>
      <c r="DAT50" s="44"/>
      <c r="DAU50" s="44"/>
      <c r="DAV50" s="44"/>
      <c r="DAW50" s="44"/>
      <c r="DAX50" s="44"/>
      <c r="DAY50" s="44"/>
      <c r="DAZ50" s="44"/>
      <c r="DBA50" s="44"/>
      <c r="DBB50" s="44"/>
      <c r="DBC50" s="44"/>
      <c r="DBD50" s="44"/>
      <c r="DBE50" s="44"/>
      <c r="DBF50" s="44"/>
      <c r="DBG50" s="44"/>
      <c r="DBH50" s="44"/>
      <c r="DBI50" s="44"/>
      <c r="DBJ50" s="44"/>
      <c r="DBK50" s="44"/>
      <c r="DBL50" s="44"/>
      <c r="DBM50" s="44"/>
      <c r="DBN50" s="44"/>
      <c r="DBO50" s="44"/>
      <c r="DBP50" s="44"/>
      <c r="DBQ50" s="44"/>
      <c r="DBR50" s="44"/>
      <c r="DBS50" s="44"/>
      <c r="DBT50" s="44"/>
      <c r="DBU50" s="44"/>
      <c r="DBV50" s="44"/>
      <c r="DBW50" s="44"/>
      <c r="DBX50" s="44"/>
      <c r="DBY50" s="44"/>
      <c r="DBZ50" s="44"/>
      <c r="DCA50" s="44"/>
      <c r="DCB50" s="44"/>
      <c r="DCC50" s="44"/>
      <c r="DCD50" s="44"/>
      <c r="DCE50" s="44"/>
      <c r="DCF50" s="44"/>
      <c r="DCG50" s="44"/>
      <c r="DCH50" s="44"/>
      <c r="DCI50" s="44"/>
      <c r="DCJ50" s="44"/>
      <c r="DCK50" s="44"/>
      <c r="DCL50" s="44"/>
      <c r="DCM50" s="44"/>
      <c r="DCN50" s="44"/>
      <c r="DCO50" s="44"/>
      <c r="DCP50" s="44"/>
      <c r="DCQ50" s="44"/>
      <c r="DCR50" s="44"/>
      <c r="DCS50" s="44"/>
      <c r="DCT50" s="44"/>
      <c r="DCU50" s="44"/>
      <c r="DCV50" s="44"/>
      <c r="DCW50" s="44"/>
      <c r="DCX50" s="44"/>
      <c r="DCY50" s="44"/>
      <c r="DCZ50" s="44"/>
      <c r="DDA50" s="44"/>
      <c r="DDB50" s="44"/>
      <c r="DDC50" s="44"/>
      <c r="DDD50" s="44"/>
      <c r="DDE50" s="44"/>
      <c r="DDF50" s="44"/>
      <c r="DDG50" s="44"/>
      <c r="DDH50" s="44"/>
      <c r="DDI50" s="44"/>
      <c r="DDJ50" s="44"/>
      <c r="DDK50" s="44"/>
      <c r="DDL50" s="44"/>
      <c r="DDM50" s="44"/>
      <c r="DDN50" s="44"/>
      <c r="DDO50" s="44"/>
      <c r="DDP50" s="44"/>
      <c r="DDQ50" s="44"/>
      <c r="DDR50" s="44"/>
      <c r="DDS50" s="44"/>
      <c r="DDT50" s="44"/>
      <c r="DDU50" s="44"/>
      <c r="DDV50" s="44"/>
      <c r="DDW50" s="44"/>
      <c r="DDX50" s="44"/>
      <c r="DDY50" s="44"/>
      <c r="DDZ50" s="44"/>
      <c r="DEA50" s="44"/>
      <c r="DEB50" s="44"/>
      <c r="DEC50" s="44"/>
      <c r="DED50" s="44"/>
      <c r="DEE50" s="44"/>
      <c r="DEF50" s="44"/>
      <c r="DEG50" s="44"/>
      <c r="DEH50" s="44"/>
      <c r="DEI50" s="44"/>
      <c r="DEJ50" s="44"/>
      <c r="DEK50" s="44"/>
      <c r="DEL50" s="44"/>
      <c r="DEM50" s="44"/>
      <c r="DEN50" s="44"/>
      <c r="DEO50" s="44"/>
      <c r="DEP50" s="44"/>
      <c r="DEQ50" s="44"/>
      <c r="DER50" s="44"/>
      <c r="DES50" s="44"/>
      <c r="DET50" s="44"/>
      <c r="DEU50" s="44"/>
      <c r="DEV50" s="44"/>
      <c r="DEW50" s="44"/>
      <c r="DEX50" s="44"/>
      <c r="DEY50" s="44"/>
      <c r="DEZ50" s="44"/>
      <c r="DFA50" s="44"/>
      <c r="DFB50" s="44"/>
      <c r="DFC50" s="44"/>
      <c r="DFD50" s="44"/>
      <c r="DFE50" s="56"/>
    </row>
    <row r="51" spans="1:2865" ht="24" thickBot="1">
      <c r="B51" s="400" t="s">
        <v>189</v>
      </c>
      <c r="C51" s="401"/>
      <c r="D51" s="401"/>
      <c r="E51" s="401"/>
      <c r="F51" s="401"/>
      <c r="G51" s="401"/>
      <c r="H51" s="401"/>
      <c r="I51" s="401"/>
      <c r="J51" s="401"/>
      <c r="K51" s="401"/>
      <c r="L51" s="401"/>
      <c r="M51" s="401"/>
      <c r="N51" s="401"/>
      <c r="O51" s="401"/>
      <c r="P51" s="401"/>
      <c r="Q51" s="401"/>
      <c r="R51" s="401"/>
      <c r="S51" s="401"/>
      <c r="T51" s="401"/>
      <c r="U51" s="401"/>
      <c r="V51" s="401"/>
      <c r="W51" s="401"/>
      <c r="X51" s="401"/>
      <c r="Y51" s="401"/>
      <c r="Z51" s="401"/>
      <c r="AA51" s="401"/>
      <c r="AB51" s="401"/>
      <c r="AC51" s="401"/>
      <c r="AD51" s="401"/>
      <c r="AE51" s="401"/>
      <c r="AF51" s="402"/>
      <c r="AG51" s="28"/>
      <c r="AH51" s="28"/>
      <c r="AI51" s="28"/>
      <c r="AJ51" s="28"/>
    </row>
    <row r="52" spans="1:2865" ht="30.6" customHeight="1">
      <c r="B52" s="55"/>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134"/>
      <c r="AG52" s="28"/>
      <c r="AH52" s="28"/>
      <c r="AI52" s="28"/>
      <c r="AJ52" s="28"/>
    </row>
    <row r="53" spans="1:2865" ht="30.6" customHeight="1">
      <c r="B53" s="48"/>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134"/>
      <c r="AG53" s="28"/>
      <c r="AH53" s="28"/>
      <c r="AI53" s="28"/>
      <c r="AJ53" s="28"/>
    </row>
    <row r="54" spans="1:2865" ht="30.6" customHeight="1">
      <c r="B54" s="48"/>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134"/>
      <c r="AG54" s="28"/>
      <c r="AH54" s="28"/>
      <c r="AI54" s="28"/>
      <c r="AJ54" s="28"/>
    </row>
    <row r="55" spans="1:2865" ht="30.6" customHeight="1">
      <c r="B55" s="48"/>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134"/>
      <c r="AG55" s="28"/>
      <c r="AH55" s="28"/>
      <c r="AI55" s="28"/>
      <c r="AJ55" s="28"/>
    </row>
    <row r="56" spans="1:2865" ht="30.6" customHeight="1">
      <c r="B56" s="48"/>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134"/>
      <c r="AG56" s="28"/>
      <c r="AH56" s="28"/>
      <c r="AI56" s="28"/>
      <c r="AJ56" s="28"/>
    </row>
    <row r="57" spans="1:2865" ht="30.6" customHeight="1" thickBot="1">
      <c r="B57" s="46"/>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134"/>
      <c r="AG57" s="28"/>
      <c r="AH57" s="28"/>
      <c r="AI57" s="28"/>
      <c r="AJ57" s="28"/>
    </row>
    <row r="58" spans="1:2865" ht="30.6" customHeight="1">
      <c r="B58" s="53"/>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52"/>
      <c r="AC58" s="44"/>
      <c r="AD58" s="44"/>
      <c r="AE58" s="44"/>
      <c r="AF58" s="135"/>
      <c r="AG58" s="28"/>
      <c r="AH58" s="28"/>
      <c r="AI58" s="28"/>
      <c r="AJ58" s="28"/>
    </row>
    <row r="59" spans="1:2865">
      <c r="B59" s="364" t="s">
        <v>188</v>
      </c>
      <c r="C59" s="364"/>
      <c r="D59" s="364"/>
      <c r="E59" s="364"/>
      <c r="F59" s="364"/>
      <c r="G59" s="364"/>
      <c r="H59" s="364"/>
      <c r="I59" s="364"/>
      <c r="J59" s="364"/>
      <c r="K59" s="364"/>
      <c r="L59" s="364"/>
      <c r="M59" s="364"/>
      <c r="N59" s="364"/>
      <c r="O59" s="364"/>
      <c r="P59" s="364"/>
      <c r="Q59" s="364"/>
      <c r="R59" s="364"/>
      <c r="S59" s="364"/>
      <c r="T59" s="364"/>
      <c r="U59" s="364"/>
      <c r="V59" s="364"/>
      <c r="W59" s="364"/>
      <c r="X59" s="364"/>
      <c r="Y59" s="364"/>
      <c r="Z59" s="364"/>
      <c r="AA59" s="364"/>
      <c r="AB59" s="364"/>
      <c r="AC59" s="364"/>
      <c r="AD59" s="364"/>
      <c r="AE59" s="364"/>
      <c r="AF59" s="364"/>
      <c r="AG59" s="51"/>
      <c r="AH59" s="28"/>
      <c r="AI59" s="28"/>
      <c r="AJ59" s="28"/>
    </row>
    <row r="60" spans="1:2865">
      <c r="B60" s="365" t="s">
        <v>189</v>
      </c>
      <c r="C60" s="366"/>
      <c r="D60" s="366"/>
      <c r="E60" s="366"/>
      <c r="F60" s="366"/>
      <c r="G60" s="366"/>
      <c r="H60" s="366"/>
      <c r="I60" s="366"/>
      <c r="J60" s="366"/>
      <c r="K60" s="366"/>
      <c r="L60" s="366"/>
      <c r="M60" s="366"/>
      <c r="N60" s="366"/>
      <c r="O60" s="366"/>
      <c r="P60" s="366"/>
      <c r="Q60" s="366"/>
      <c r="R60" s="366"/>
      <c r="S60" s="366"/>
      <c r="T60" s="366"/>
      <c r="U60" s="366"/>
      <c r="V60" s="366"/>
      <c r="W60" s="366"/>
      <c r="X60" s="366"/>
      <c r="Y60" s="366"/>
      <c r="Z60" s="366"/>
      <c r="AA60" s="366"/>
      <c r="AB60" s="366"/>
      <c r="AC60" s="366"/>
      <c r="AD60" s="366"/>
      <c r="AE60" s="366"/>
      <c r="AF60" s="367"/>
      <c r="AG60" s="28"/>
      <c r="AH60" s="28"/>
      <c r="AI60" s="28"/>
      <c r="AJ60" s="28"/>
    </row>
    <row r="61" spans="1:2865" ht="30.6" customHeight="1">
      <c r="B61" s="50"/>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134"/>
      <c r="AG61" s="28"/>
      <c r="AH61" s="28"/>
      <c r="AI61" s="28"/>
      <c r="AJ61" s="28"/>
    </row>
    <row r="62" spans="1:2865" ht="30.6" customHeight="1">
      <c r="B62" s="48"/>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134"/>
      <c r="AG62" s="28"/>
      <c r="AH62" s="28"/>
      <c r="AI62" s="28"/>
      <c r="AJ62" s="28"/>
    </row>
    <row r="63" spans="1:2865" ht="30.6" customHeight="1">
      <c r="B63" s="48"/>
      <c r="C63" s="47"/>
      <c r="D63" s="47"/>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134"/>
      <c r="AG63" s="28"/>
      <c r="AH63" s="28"/>
      <c r="AI63" s="28"/>
      <c r="AJ63" s="28"/>
    </row>
    <row r="64" spans="1:2865" ht="30.6" customHeight="1">
      <c r="B64" s="48"/>
      <c r="C64" s="47"/>
      <c r="D64" s="47"/>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134"/>
      <c r="AG64" s="28"/>
      <c r="AH64" s="28"/>
      <c r="AI64" s="28"/>
      <c r="AJ64" s="28"/>
    </row>
    <row r="65" spans="1:2865" s="43" customFormat="1" ht="30.6" customHeight="1">
      <c r="A65" s="44"/>
      <c r="B65" s="48"/>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13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c r="AML65" s="44"/>
      <c r="AMM65" s="44"/>
      <c r="AMN65" s="44"/>
      <c r="AMO65" s="44"/>
      <c r="AMP65" s="44"/>
      <c r="AMQ65" s="44"/>
      <c r="AMR65" s="44"/>
      <c r="AMS65" s="44"/>
      <c r="AMT65" s="44"/>
      <c r="AMU65" s="44"/>
      <c r="AMV65" s="44"/>
      <c r="AMW65" s="44"/>
      <c r="AMX65" s="44"/>
      <c r="AMY65" s="44"/>
      <c r="AMZ65" s="44"/>
      <c r="ANA65" s="44"/>
      <c r="ANB65" s="44"/>
      <c r="ANC65" s="44"/>
      <c r="AND65" s="44"/>
      <c r="ANE65" s="44"/>
      <c r="ANF65" s="44"/>
      <c r="ANG65" s="44"/>
      <c r="ANH65" s="44"/>
      <c r="ANI65" s="44"/>
      <c r="ANJ65" s="44"/>
      <c r="ANK65" s="44"/>
      <c r="ANL65" s="44"/>
      <c r="ANM65" s="44"/>
      <c r="ANN65" s="44"/>
      <c r="ANO65" s="44"/>
      <c r="ANP65" s="44"/>
      <c r="ANQ65" s="44"/>
      <c r="ANR65" s="44"/>
      <c r="ANS65" s="44"/>
      <c r="ANT65" s="44"/>
      <c r="ANU65" s="44"/>
      <c r="ANV65" s="44"/>
      <c r="ANW65" s="44"/>
      <c r="ANX65" s="44"/>
      <c r="ANY65" s="44"/>
      <c r="ANZ65" s="44"/>
      <c r="AOA65" s="44"/>
      <c r="AOB65" s="44"/>
      <c r="AOC65" s="44"/>
      <c r="AOD65" s="44"/>
      <c r="AOE65" s="44"/>
      <c r="AOF65" s="44"/>
      <c r="AOG65" s="44"/>
      <c r="AOH65" s="44"/>
      <c r="AOI65" s="44"/>
      <c r="AOJ65" s="44"/>
      <c r="AOK65" s="44"/>
      <c r="AOL65" s="44"/>
      <c r="AOM65" s="44"/>
      <c r="AON65" s="44"/>
      <c r="AOO65" s="44"/>
      <c r="AOP65" s="44"/>
      <c r="AOQ65" s="44"/>
      <c r="AOR65" s="44"/>
      <c r="AOS65" s="44"/>
      <c r="AOT65" s="44"/>
      <c r="AOU65" s="44"/>
      <c r="AOV65" s="44"/>
      <c r="AOW65" s="44"/>
      <c r="AOX65" s="44"/>
      <c r="AOY65" s="44"/>
      <c r="AOZ65" s="44"/>
      <c r="APA65" s="44"/>
      <c r="APB65" s="44"/>
      <c r="APC65" s="44"/>
      <c r="APD65" s="44"/>
      <c r="APE65" s="44"/>
      <c r="APF65" s="44"/>
      <c r="APG65" s="44"/>
      <c r="APH65" s="44"/>
      <c r="API65" s="44"/>
      <c r="APJ65" s="44"/>
      <c r="APK65" s="44"/>
      <c r="APL65" s="44"/>
      <c r="APM65" s="44"/>
      <c r="APN65" s="44"/>
      <c r="APO65" s="44"/>
      <c r="APP65" s="44"/>
      <c r="APQ65" s="44"/>
      <c r="APR65" s="44"/>
      <c r="APS65" s="44"/>
      <c r="APT65" s="44"/>
      <c r="APU65" s="44"/>
      <c r="APV65" s="44"/>
      <c r="APW65" s="44"/>
      <c r="APX65" s="44"/>
      <c r="APY65" s="44"/>
      <c r="APZ65" s="44"/>
      <c r="AQA65" s="44"/>
      <c r="AQB65" s="44"/>
      <c r="AQC65" s="44"/>
      <c r="AQD65" s="44"/>
      <c r="AQE65" s="44"/>
      <c r="AQF65" s="44"/>
      <c r="AQG65" s="44"/>
      <c r="AQH65" s="44"/>
      <c r="AQI65" s="44"/>
      <c r="AQJ65" s="44"/>
      <c r="AQK65" s="44"/>
      <c r="AQL65" s="44"/>
      <c r="AQM65" s="44"/>
      <c r="AQN65" s="44"/>
      <c r="AQO65" s="44"/>
      <c r="AQP65" s="44"/>
      <c r="AQQ65" s="44"/>
      <c r="AQR65" s="44"/>
      <c r="AQS65" s="44"/>
      <c r="AQT65" s="44"/>
      <c r="AQU65" s="44"/>
      <c r="AQV65" s="44"/>
      <c r="AQW65" s="44"/>
      <c r="AQX65" s="44"/>
      <c r="AQY65" s="44"/>
      <c r="AQZ65" s="44"/>
      <c r="ARA65" s="44"/>
      <c r="ARB65" s="44"/>
      <c r="ARC65" s="44"/>
      <c r="ARD65" s="44"/>
      <c r="ARE65" s="44"/>
      <c r="ARF65" s="44"/>
      <c r="ARG65" s="44"/>
      <c r="ARH65" s="44"/>
      <c r="ARI65" s="44"/>
      <c r="ARJ65" s="44"/>
      <c r="ARK65" s="44"/>
      <c r="ARL65" s="44"/>
      <c r="ARM65" s="44"/>
      <c r="ARN65" s="44"/>
      <c r="ARO65" s="44"/>
      <c r="ARP65" s="44"/>
      <c r="ARQ65" s="44"/>
      <c r="ARR65" s="44"/>
      <c r="ARS65" s="44"/>
      <c r="ART65" s="44"/>
      <c r="ARU65" s="44"/>
      <c r="ARV65" s="44"/>
      <c r="ARW65" s="44"/>
      <c r="ARX65" s="44"/>
      <c r="ARY65" s="44"/>
      <c r="ARZ65" s="44"/>
      <c r="ASA65" s="44"/>
      <c r="ASB65" s="44"/>
      <c r="ASC65" s="44"/>
      <c r="ASD65" s="44"/>
      <c r="ASE65" s="44"/>
      <c r="ASF65" s="44"/>
      <c r="ASG65" s="44"/>
      <c r="ASH65" s="44"/>
      <c r="ASI65" s="44"/>
      <c r="ASJ65" s="44"/>
      <c r="ASK65" s="44"/>
      <c r="ASL65" s="44"/>
      <c r="ASM65" s="44"/>
      <c r="ASN65" s="44"/>
      <c r="ASO65" s="44"/>
      <c r="ASP65" s="44"/>
      <c r="ASQ65" s="44"/>
      <c r="ASR65" s="44"/>
      <c r="ASS65" s="44"/>
      <c r="AST65" s="44"/>
      <c r="ASU65" s="44"/>
      <c r="ASV65" s="44"/>
      <c r="ASW65" s="44"/>
      <c r="ASX65" s="44"/>
      <c r="ASY65" s="44"/>
      <c r="ASZ65" s="44"/>
      <c r="ATA65" s="44"/>
      <c r="ATB65" s="44"/>
      <c r="ATC65" s="44"/>
      <c r="ATD65" s="44"/>
      <c r="ATE65" s="44"/>
      <c r="ATF65" s="44"/>
      <c r="ATG65" s="44"/>
      <c r="ATH65" s="44"/>
      <c r="ATI65" s="44"/>
      <c r="ATJ65" s="44"/>
      <c r="ATK65" s="44"/>
      <c r="ATL65" s="44"/>
      <c r="ATM65" s="44"/>
      <c r="ATN65" s="44"/>
      <c r="ATO65" s="44"/>
      <c r="ATP65" s="44"/>
      <c r="ATQ65" s="44"/>
      <c r="ATR65" s="44"/>
      <c r="ATS65" s="44"/>
      <c r="ATT65" s="44"/>
      <c r="ATU65" s="44"/>
      <c r="ATV65" s="44"/>
      <c r="ATW65" s="44"/>
      <c r="ATX65" s="44"/>
      <c r="ATY65" s="44"/>
      <c r="ATZ65" s="44"/>
      <c r="AUA65" s="44"/>
      <c r="AUB65" s="44"/>
      <c r="AUC65" s="44"/>
      <c r="AUD65" s="44"/>
      <c r="AUE65" s="44"/>
      <c r="AUF65" s="44"/>
      <c r="AUG65" s="44"/>
      <c r="AUH65" s="44"/>
      <c r="AUI65" s="44"/>
      <c r="AUJ65" s="44"/>
      <c r="AUK65" s="44"/>
      <c r="AUL65" s="44"/>
      <c r="AUM65" s="44"/>
      <c r="AUN65" s="44"/>
      <c r="AUO65" s="44"/>
      <c r="AUP65" s="44"/>
      <c r="AUQ65" s="44"/>
      <c r="AUR65" s="44"/>
      <c r="AUS65" s="44"/>
      <c r="AUT65" s="44"/>
      <c r="AUU65" s="44"/>
      <c r="AUV65" s="44"/>
      <c r="AUW65" s="44"/>
      <c r="AUX65" s="44"/>
      <c r="AUY65" s="44"/>
      <c r="AUZ65" s="44"/>
      <c r="AVA65" s="44"/>
      <c r="AVB65" s="44"/>
      <c r="AVC65" s="44"/>
      <c r="AVD65" s="44"/>
      <c r="AVE65" s="44"/>
      <c r="AVF65" s="44"/>
      <c r="AVG65" s="44"/>
      <c r="AVH65" s="44"/>
      <c r="AVI65" s="44"/>
      <c r="AVJ65" s="44"/>
      <c r="AVK65" s="44"/>
      <c r="AVL65" s="44"/>
      <c r="AVM65" s="44"/>
      <c r="AVN65" s="44"/>
      <c r="AVO65" s="44"/>
      <c r="AVP65" s="44"/>
      <c r="AVQ65" s="44"/>
      <c r="AVR65" s="44"/>
      <c r="AVS65" s="44"/>
      <c r="AVT65" s="44"/>
      <c r="AVU65" s="44"/>
      <c r="AVV65" s="44"/>
      <c r="AVW65" s="44"/>
      <c r="AVX65" s="44"/>
      <c r="AVY65" s="44"/>
      <c r="AVZ65" s="44"/>
      <c r="AWA65" s="44"/>
      <c r="AWB65" s="44"/>
      <c r="AWC65" s="44"/>
      <c r="AWD65" s="44"/>
      <c r="AWE65" s="44"/>
      <c r="AWF65" s="44"/>
      <c r="AWG65" s="44"/>
      <c r="AWH65" s="44"/>
      <c r="AWI65" s="44"/>
      <c r="AWJ65" s="44"/>
      <c r="AWK65" s="44"/>
      <c r="AWL65" s="44"/>
      <c r="AWM65" s="44"/>
      <c r="AWN65" s="44"/>
      <c r="AWO65" s="44"/>
      <c r="AWP65" s="44"/>
      <c r="AWQ65" s="44"/>
      <c r="AWR65" s="44"/>
      <c r="AWS65" s="44"/>
      <c r="AWT65" s="44"/>
      <c r="AWU65" s="44"/>
      <c r="AWV65" s="44"/>
      <c r="AWW65" s="44"/>
      <c r="AWX65" s="44"/>
      <c r="AWY65" s="44"/>
      <c r="AWZ65" s="44"/>
      <c r="AXA65" s="44"/>
      <c r="AXB65" s="44"/>
      <c r="AXC65" s="44"/>
      <c r="AXD65" s="44"/>
      <c r="AXE65" s="44"/>
      <c r="AXF65" s="44"/>
      <c r="AXG65" s="44"/>
      <c r="AXH65" s="44"/>
      <c r="AXI65" s="44"/>
      <c r="AXJ65" s="44"/>
      <c r="AXK65" s="44"/>
      <c r="AXL65" s="44"/>
      <c r="AXM65" s="44"/>
      <c r="AXN65" s="44"/>
      <c r="AXO65" s="44"/>
      <c r="AXP65" s="44"/>
      <c r="AXQ65" s="44"/>
      <c r="AXR65" s="44"/>
      <c r="AXS65" s="44"/>
      <c r="AXT65" s="44"/>
      <c r="AXU65" s="44"/>
      <c r="AXV65" s="44"/>
      <c r="AXW65" s="44"/>
      <c r="AXX65" s="44"/>
      <c r="AXY65" s="44"/>
      <c r="AXZ65" s="44"/>
      <c r="AYA65" s="44"/>
      <c r="AYB65" s="44"/>
      <c r="AYC65" s="44"/>
      <c r="AYD65" s="44"/>
      <c r="AYE65" s="44"/>
      <c r="AYF65" s="44"/>
      <c r="AYG65" s="44"/>
      <c r="AYH65" s="44"/>
      <c r="AYI65" s="44"/>
      <c r="AYJ65" s="44"/>
      <c r="AYK65" s="44"/>
      <c r="AYL65" s="44"/>
      <c r="AYM65" s="44"/>
      <c r="AYN65" s="44"/>
      <c r="AYO65" s="44"/>
      <c r="AYP65" s="44"/>
      <c r="AYQ65" s="44"/>
      <c r="AYR65" s="44"/>
      <c r="AYS65" s="44"/>
      <c r="AYT65" s="44"/>
      <c r="AYU65" s="44"/>
      <c r="AYV65" s="44"/>
      <c r="AYW65" s="44"/>
      <c r="AYX65" s="44"/>
      <c r="AYY65" s="44"/>
      <c r="AYZ65" s="44"/>
      <c r="AZA65" s="44"/>
      <c r="AZB65" s="44"/>
      <c r="AZC65" s="44"/>
      <c r="AZD65" s="44"/>
      <c r="AZE65" s="44"/>
      <c r="AZF65" s="44"/>
      <c r="AZG65" s="44"/>
      <c r="AZH65" s="44"/>
      <c r="AZI65" s="44"/>
      <c r="AZJ65" s="44"/>
      <c r="AZK65" s="44"/>
      <c r="AZL65" s="44"/>
      <c r="AZM65" s="44"/>
      <c r="AZN65" s="44"/>
      <c r="AZO65" s="44"/>
      <c r="AZP65" s="44"/>
      <c r="AZQ65" s="44"/>
      <c r="AZR65" s="44"/>
      <c r="AZS65" s="44"/>
      <c r="AZT65" s="44"/>
      <c r="AZU65" s="44"/>
      <c r="AZV65" s="44"/>
      <c r="AZW65" s="44"/>
      <c r="AZX65" s="44"/>
      <c r="AZY65" s="44"/>
      <c r="AZZ65" s="44"/>
      <c r="BAA65" s="44"/>
      <c r="BAB65" s="44"/>
      <c r="BAC65" s="44"/>
      <c r="BAD65" s="44"/>
      <c r="BAE65" s="44"/>
      <c r="BAF65" s="44"/>
      <c r="BAG65" s="44"/>
      <c r="BAH65" s="44"/>
      <c r="BAI65" s="44"/>
      <c r="BAJ65" s="44"/>
      <c r="BAK65" s="44"/>
      <c r="BAL65" s="44"/>
      <c r="BAM65" s="44"/>
      <c r="BAN65" s="44"/>
      <c r="BAO65" s="44"/>
      <c r="BAP65" s="44"/>
      <c r="BAQ65" s="44"/>
      <c r="BAR65" s="44"/>
      <c r="BAS65" s="44"/>
      <c r="BAT65" s="44"/>
      <c r="BAU65" s="44"/>
      <c r="BAV65" s="44"/>
      <c r="BAW65" s="44"/>
      <c r="BAX65" s="44"/>
      <c r="BAY65" s="44"/>
      <c r="BAZ65" s="44"/>
      <c r="BBA65" s="44"/>
      <c r="BBB65" s="44"/>
      <c r="BBC65" s="44"/>
      <c r="BBD65" s="44"/>
      <c r="BBE65" s="44"/>
      <c r="BBF65" s="44"/>
      <c r="BBG65" s="44"/>
      <c r="BBH65" s="44"/>
      <c r="BBI65" s="44"/>
      <c r="BBJ65" s="44"/>
      <c r="BBK65" s="44"/>
      <c r="BBL65" s="44"/>
      <c r="BBM65" s="44"/>
      <c r="BBN65" s="44"/>
      <c r="BBO65" s="44"/>
      <c r="BBP65" s="44"/>
      <c r="BBQ65" s="44"/>
      <c r="BBR65" s="44"/>
      <c r="BBS65" s="44"/>
      <c r="BBT65" s="44"/>
      <c r="BBU65" s="44"/>
      <c r="BBV65" s="44"/>
      <c r="BBW65" s="44"/>
      <c r="BBX65" s="44"/>
      <c r="BBY65" s="44"/>
      <c r="BBZ65" s="44"/>
      <c r="BCA65" s="44"/>
      <c r="BCB65" s="44"/>
      <c r="BCC65" s="44"/>
      <c r="BCD65" s="44"/>
      <c r="BCE65" s="44"/>
      <c r="BCF65" s="44"/>
      <c r="BCG65" s="44"/>
      <c r="BCH65" s="44"/>
      <c r="BCI65" s="44"/>
      <c r="BCJ65" s="44"/>
      <c r="BCK65" s="44"/>
      <c r="BCL65" s="44"/>
      <c r="BCM65" s="44"/>
      <c r="BCN65" s="44"/>
      <c r="BCO65" s="44"/>
      <c r="BCP65" s="44"/>
      <c r="BCQ65" s="44"/>
      <c r="BCR65" s="44"/>
      <c r="BCS65" s="44"/>
      <c r="BCT65" s="44"/>
      <c r="BCU65" s="44"/>
      <c r="BCV65" s="44"/>
      <c r="BCW65" s="44"/>
      <c r="BCX65" s="44"/>
      <c r="BCY65" s="44"/>
      <c r="BCZ65" s="44"/>
      <c r="BDA65" s="44"/>
      <c r="BDB65" s="44"/>
      <c r="BDC65" s="44"/>
      <c r="BDD65" s="44"/>
      <c r="BDE65" s="44"/>
      <c r="BDF65" s="44"/>
      <c r="BDG65" s="44"/>
      <c r="BDH65" s="44"/>
      <c r="BDI65" s="44"/>
      <c r="BDJ65" s="44"/>
      <c r="BDK65" s="44"/>
      <c r="BDL65" s="44"/>
      <c r="BDM65" s="44"/>
      <c r="BDN65" s="44"/>
      <c r="BDO65" s="44"/>
      <c r="BDP65" s="44"/>
      <c r="BDQ65" s="44"/>
      <c r="BDR65" s="44"/>
      <c r="BDS65" s="44"/>
      <c r="BDT65" s="44"/>
      <c r="BDU65" s="44"/>
      <c r="BDV65" s="44"/>
      <c r="BDW65" s="44"/>
      <c r="BDX65" s="44"/>
      <c r="BDY65" s="44"/>
      <c r="BDZ65" s="44"/>
      <c r="BEA65" s="44"/>
      <c r="BEB65" s="44"/>
      <c r="BEC65" s="44"/>
      <c r="BED65" s="44"/>
      <c r="BEE65" s="44"/>
      <c r="BEF65" s="44"/>
      <c r="BEG65" s="44"/>
      <c r="BEH65" s="44"/>
      <c r="BEI65" s="44"/>
      <c r="BEJ65" s="44"/>
      <c r="BEK65" s="44"/>
      <c r="BEL65" s="44"/>
      <c r="BEM65" s="44"/>
      <c r="BEN65" s="44"/>
      <c r="BEO65" s="44"/>
      <c r="BEP65" s="44"/>
      <c r="BEQ65" s="44"/>
      <c r="BER65" s="44"/>
      <c r="BES65" s="44"/>
      <c r="BET65" s="44"/>
      <c r="BEU65" s="44"/>
      <c r="BEV65" s="44"/>
      <c r="BEW65" s="44"/>
      <c r="BEX65" s="44"/>
      <c r="BEY65" s="44"/>
      <c r="BEZ65" s="44"/>
      <c r="BFA65" s="44"/>
      <c r="BFB65" s="44"/>
      <c r="BFC65" s="44"/>
      <c r="BFD65" s="44"/>
      <c r="BFE65" s="44"/>
      <c r="BFF65" s="44"/>
      <c r="BFG65" s="44"/>
      <c r="BFH65" s="44"/>
      <c r="BFI65" s="44"/>
      <c r="BFJ65" s="44"/>
      <c r="BFK65" s="44"/>
      <c r="BFL65" s="44"/>
      <c r="BFM65" s="44"/>
      <c r="BFN65" s="44"/>
      <c r="BFO65" s="44"/>
      <c r="BFP65" s="44"/>
      <c r="BFQ65" s="44"/>
      <c r="BFR65" s="44"/>
      <c r="BFS65" s="44"/>
      <c r="BFT65" s="44"/>
      <c r="BFU65" s="44"/>
      <c r="BFV65" s="44"/>
      <c r="BFW65" s="44"/>
      <c r="BFX65" s="44"/>
      <c r="BFY65" s="44"/>
      <c r="BFZ65" s="44"/>
      <c r="BGA65" s="44"/>
      <c r="BGB65" s="44"/>
      <c r="BGC65" s="44"/>
      <c r="BGD65" s="44"/>
      <c r="BGE65" s="44"/>
      <c r="BGF65" s="44"/>
      <c r="BGG65" s="44"/>
      <c r="BGH65" s="44"/>
      <c r="BGI65" s="44"/>
      <c r="BGJ65" s="44"/>
      <c r="BGK65" s="44"/>
      <c r="BGL65" s="44"/>
      <c r="BGM65" s="44"/>
      <c r="BGN65" s="44"/>
      <c r="BGO65" s="44"/>
      <c r="BGP65" s="44"/>
      <c r="BGQ65" s="44"/>
      <c r="BGR65" s="44"/>
      <c r="BGS65" s="44"/>
      <c r="BGT65" s="44"/>
      <c r="BGU65" s="44"/>
      <c r="BGV65" s="44"/>
      <c r="BGW65" s="44"/>
      <c r="BGX65" s="44"/>
      <c r="BGY65" s="44"/>
      <c r="BGZ65" s="44"/>
      <c r="BHA65" s="44"/>
      <c r="BHB65" s="44"/>
      <c r="BHC65" s="44"/>
      <c r="BHD65" s="44"/>
      <c r="BHE65" s="44"/>
      <c r="BHF65" s="44"/>
      <c r="BHG65" s="44"/>
      <c r="BHH65" s="44"/>
      <c r="BHI65" s="44"/>
      <c r="BHJ65" s="44"/>
      <c r="BHK65" s="44"/>
      <c r="BHL65" s="44"/>
      <c r="BHM65" s="44"/>
      <c r="BHN65" s="44"/>
      <c r="BHO65" s="44"/>
      <c r="BHP65" s="44"/>
      <c r="BHQ65" s="44"/>
      <c r="BHR65" s="44"/>
      <c r="BHS65" s="44"/>
      <c r="BHT65" s="44"/>
      <c r="BHU65" s="44"/>
      <c r="BHV65" s="44"/>
      <c r="BHW65" s="44"/>
      <c r="BHX65" s="44"/>
      <c r="BHY65" s="44"/>
      <c r="BHZ65" s="44"/>
      <c r="BIA65" s="44"/>
      <c r="BIB65" s="44"/>
      <c r="BIC65" s="44"/>
      <c r="BID65" s="44"/>
      <c r="BIE65" s="44"/>
      <c r="BIF65" s="44"/>
      <c r="BIG65" s="44"/>
      <c r="BIH65" s="44"/>
      <c r="BII65" s="44"/>
      <c r="BIJ65" s="44"/>
      <c r="BIK65" s="44"/>
      <c r="BIL65" s="44"/>
      <c r="BIM65" s="44"/>
      <c r="BIN65" s="44"/>
      <c r="BIO65" s="44"/>
      <c r="BIP65" s="44"/>
      <c r="BIQ65" s="44"/>
      <c r="BIR65" s="44"/>
      <c r="BIS65" s="44"/>
      <c r="BIT65" s="44"/>
      <c r="BIU65" s="44"/>
      <c r="BIV65" s="44"/>
      <c r="BIW65" s="44"/>
      <c r="BIX65" s="44"/>
      <c r="BIY65" s="44"/>
      <c r="BIZ65" s="44"/>
      <c r="BJA65" s="44"/>
      <c r="BJB65" s="44"/>
      <c r="BJC65" s="44"/>
      <c r="BJD65" s="44"/>
      <c r="BJE65" s="44"/>
      <c r="BJF65" s="44"/>
      <c r="BJG65" s="44"/>
      <c r="BJH65" s="44"/>
      <c r="BJI65" s="44"/>
      <c r="BJJ65" s="44"/>
      <c r="BJK65" s="44"/>
      <c r="BJL65" s="44"/>
      <c r="BJM65" s="44"/>
      <c r="BJN65" s="44"/>
      <c r="BJO65" s="44"/>
      <c r="BJP65" s="44"/>
      <c r="BJQ65" s="44"/>
      <c r="BJR65" s="44"/>
      <c r="BJS65" s="44"/>
      <c r="BJT65" s="44"/>
      <c r="BJU65" s="44"/>
      <c r="BJV65" s="44"/>
      <c r="BJW65" s="44"/>
      <c r="BJX65" s="44"/>
      <c r="BJY65" s="44"/>
      <c r="BJZ65" s="44"/>
      <c r="BKA65" s="44"/>
      <c r="BKB65" s="44"/>
      <c r="BKC65" s="44"/>
      <c r="BKD65" s="44"/>
      <c r="BKE65" s="44"/>
      <c r="BKF65" s="44"/>
      <c r="BKG65" s="44"/>
      <c r="BKH65" s="44"/>
      <c r="BKI65" s="44"/>
      <c r="BKJ65" s="44"/>
      <c r="BKK65" s="44"/>
      <c r="BKL65" s="44"/>
      <c r="BKM65" s="44"/>
      <c r="BKN65" s="44"/>
      <c r="BKO65" s="44"/>
      <c r="BKP65" s="44"/>
      <c r="BKQ65" s="44"/>
      <c r="BKR65" s="44"/>
      <c r="BKS65" s="44"/>
      <c r="BKT65" s="44"/>
      <c r="BKU65" s="44"/>
      <c r="BKV65" s="44"/>
      <c r="BKW65" s="44"/>
      <c r="BKX65" s="44"/>
      <c r="BKY65" s="44"/>
      <c r="BKZ65" s="44"/>
      <c r="BLA65" s="44"/>
      <c r="BLB65" s="44"/>
      <c r="BLC65" s="44"/>
      <c r="BLD65" s="44"/>
      <c r="BLE65" s="44"/>
      <c r="BLF65" s="44"/>
      <c r="BLG65" s="44"/>
      <c r="BLH65" s="44"/>
      <c r="BLI65" s="44"/>
      <c r="BLJ65" s="44"/>
      <c r="BLK65" s="44"/>
      <c r="BLL65" s="44"/>
      <c r="BLM65" s="44"/>
      <c r="BLN65" s="44"/>
      <c r="BLO65" s="44"/>
      <c r="BLP65" s="44"/>
      <c r="BLQ65" s="44"/>
      <c r="BLR65" s="44"/>
      <c r="BLS65" s="44"/>
      <c r="BLT65" s="44"/>
      <c r="BLU65" s="44"/>
      <c r="BLV65" s="44"/>
      <c r="BLW65" s="44"/>
      <c r="BLX65" s="44"/>
      <c r="BLY65" s="44"/>
      <c r="BLZ65" s="44"/>
      <c r="BMA65" s="44"/>
      <c r="BMB65" s="44"/>
      <c r="BMC65" s="44"/>
      <c r="BMD65" s="44"/>
      <c r="BME65" s="44"/>
      <c r="BMF65" s="44"/>
      <c r="BMG65" s="44"/>
      <c r="BMH65" s="44"/>
      <c r="BMI65" s="44"/>
      <c r="BMJ65" s="44"/>
      <c r="BMK65" s="44"/>
      <c r="BML65" s="44"/>
      <c r="BMM65" s="44"/>
      <c r="BMN65" s="44"/>
      <c r="BMO65" s="44"/>
      <c r="BMP65" s="44"/>
      <c r="BMQ65" s="44"/>
      <c r="BMR65" s="44"/>
      <c r="BMS65" s="44"/>
      <c r="BMT65" s="44"/>
      <c r="BMU65" s="44"/>
      <c r="BMV65" s="44"/>
      <c r="BMW65" s="44"/>
      <c r="BMX65" s="44"/>
      <c r="BMY65" s="44"/>
      <c r="BMZ65" s="44"/>
      <c r="BNA65" s="44"/>
      <c r="BNB65" s="44"/>
      <c r="BNC65" s="44"/>
      <c r="BND65" s="44"/>
      <c r="BNE65" s="44"/>
      <c r="BNF65" s="44"/>
      <c r="BNG65" s="44"/>
      <c r="BNH65" s="44"/>
      <c r="BNI65" s="44"/>
      <c r="BNJ65" s="44"/>
      <c r="BNK65" s="44"/>
      <c r="BNL65" s="44"/>
      <c r="BNM65" s="44"/>
      <c r="BNN65" s="44"/>
      <c r="BNO65" s="44"/>
      <c r="BNP65" s="44"/>
      <c r="BNQ65" s="44"/>
      <c r="BNR65" s="44"/>
      <c r="BNS65" s="44"/>
      <c r="BNT65" s="44"/>
      <c r="BNU65" s="44"/>
      <c r="BNV65" s="44"/>
      <c r="BNW65" s="44"/>
      <c r="BNX65" s="44"/>
      <c r="BNY65" s="44"/>
      <c r="BNZ65" s="44"/>
      <c r="BOA65" s="44"/>
      <c r="BOB65" s="44"/>
      <c r="BOC65" s="44"/>
      <c r="BOD65" s="44"/>
      <c r="BOE65" s="44"/>
      <c r="BOF65" s="44"/>
      <c r="BOG65" s="44"/>
      <c r="BOH65" s="44"/>
      <c r="BOI65" s="44"/>
      <c r="BOJ65" s="44"/>
      <c r="BOK65" s="44"/>
      <c r="BOL65" s="44"/>
      <c r="BOM65" s="44"/>
      <c r="BON65" s="44"/>
      <c r="BOO65" s="44"/>
      <c r="BOP65" s="44"/>
      <c r="BOQ65" s="44"/>
      <c r="BOR65" s="44"/>
      <c r="BOS65" s="44"/>
      <c r="BOT65" s="44"/>
      <c r="BOU65" s="44"/>
      <c r="BOV65" s="44"/>
      <c r="BOW65" s="44"/>
      <c r="BOX65" s="44"/>
      <c r="BOY65" s="44"/>
      <c r="BOZ65" s="44"/>
      <c r="BPA65" s="44"/>
      <c r="BPB65" s="44"/>
      <c r="BPC65" s="44"/>
      <c r="BPD65" s="44"/>
      <c r="BPE65" s="44"/>
      <c r="BPF65" s="44"/>
      <c r="BPG65" s="44"/>
      <c r="BPH65" s="44"/>
      <c r="BPI65" s="44"/>
      <c r="BPJ65" s="44"/>
      <c r="BPK65" s="44"/>
      <c r="BPL65" s="44"/>
      <c r="BPM65" s="44"/>
      <c r="BPN65" s="44"/>
      <c r="BPO65" s="44"/>
      <c r="BPP65" s="44"/>
      <c r="BPQ65" s="44"/>
      <c r="BPR65" s="44"/>
      <c r="BPS65" s="44"/>
      <c r="BPT65" s="44"/>
      <c r="BPU65" s="44"/>
      <c r="BPV65" s="44"/>
      <c r="BPW65" s="44"/>
      <c r="BPX65" s="44"/>
      <c r="BPY65" s="44"/>
      <c r="BPZ65" s="44"/>
      <c r="BQA65" s="44"/>
      <c r="BQB65" s="44"/>
      <c r="BQC65" s="44"/>
      <c r="BQD65" s="44"/>
      <c r="BQE65" s="44"/>
      <c r="BQF65" s="44"/>
      <c r="BQG65" s="44"/>
      <c r="BQH65" s="44"/>
      <c r="BQI65" s="44"/>
      <c r="BQJ65" s="44"/>
      <c r="BQK65" s="44"/>
      <c r="BQL65" s="44"/>
      <c r="BQM65" s="44"/>
      <c r="BQN65" s="44"/>
      <c r="BQO65" s="44"/>
      <c r="BQP65" s="44"/>
      <c r="BQQ65" s="44"/>
      <c r="BQR65" s="44"/>
      <c r="BQS65" s="44"/>
      <c r="BQT65" s="44"/>
      <c r="BQU65" s="44"/>
      <c r="BQV65" s="44"/>
      <c r="BQW65" s="44"/>
      <c r="BQX65" s="44"/>
      <c r="BQY65" s="44"/>
      <c r="BQZ65" s="44"/>
      <c r="BRA65" s="44"/>
      <c r="BRB65" s="44"/>
      <c r="BRC65" s="44"/>
      <c r="BRD65" s="44"/>
      <c r="BRE65" s="44"/>
      <c r="BRF65" s="44"/>
      <c r="BRG65" s="44"/>
      <c r="BRH65" s="44"/>
      <c r="BRI65" s="44"/>
      <c r="BRJ65" s="44"/>
      <c r="BRK65" s="44"/>
      <c r="BRL65" s="44"/>
      <c r="BRM65" s="44"/>
      <c r="BRN65" s="44"/>
      <c r="BRO65" s="44"/>
      <c r="BRP65" s="44"/>
      <c r="BRQ65" s="44"/>
      <c r="BRR65" s="44"/>
      <c r="BRS65" s="44"/>
      <c r="BRT65" s="44"/>
      <c r="BRU65" s="44"/>
      <c r="BRV65" s="44"/>
      <c r="BRW65" s="44"/>
      <c r="BRX65" s="44"/>
      <c r="BRY65" s="44"/>
      <c r="BRZ65" s="44"/>
      <c r="BSA65" s="44"/>
      <c r="BSB65" s="44"/>
      <c r="BSC65" s="44"/>
      <c r="BSD65" s="44"/>
      <c r="BSE65" s="44"/>
      <c r="BSF65" s="44"/>
      <c r="BSG65" s="44"/>
      <c r="BSH65" s="44"/>
      <c r="BSI65" s="44"/>
      <c r="BSJ65" s="44"/>
      <c r="BSK65" s="44"/>
      <c r="BSL65" s="44"/>
      <c r="BSM65" s="44"/>
      <c r="BSN65" s="44"/>
      <c r="BSO65" s="44"/>
      <c r="BSP65" s="44"/>
      <c r="BSQ65" s="44"/>
      <c r="BSR65" s="44"/>
      <c r="BSS65" s="44"/>
      <c r="BST65" s="44"/>
      <c r="BSU65" s="44"/>
      <c r="BSV65" s="44"/>
      <c r="BSW65" s="44"/>
      <c r="BSX65" s="44"/>
      <c r="BSY65" s="44"/>
      <c r="BSZ65" s="44"/>
      <c r="BTA65" s="44"/>
      <c r="BTB65" s="44"/>
      <c r="BTC65" s="44"/>
      <c r="BTD65" s="44"/>
      <c r="BTE65" s="44"/>
      <c r="BTF65" s="44"/>
      <c r="BTG65" s="44"/>
      <c r="BTH65" s="44"/>
      <c r="BTI65" s="44"/>
      <c r="BTJ65" s="44"/>
      <c r="BTK65" s="44"/>
      <c r="BTL65" s="44"/>
      <c r="BTM65" s="44"/>
      <c r="BTN65" s="44"/>
      <c r="BTO65" s="44"/>
      <c r="BTP65" s="44"/>
      <c r="BTQ65" s="44"/>
      <c r="BTR65" s="44"/>
      <c r="BTS65" s="44"/>
      <c r="BTT65" s="44"/>
      <c r="BTU65" s="44"/>
      <c r="BTV65" s="44"/>
      <c r="BTW65" s="44"/>
      <c r="BTX65" s="44"/>
      <c r="BTY65" s="44"/>
      <c r="BTZ65" s="44"/>
      <c r="BUA65" s="44"/>
      <c r="BUB65" s="44"/>
      <c r="BUC65" s="44"/>
      <c r="BUD65" s="44"/>
      <c r="BUE65" s="44"/>
      <c r="BUF65" s="44"/>
      <c r="BUG65" s="44"/>
      <c r="BUH65" s="44"/>
      <c r="BUI65" s="44"/>
      <c r="BUJ65" s="44"/>
      <c r="BUK65" s="44"/>
      <c r="BUL65" s="44"/>
      <c r="BUM65" s="44"/>
      <c r="BUN65" s="44"/>
      <c r="BUO65" s="44"/>
      <c r="BUP65" s="44"/>
      <c r="BUQ65" s="44"/>
      <c r="BUR65" s="44"/>
      <c r="BUS65" s="44"/>
      <c r="BUT65" s="44"/>
      <c r="BUU65" s="44"/>
      <c r="BUV65" s="44"/>
      <c r="BUW65" s="44"/>
      <c r="BUX65" s="44"/>
      <c r="BUY65" s="44"/>
      <c r="BUZ65" s="44"/>
      <c r="BVA65" s="44"/>
      <c r="BVB65" s="44"/>
      <c r="BVC65" s="44"/>
      <c r="BVD65" s="44"/>
      <c r="BVE65" s="44"/>
      <c r="BVF65" s="44"/>
      <c r="BVG65" s="44"/>
      <c r="BVH65" s="44"/>
      <c r="BVI65" s="44"/>
      <c r="BVJ65" s="44"/>
      <c r="BVK65" s="44"/>
      <c r="BVL65" s="44"/>
      <c r="BVM65" s="44"/>
      <c r="BVN65" s="44"/>
      <c r="BVO65" s="44"/>
      <c r="BVP65" s="44"/>
      <c r="BVQ65" s="44"/>
      <c r="BVR65" s="44"/>
      <c r="BVS65" s="44"/>
      <c r="BVT65" s="44"/>
      <c r="BVU65" s="44"/>
      <c r="BVV65" s="44"/>
      <c r="BVW65" s="44"/>
      <c r="BVX65" s="44"/>
      <c r="BVY65" s="44"/>
      <c r="BVZ65" s="44"/>
      <c r="BWA65" s="44"/>
      <c r="BWB65" s="44"/>
      <c r="BWC65" s="44"/>
      <c r="BWD65" s="44"/>
      <c r="BWE65" s="44"/>
      <c r="BWF65" s="44"/>
      <c r="BWG65" s="44"/>
      <c r="BWH65" s="44"/>
      <c r="BWI65" s="44"/>
      <c r="BWJ65" s="44"/>
      <c r="BWK65" s="44"/>
      <c r="BWL65" s="44"/>
      <c r="BWM65" s="44"/>
      <c r="BWN65" s="44"/>
      <c r="BWO65" s="44"/>
      <c r="BWP65" s="44"/>
      <c r="BWQ65" s="44"/>
      <c r="BWR65" s="44"/>
      <c r="BWS65" s="44"/>
      <c r="BWT65" s="44"/>
      <c r="BWU65" s="44"/>
      <c r="BWV65" s="44"/>
      <c r="BWW65" s="44"/>
      <c r="BWX65" s="44"/>
      <c r="BWY65" s="44"/>
      <c r="BWZ65" s="44"/>
      <c r="BXA65" s="44"/>
      <c r="BXB65" s="44"/>
      <c r="BXC65" s="44"/>
      <c r="BXD65" s="44"/>
      <c r="BXE65" s="44"/>
      <c r="BXF65" s="44"/>
      <c r="BXG65" s="44"/>
      <c r="BXH65" s="44"/>
      <c r="BXI65" s="44"/>
      <c r="BXJ65" s="44"/>
      <c r="BXK65" s="44"/>
      <c r="BXL65" s="44"/>
      <c r="BXM65" s="44"/>
      <c r="BXN65" s="44"/>
      <c r="BXO65" s="44"/>
      <c r="BXP65" s="44"/>
      <c r="BXQ65" s="44"/>
      <c r="BXR65" s="44"/>
      <c r="BXS65" s="44"/>
      <c r="BXT65" s="44"/>
      <c r="BXU65" s="44"/>
      <c r="BXV65" s="44"/>
      <c r="BXW65" s="44"/>
      <c r="BXX65" s="44"/>
      <c r="BXY65" s="44"/>
      <c r="BXZ65" s="44"/>
      <c r="BYA65" s="44"/>
      <c r="BYB65" s="44"/>
      <c r="BYC65" s="44"/>
      <c r="BYD65" s="44"/>
      <c r="BYE65" s="44"/>
      <c r="BYF65" s="44"/>
      <c r="BYG65" s="44"/>
      <c r="BYH65" s="44"/>
      <c r="BYI65" s="44"/>
      <c r="BYJ65" s="44"/>
      <c r="BYK65" s="44"/>
      <c r="BYL65" s="44"/>
      <c r="BYM65" s="44"/>
      <c r="BYN65" s="44"/>
      <c r="BYO65" s="44"/>
      <c r="BYP65" s="44"/>
      <c r="BYQ65" s="44"/>
      <c r="BYR65" s="44"/>
      <c r="BYS65" s="44"/>
      <c r="BYT65" s="44"/>
      <c r="BYU65" s="44"/>
      <c r="BYV65" s="44"/>
      <c r="BYW65" s="44"/>
      <c r="BYX65" s="44"/>
      <c r="BYY65" s="44"/>
      <c r="BYZ65" s="44"/>
      <c r="BZA65" s="44"/>
      <c r="BZB65" s="44"/>
      <c r="BZC65" s="44"/>
      <c r="BZD65" s="44"/>
      <c r="BZE65" s="44"/>
      <c r="BZF65" s="44"/>
      <c r="BZG65" s="44"/>
      <c r="BZH65" s="44"/>
      <c r="BZI65" s="44"/>
      <c r="BZJ65" s="44"/>
      <c r="BZK65" s="44"/>
      <c r="BZL65" s="44"/>
      <c r="BZM65" s="44"/>
      <c r="BZN65" s="44"/>
      <c r="BZO65" s="44"/>
      <c r="BZP65" s="44"/>
      <c r="BZQ65" s="44"/>
      <c r="BZR65" s="44"/>
      <c r="BZS65" s="44"/>
      <c r="BZT65" s="44"/>
      <c r="BZU65" s="44"/>
      <c r="BZV65" s="44"/>
      <c r="BZW65" s="44"/>
      <c r="BZX65" s="44"/>
      <c r="BZY65" s="44"/>
      <c r="BZZ65" s="44"/>
      <c r="CAA65" s="44"/>
      <c r="CAB65" s="44"/>
      <c r="CAC65" s="44"/>
      <c r="CAD65" s="44"/>
      <c r="CAE65" s="44"/>
      <c r="CAF65" s="44"/>
      <c r="CAG65" s="44"/>
      <c r="CAH65" s="44"/>
      <c r="CAI65" s="44"/>
      <c r="CAJ65" s="44"/>
      <c r="CAK65" s="44"/>
      <c r="CAL65" s="44"/>
      <c r="CAM65" s="44"/>
      <c r="CAN65" s="44"/>
      <c r="CAO65" s="44"/>
      <c r="CAP65" s="44"/>
      <c r="CAQ65" s="44"/>
      <c r="CAR65" s="44"/>
      <c r="CAS65" s="44"/>
      <c r="CAT65" s="44"/>
      <c r="CAU65" s="44"/>
      <c r="CAV65" s="44"/>
      <c r="CAW65" s="44"/>
      <c r="CAX65" s="44"/>
      <c r="CAY65" s="44"/>
      <c r="CAZ65" s="44"/>
      <c r="CBA65" s="44"/>
      <c r="CBB65" s="44"/>
      <c r="CBC65" s="44"/>
      <c r="CBD65" s="44"/>
      <c r="CBE65" s="44"/>
      <c r="CBF65" s="44"/>
      <c r="CBG65" s="44"/>
      <c r="CBH65" s="44"/>
      <c r="CBI65" s="44"/>
      <c r="CBJ65" s="44"/>
      <c r="CBK65" s="44"/>
      <c r="CBL65" s="44"/>
      <c r="CBM65" s="44"/>
      <c r="CBN65" s="44"/>
      <c r="CBO65" s="44"/>
      <c r="CBP65" s="44"/>
      <c r="CBQ65" s="44"/>
      <c r="CBR65" s="44"/>
      <c r="CBS65" s="44"/>
      <c r="CBT65" s="44"/>
      <c r="CBU65" s="44"/>
      <c r="CBV65" s="44"/>
      <c r="CBW65" s="44"/>
      <c r="CBX65" s="44"/>
      <c r="CBY65" s="44"/>
      <c r="CBZ65" s="44"/>
      <c r="CCA65" s="44"/>
      <c r="CCB65" s="44"/>
      <c r="CCC65" s="44"/>
      <c r="CCD65" s="44"/>
      <c r="CCE65" s="44"/>
      <c r="CCF65" s="44"/>
      <c r="CCG65" s="44"/>
      <c r="CCH65" s="44"/>
      <c r="CCI65" s="44"/>
      <c r="CCJ65" s="44"/>
      <c r="CCK65" s="44"/>
      <c r="CCL65" s="44"/>
      <c r="CCM65" s="44"/>
      <c r="CCN65" s="44"/>
      <c r="CCO65" s="44"/>
      <c r="CCP65" s="44"/>
      <c r="CCQ65" s="44"/>
      <c r="CCR65" s="44"/>
      <c r="CCS65" s="44"/>
      <c r="CCT65" s="44"/>
      <c r="CCU65" s="44"/>
      <c r="CCV65" s="44"/>
      <c r="CCW65" s="44"/>
      <c r="CCX65" s="44"/>
      <c r="CCY65" s="44"/>
      <c r="CCZ65" s="44"/>
      <c r="CDA65" s="44"/>
      <c r="CDB65" s="44"/>
      <c r="CDC65" s="44"/>
      <c r="CDD65" s="44"/>
      <c r="CDE65" s="44"/>
      <c r="CDF65" s="44"/>
      <c r="CDG65" s="44"/>
      <c r="CDH65" s="44"/>
      <c r="CDI65" s="44"/>
      <c r="CDJ65" s="44"/>
      <c r="CDK65" s="44"/>
      <c r="CDL65" s="44"/>
      <c r="CDM65" s="44"/>
      <c r="CDN65" s="44"/>
      <c r="CDO65" s="44"/>
      <c r="CDP65" s="44"/>
      <c r="CDQ65" s="44"/>
      <c r="CDR65" s="44"/>
      <c r="CDS65" s="44"/>
      <c r="CDT65" s="44"/>
      <c r="CDU65" s="44"/>
      <c r="CDV65" s="44"/>
      <c r="CDW65" s="44"/>
      <c r="CDX65" s="44"/>
      <c r="CDY65" s="44"/>
      <c r="CDZ65" s="44"/>
      <c r="CEA65" s="44"/>
      <c r="CEB65" s="44"/>
      <c r="CEC65" s="44"/>
      <c r="CED65" s="44"/>
      <c r="CEE65" s="44"/>
      <c r="CEF65" s="44"/>
      <c r="CEG65" s="44"/>
      <c r="CEH65" s="44"/>
      <c r="CEI65" s="44"/>
      <c r="CEJ65" s="44"/>
      <c r="CEK65" s="44"/>
      <c r="CEL65" s="44"/>
      <c r="CEM65" s="44"/>
      <c r="CEN65" s="44"/>
      <c r="CEO65" s="44"/>
      <c r="CEP65" s="44"/>
      <c r="CEQ65" s="44"/>
      <c r="CER65" s="44"/>
      <c r="CES65" s="44"/>
      <c r="CET65" s="44"/>
      <c r="CEU65" s="44"/>
      <c r="CEV65" s="44"/>
      <c r="CEW65" s="44"/>
      <c r="CEX65" s="44"/>
      <c r="CEY65" s="44"/>
      <c r="CEZ65" s="44"/>
      <c r="CFA65" s="44"/>
      <c r="CFB65" s="44"/>
      <c r="CFC65" s="44"/>
      <c r="CFD65" s="44"/>
      <c r="CFE65" s="44"/>
      <c r="CFF65" s="44"/>
      <c r="CFG65" s="44"/>
      <c r="CFH65" s="44"/>
      <c r="CFI65" s="44"/>
      <c r="CFJ65" s="44"/>
      <c r="CFK65" s="44"/>
      <c r="CFL65" s="44"/>
      <c r="CFM65" s="44"/>
      <c r="CFN65" s="44"/>
      <c r="CFO65" s="44"/>
      <c r="CFP65" s="44"/>
      <c r="CFQ65" s="44"/>
      <c r="CFR65" s="44"/>
      <c r="CFS65" s="44"/>
      <c r="CFT65" s="44"/>
      <c r="CFU65" s="44"/>
      <c r="CFV65" s="44"/>
      <c r="CFW65" s="44"/>
      <c r="CFX65" s="44"/>
      <c r="CFY65" s="44"/>
      <c r="CFZ65" s="44"/>
      <c r="CGA65" s="44"/>
      <c r="CGB65" s="44"/>
      <c r="CGC65" s="44"/>
      <c r="CGD65" s="44"/>
      <c r="CGE65" s="44"/>
      <c r="CGF65" s="44"/>
      <c r="CGG65" s="44"/>
      <c r="CGH65" s="44"/>
      <c r="CGI65" s="44"/>
      <c r="CGJ65" s="44"/>
      <c r="CGK65" s="44"/>
      <c r="CGL65" s="44"/>
      <c r="CGM65" s="44"/>
      <c r="CGN65" s="44"/>
      <c r="CGO65" s="44"/>
      <c r="CGP65" s="44"/>
      <c r="CGQ65" s="44"/>
      <c r="CGR65" s="44"/>
      <c r="CGS65" s="44"/>
      <c r="CGT65" s="44"/>
      <c r="CGU65" s="44"/>
      <c r="CGV65" s="44"/>
      <c r="CGW65" s="44"/>
      <c r="CGX65" s="44"/>
      <c r="CGY65" s="44"/>
      <c r="CGZ65" s="44"/>
      <c r="CHA65" s="44"/>
      <c r="CHB65" s="44"/>
      <c r="CHC65" s="44"/>
      <c r="CHD65" s="44"/>
      <c r="CHE65" s="44"/>
      <c r="CHF65" s="44"/>
      <c r="CHG65" s="44"/>
      <c r="CHH65" s="44"/>
      <c r="CHI65" s="44"/>
      <c r="CHJ65" s="44"/>
      <c r="CHK65" s="44"/>
      <c r="CHL65" s="44"/>
      <c r="CHM65" s="44"/>
      <c r="CHN65" s="44"/>
      <c r="CHO65" s="44"/>
      <c r="CHP65" s="44"/>
      <c r="CHQ65" s="44"/>
      <c r="CHR65" s="44"/>
      <c r="CHS65" s="44"/>
      <c r="CHT65" s="44"/>
      <c r="CHU65" s="44"/>
      <c r="CHV65" s="44"/>
      <c r="CHW65" s="44"/>
      <c r="CHX65" s="44"/>
      <c r="CHY65" s="44"/>
      <c r="CHZ65" s="44"/>
      <c r="CIA65" s="44"/>
      <c r="CIB65" s="44"/>
      <c r="CIC65" s="44"/>
      <c r="CID65" s="44"/>
      <c r="CIE65" s="44"/>
      <c r="CIF65" s="44"/>
      <c r="CIG65" s="44"/>
      <c r="CIH65" s="44"/>
      <c r="CII65" s="44"/>
      <c r="CIJ65" s="44"/>
      <c r="CIK65" s="44"/>
      <c r="CIL65" s="44"/>
      <c r="CIM65" s="44"/>
      <c r="CIN65" s="44"/>
      <c r="CIO65" s="44"/>
      <c r="CIP65" s="44"/>
      <c r="CIQ65" s="44"/>
      <c r="CIR65" s="44"/>
      <c r="CIS65" s="44"/>
      <c r="CIT65" s="44"/>
      <c r="CIU65" s="44"/>
      <c r="CIV65" s="44"/>
      <c r="CIW65" s="44"/>
      <c r="CIX65" s="44"/>
      <c r="CIY65" s="44"/>
      <c r="CIZ65" s="44"/>
      <c r="CJA65" s="44"/>
      <c r="CJB65" s="44"/>
      <c r="CJC65" s="44"/>
      <c r="CJD65" s="44"/>
      <c r="CJE65" s="44"/>
      <c r="CJF65" s="44"/>
      <c r="CJG65" s="44"/>
      <c r="CJH65" s="44"/>
      <c r="CJI65" s="44"/>
      <c r="CJJ65" s="44"/>
      <c r="CJK65" s="44"/>
      <c r="CJL65" s="44"/>
      <c r="CJM65" s="44"/>
      <c r="CJN65" s="44"/>
      <c r="CJO65" s="44"/>
      <c r="CJP65" s="44"/>
      <c r="CJQ65" s="44"/>
      <c r="CJR65" s="44"/>
      <c r="CJS65" s="44"/>
      <c r="CJT65" s="44"/>
      <c r="CJU65" s="44"/>
      <c r="CJV65" s="44"/>
      <c r="CJW65" s="44"/>
      <c r="CJX65" s="44"/>
      <c r="CJY65" s="44"/>
      <c r="CJZ65" s="44"/>
      <c r="CKA65" s="44"/>
      <c r="CKB65" s="44"/>
      <c r="CKC65" s="44"/>
      <c r="CKD65" s="44"/>
      <c r="CKE65" s="44"/>
      <c r="CKF65" s="44"/>
      <c r="CKG65" s="44"/>
      <c r="CKH65" s="44"/>
      <c r="CKI65" s="44"/>
      <c r="CKJ65" s="44"/>
      <c r="CKK65" s="44"/>
      <c r="CKL65" s="44"/>
      <c r="CKM65" s="44"/>
      <c r="CKN65" s="44"/>
      <c r="CKO65" s="44"/>
      <c r="CKP65" s="44"/>
      <c r="CKQ65" s="44"/>
      <c r="CKR65" s="44"/>
      <c r="CKS65" s="44"/>
      <c r="CKT65" s="44"/>
      <c r="CKU65" s="44"/>
      <c r="CKV65" s="44"/>
      <c r="CKW65" s="44"/>
      <c r="CKX65" s="44"/>
      <c r="CKY65" s="44"/>
      <c r="CKZ65" s="44"/>
      <c r="CLA65" s="44"/>
      <c r="CLB65" s="44"/>
      <c r="CLC65" s="44"/>
      <c r="CLD65" s="44"/>
      <c r="CLE65" s="44"/>
      <c r="CLF65" s="44"/>
      <c r="CLG65" s="44"/>
      <c r="CLH65" s="44"/>
      <c r="CLI65" s="44"/>
      <c r="CLJ65" s="44"/>
      <c r="CLK65" s="44"/>
      <c r="CLL65" s="44"/>
      <c r="CLM65" s="44"/>
      <c r="CLN65" s="44"/>
      <c r="CLO65" s="44"/>
      <c r="CLP65" s="44"/>
      <c r="CLQ65" s="44"/>
      <c r="CLR65" s="44"/>
      <c r="CLS65" s="44"/>
      <c r="CLT65" s="44"/>
      <c r="CLU65" s="44"/>
      <c r="CLV65" s="44"/>
      <c r="CLW65" s="44"/>
      <c r="CLX65" s="44"/>
      <c r="CLY65" s="44"/>
      <c r="CLZ65" s="44"/>
      <c r="CMA65" s="44"/>
      <c r="CMB65" s="44"/>
      <c r="CMC65" s="44"/>
      <c r="CMD65" s="44"/>
      <c r="CME65" s="44"/>
      <c r="CMF65" s="44"/>
      <c r="CMG65" s="44"/>
      <c r="CMH65" s="44"/>
      <c r="CMI65" s="44"/>
      <c r="CMJ65" s="44"/>
      <c r="CMK65" s="44"/>
      <c r="CML65" s="44"/>
      <c r="CMM65" s="44"/>
      <c r="CMN65" s="44"/>
      <c r="CMO65" s="44"/>
      <c r="CMP65" s="44"/>
      <c r="CMQ65" s="44"/>
      <c r="CMR65" s="44"/>
      <c r="CMS65" s="44"/>
      <c r="CMT65" s="44"/>
      <c r="CMU65" s="44"/>
      <c r="CMV65" s="44"/>
      <c r="CMW65" s="44"/>
      <c r="CMX65" s="44"/>
      <c r="CMY65" s="44"/>
      <c r="CMZ65" s="44"/>
      <c r="CNA65" s="44"/>
      <c r="CNB65" s="44"/>
      <c r="CNC65" s="44"/>
      <c r="CND65" s="44"/>
      <c r="CNE65" s="44"/>
      <c r="CNF65" s="44"/>
      <c r="CNG65" s="44"/>
      <c r="CNH65" s="44"/>
      <c r="CNI65" s="44"/>
      <c r="CNJ65" s="44"/>
      <c r="CNK65" s="44"/>
      <c r="CNL65" s="44"/>
      <c r="CNM65" s="44"/>
      <c r="CNN65" s="44"/>
      <c r="CNO65" s="44"/>
      <c r="CNP65" s="44"/>
      <c r="CNQ65" s="44"/>
      <c r="CNR65" s="44"/>
      <c r="CNS65" s="44"/>
      <c r="CNT65" s="44"/>
      <c r="CNU65" s="44"/>
      <c r="CNV65" s="44"/>
      <c r="CNW65" s="44"/>
      <c r="CNX65" s="44"/>
      <c r="CNY65" s="44"/>
      <c r="CNZ65" s="44"/>
      <c r="COA65" s="44"/>
      <c r="COB65" s="44"/>
      <c r="COC65" s="44"/>
      <c r="COD65" s="44"/>
      <c r="COE65" s="44"/>
      <c r="COF65" s="44"/>
      <c r="COG65" s="44"/>
      <c r="COH65" s="44"/>
      <c r="COI65" s="44"/>
      <c r="COJ65" s="44"/>
      <c r="COK65" s="44"/>
      <c r="COL65" s="44"/>
      <c r="COM65" s="44"/>
      <c r="CON65" s="44"/>
      <c r="COO65" s="44"/>
      <c r="COP65" s="44"/>
      <c r="COQ65" s="44"/>
      <c r="COR65" s="44"/>
      <c r="COS65" s="44"/>
      <c r="COT65" s="44"/>
      <c r="COU65" s="44"/>
      <c r="COV65" s="44"/>
      <c r="COW65" s="44"/>
      <c r="COX65" s="44"/>
      <c r="COY65" s="44"/>
      <c r="COZ65" s="44"/>
      <c r="CPA65" s="44"/>
      <c r="CPB65" s="44"/>
      <c r="CPC65" s="44"/>
      <c r="CPD65" s="44"/>
      <c r="CPE65" s="44"/>
      <c r="CPF65" s="44"/>
      <c r="CPG65" s="44"/>
      <c r="CPH65" s="44"/>
      <c r="CPI65" s="44"/>
      <c r="CPJ65" s="44"/>
      <c r="CPK65" s="44"/>
      <c r="CPL65" s="44"/>
      <c r="CPM65" s="44"/>
      <c r="CPN65" s="44"/>
      <c r="CPO65" s="44"/>
      <c r="CPP65" s="44"/>
      <c r="CPQ65" s="44"/>
      <c r="CPR65" s="44"/>
      <c r="CPS65" s="44"/>
      <c r="CPT65" s="44"/>
      <c r="CPU65" s="44"/>
      <c r="CPV65" s="44"/>
      <c r="CPW65" s="44"/>
      <c r="CPX65" s="44"/>
      <c r="CPY65" s="44"/>
      <c r="CPZ65" s="44"/>
      <c r="CQA65" s="44"/>
      <c r="CQB65" s="44"/>
      <c r="CQC65" s="44"/>
      <c r="CQD65" s="44"/>
      <c r="CQE65" s="44"/>
      <c r="CQF65" s="44"/>
      <c r="CQG65" s="44"/>
      <c r="CQH65" s="44"/>
      <c r="CQI65" s="44"/>
      <c r="CQJ65" s="44"/>
      <c r="CQK65" s="44"/>
      <c r="CQL65" s="44"/>
      <c r="CQM65" s="44"/>
      <c r="CQN65" s="44"/>
      <c r="CQO65" s="44"/>
      <c r="CQP65" s="44"/>
      <c r="CQQ65" s="44"/>
      <c r="CQR65" s="44"/>
      <c r="CQS65" s="44"/>
      <c r="CQT65" s="44"/>
      <c r="CQU65" s="44"/>
      <c r="CQV65" s="44"/>
      <c r="CQW65" s="44"/>
      <c r="CQX65" s="44"/>
      <c r="CQY65" s="44"/>
      <c r="CQZ65" s="44"/>
      <c r="CRA65" s="44"/>
      <c r="CRB65" s="44"/>
      <c r="CRC65" s="44"/>
      <c r="CRD65" s="44"/>
      <c r="CRE65" s="44"/>
      <c r="CRF65" s="44"/>
      <c r="CRG65" s="44"/>
      <c r="CRH65" s="44"/>
      <c r="CRI65" s="44"/>
      <c r="CRJ65" s="44"/>
      <c r="CRK65" s="44"/>
      <c r="CRL65" s="44"/>
      <c r="CRM65" s="44"/>
      <c r="CRN65" s="44"/>
      <c r="CRO65" s="44"/>
      <c r="CRP65" s="44"/>
      <c r="CRQ65" s="44"/>
      <c r="CRR65" s="44"/>
      <c r="CRS65" s="44"/>
      <c r="CRT65" s="44"/>
      <c r="CRU65" s="44"/>
      <c r="CRV65" s="44"/>
      <c r="CRW65" s="44"/>
      <c r="CRX65" s="44"/>
      <c r="CRY65" s="44"/>
      <c r="CRZ65" s="44"/>
      <c r="CSA65" s="44"/>
      <c r="CSB65" s="44"/>
      <c r="CSC65" s="44"/>
      <c r="CSD65" s="44"/>
      <c r="CSE65" s="44"/>
      <c r="CSF65" s="44"/>
      <c r="CSG65" s="44"/>
      <c r="CSH65" s="44"/>
      <c r="CSI65" s="44"/>
      <c r="CSJ65" s="44"/>
      <c r="CSK65" s="44"/>
      <c r="CSL65" s="44"/>
      <c r="CSM65" s="44"/>
      <c r="CSN65" s="44"/>
      <c r="CSO65" s="44"/>
      <c r="CSP65" s="44"/>
      <c r="CSQ65" s="44"/>
      <c r="CSR65" s="44"/>
      <c r="CSS65" s="44"/>
      <c r="CST65" s="44"/>
      <c r="CSU65" s="44"/>
      <c r="CSV65" s="44"/>
      <c r="CSW65" s="44"/>
      <c r="CSX65" s="44"/>
      <c r="CSY65" s="44"/>
      <c r="CSZ65" s="44"/>
      <c r="CTA65" s="44"/>
      <c r="CTB65" s="44"/>
      <c r="CTC65" s="44"/>
      <c r="CTD65" s="44"/>
      <c r="CTE65" s="44"/>
      <c r="CTF65" s="44"/>
      <c r="CTG65" s="44"/>
      <c r="CTH65" s="44"/>
      <c r="CTI65" s="44"/>
      <c r="CTJ65" s="44"/>
      <c r="CTK65" s="44"/>
      <c r="CTL65" s="44"/>
      <c r="CTM65" s="44"/>
      <c r="CTN65" s="44"/>
      <c r="CTO65" s="44"/>
      <c r="CTP65" s="44"/>
      <c r="CTQ65" s="44"/>
      <c r="CTR65" s="44"/>
      <c r="CTS65" s="44"/>
      <c r="CTT65" s="44"/>
      <c r="CTU65" s="44"/>
      <c r="CTV65" s="44"/>
      <c r="CTW65" s="44"/>
      <c r="CTX65" s="44"/>
      <c r="CTY65" s="44"/>
      <c r="CTZ65" s="44"/>
      <c r="CUA65" s="44"/>
      <c r="CUB65" s="44"/>
      <c r="CUC65" s="44"/>
      <c r="CUD65" s="44"/>
      <c r="CUE65" s="44"/>
      <c r="CUF65" s="44"/>
      <c r="CUG65" s="44"/>
      <c r="CUH65" s="44"/>
      <c r="CUI65" s="44"/>
      <c r="CUJ65" s="44"/>
      <c r="CUK65" s="44"/>
      <c r="CUL65" s="44"/>
      <c r="CUM65" s="44"/>
      <c r="CUN65" s="44"/>
      <c r="CUO65" s="44"/>
      <c r="CUP65" s="44"/>
      <c r="CUQ65" s="44"/>
      <c r="CUR65" s="44"/>
      <c r="CUS65" s="44"/>
      <c r="CUT65" s="44"/>
      <c r="CUU65" s="44"/>
      <c r="CUV65" s="44"/>
      <c r="CUW65" s="44"/>
      <c r="CUX65" s="44"/>
      <c r="CUY65" s="44"/>
      <c r="CUZ65" s="44"/>
      <c r="CVA65" s="44"/>
      <c r="CVB65" s="44"/>
      <c r="CVC65" s="44"/>
      <c r="CVD65" s="44"/>
      <c r="CVE65" s="44"/>
      <c r="CVF65" s="44"/>
      <c r="CVG65" s="44"/>
      <c r="CVH65" s="44"/>
      <c r="CVI65" s="44"/>
      <c r="CVJ65" s="44"/>
      <c r="CVK65" s="44"/>
      <c r="CVL65" s="44"/>
      <c r="CVM65" s="44"/>
      <c r="CVN65" s="44"/>
      <c r="CVO65" s="44"/>
      <c r="CVP65" s="44"/>
      <c r="CVQ65" s="44"/>
      <c r="CVR65" s="44"/>
      <c r="CVS65" s="44"/>
      <c r="CVT65" s="44"/>
      <c r="CVU65" s="44"/>
      <c r="CVV65" s="44"/>
      <c r="CVW65" s="44"/>
      <c r="CVX65" s="44"/>
      <c r="CVY65" s="44"/>
      <c r="CVZ65" s="44"/>
      <c r="CWA65" s="44"/>
      <c r="CWB65" s="44"/>
      <c r="CWC65" s="44"/>
      <c r="CWD65" s="44"/>
      <c r="CWE65" s="44"/>
      <c r="CWF65" s="44"/>
      <c r="CWG65" s="44"/>
      <c r="CWH65" s="44"/>
      <c r="CWI65" s="44"/>
      <c r="CWJ65" s="44"/>
      <c r="CWK65" s="44"/>
      <c r="CWL65" s="44"/>
      <c r="CWM65" s="44"/>
      <c r="CWN65" s="44"/>
      <c r="CWO65" s="44"/>
      <c r="CWP65" s="44"/>
      <c r="CWQ65" s="44"/>
      <c r="CWR65" s="44"/>
      <c r="CWS65" s="44"/>
      <c r="CWT65" s="44"/>
      <c r="CWU65" s="44"/>
      <c r="CWV65" s="44"/>
      <c r="CWW65" s="44"/>
      <c r="CWX65" s="44"/>
      <c r="CWY65" s="44"/>
      <c r="CWZ65" s="44"/>
      <c r="CXA65" s="44"/>
      <c r="CXB65" s="44"/>
      <c r="CXC65" s="44"/>
      <c r="CXD65" s="44"/>
      <c r="CXE65" s="44"/>
      <c r="CXF65" s="44"/>
      <c r="CXG65" s="44"/>
      <c r="CXH65" s="44"/>
      <c r="CXI65" s="44"/>
      <c r="CXJ65" s="44"/>
      <c r="CXK65" s="44"/>
      <c r="CXL65" s="44"/>
      <c r="CXM65" s="44"/>
      <c r="CXN65" s="44"/>
      <c r="CXO65" s="44"/>
      <c r="CXP65" s="44"/>
      <c r="CXQ65" s="44"/>
      <c r="CXR65" s="44"/>
      <c r="CXS65" s="44"/>
      <c r="CXT65" s="44"/>
      <c r="CXU65" s="44"/>
      <c r="CXV65" s="44"/>
      <c r="CXW65" s="44"/>
      <c r="CXX65" s="44"/>
      <c r="CXY65" s="44"/>
      <c r="CXZ65" s="44"/>
      <c r="CYA65" s="44"/>
      <c r="CYB65" s="44"/>
      <c r="CYC65" s="44"/>
      <c r="CYD65" s="44"/>
      <c r="CYE65" s="44"/>
      <c r="CYF65" s="44"/>
      <c r="CYG65" s="44"/>
      <c r="CYH65" s="44"/>
      <c r="CYI65" s="44"/>
      <c r="CYJ65" s="44"/>
      <c r="CYK65" s="44"/>
      <c r="CYL65" s="44"/>
      <c r="CYM65" s="44"/>
      <c r="CYN65" s="44"/>
      <c r="CYO65" s="44"/>
      <c r="CYP65" s="44"/>
      <c r="CYQ65" s="44"/>
      <c r="CYR65" s="44"/>
      <c r="CYS65" s="44"/>
      <c r="CYT65" s="44"/>
      <c r="CYU65" s="44"/>
      <c r="CYV65" s="44"/>
      <c r="CYW65" s="44"/>
      <c r="CYX65" s="44"/>
      <c r="CYY65" s="44"/>
      <c r="CYZ65" s="44"/>
      <c r="CZA65" s="44"/>
      <c r="CZB65" s="44"/>
      <c r="CZC65" s="44"/>
      <c r="CZD65" s="44"/>
      <c r="CZE65" s="44"/>
      <c r="CZF65" s="44"/>
      <c r="CZG65" s="44"/>
      <c r="CZH65" s="44"/>
      <c r="CZI65" s="44"/>
      <c r="CZJ65" s="44"/>
      <c r="CZK65" s="44"/>
      <c r="CZL65" s="44"/>
      <c r="CZM65" s="44"/>
      <c r="CZN65" s="44"/>
      <c r="CZO65" s="44"/>
      <c r="CZP65" s="44"/>
      <c r="CZQ65" s="44"/>
      <c r="CZR65" s="44"/>
      <c r="CZS65" s="44"/>
      <c r="CZT65" s="44"/>
      <c r="CZU65" s="44"/>
      <c r="CZV65" s="44"/>
      <c r="CZW65" s="44"/>
      <c r="CZX65" s="44"/>
      <c r="CZY65" s="44"/>
      <c r="CZZ65" s="44"/>
      <c r="DAA65" s="44"/>
      <c r="DAB65" s="44"/>
      <c r="DAC65" s="44"/>
      <c r="DAD65" s="44"/>
      <c r="DAE65" s="44"/>
      <c r="DAF65" s="44"/>
      <c r="DAG65" s="44"/>
      <c r="DAH65" s="44"/>
      <c r="DAI65" s="44"/>
      <c r="DAJ65" s="44"/>
      <c r="DAK65" s="44"/>
      <c r="DAL65" s="44"/>
      <c r="DAM65" s="44"/>
      <c r="DAN65" s="44"/>
      <c r="DAO65" s="44"/>
      <c r="DAP65" s="44"/>
      <c r="DAQ65" s="44"/>
      <c r="DAR65" s="44"/>
      <c r="DAS65" s="44"/>
      <c r="DAT65" s="44"/>
      <c r="DAU65" s="44"/>
      <c r="DAV65" s="44"/>
      <c r="DAW65" s="44"/>
      <c r="DAX65" s="44"/>
      <c r="DAY65" s="44"/>
      <c r="DAZ65" s="44"/>
      <c r="DBA65" s="44"/>
      <c r="DBB65" s="44"/>
      <c r="DBC65" s="44"/>
      <c r="DBD65" s="44"/>
      <c r="DBE65" s="44"/>
      <c r="DBF65" s="44"/>
      <c r="DBG65" s="44"/>
      <c r="DBH65" s="44"/>
      <c r="DBI65" s="44"/>
      <c r="DBJ65" s="44"/>
      <c r="DBK65" s="44"/>
      <c r="DBL65" s="44"/>
      <c r="DBM65" s="44"/>
      <c r="DBN65" s="44"/>
      <c r="DBO65" s="44"/>
      <c r="DBP65" s="44"/>
      <c r="DBQ65" s="44"/>
      <c r="DBR65" s="44"/>
      <c r="DBS65" s="44"/>
      <c r="DBT65" s="44"/>
      <c r="DBU65" s="44"/>
      <c r="DBV65" s="44"/>
      <c r="DBW65" s="44"/>
      <c r="DBX65" s="44"/>
      <c r="DBY65" s="44"/>
      <c r="DBZ65" s="44"/>
      <c r="DCA65" s="44"/>
      <c r="DCB65" s="44"/>
      <c r="DCC65" s="44"/>
      <c r="DCD65" s="44"/>
      <c r="DCE65" s="44"/>
      <c r="DCF65" s="44"/>
      <c r="DCG65" s="44"/>
      <c r="DCH65" s="44"/>
      <c r="DCI65" s="44"/>
      <c r="DCJ65" s="44"/>
      <c r="DCK65" s="44"/>
      <c r="DCL65" s="44"/>
      <c r="DCM65" s="44"/>
      <c r="DCN65" s="44"/>
      <c r="DCO65" s="44"/>
      <c r="DCP65" s="44"/>
      <c r="DCQ65" s="44"/>
      <c r="DCR65" s="44"/>
      <c r="DCS65" s="44"/>
      <c r="DCT65" s="44"/>
      <c r="DCU65" s="44"/>
      <c r="DCV65" s="44"/>
      <c r="DCW65" s="44"/>
      <c r="DCX65" s="44"/>
      <c r="DCY65" s="44"/>
      <c r="DCZ65" s="44"/>
      <c r="DDA65" s="44"/>
      <c r="DDB65" s="44"/>
      <c r="DDC65" s="44"/>
      <c r="DDD65" s="44"/>
      <c r="DDE65" s="44"/>
      <c r="DDF65" s="44"/>
      <c r="DDG65" s="44"/>
      <c r="DDH65" s="44"/>
      <c r="DDI65" s="44"/>
      <c r="DDJ65" s="44"/>
      <c r="DDK65" s="44"/>
      <c r="DDL65" s="44"/>
      <c r="DDM65" s="44"/>
      <c r="DDN65" s="44"/>
      <c r="DDO65" s="44"/>
      <c r="DDP65" s="44"/>
      <c r="DDQ65" s="44"/>
      <c r="DDR65" s="44"/>
      <c r="DDS65" s="44"/>
      <c r="DDT65" s="44"/>
      <c r="DDU65" s="44"/>
      <c r="DDV65" s="44"/>
      <c r="DDW65" s="44"/>
      <c r="DDX65" s="44"/>
      <c r="DDY65" s="44"/>
      <c r="DDZ65" s="44"/>
      <c r="DEA65" s="44"/>
      <c r="DEB65" s="44"/>
      <c r="DEC65" s="44"/>
      <c r="DED65" s="44"/>
      <c r="DEE65" s="44"/>
      <c r="DEF65" s="44"/>
      <c r="DEG65" s="44"/>
      <c r="DEH65" s="44"/>
      <c r="DEI65" s="44"/>
      <c r="DEJ65" s="44"/>
      <c r="DEK65" s="44"/>
      <c r="DEL65" s="44"/>
      <c r="DEM65" s="44"/>
      <c r="DEN65" s="44"/>
      <c r="DEO65" s="44"/>
      <c r="DEP65" s="44"/>
      <c r="DEQ65" s="44"/>
      <c r="DER65" s="44"/>
      <c r="DES65" s="44"/>
      <c r="DET65" s="44"/>
      <c r="DEU65" s="44"/>
      <c r="DEV65" s="44"/>
      <c r="DEW65" s="44"/>
      <c r="DEX65" s="44"/>
      <c r="DEY65" s="44"/>
      <c r="DEZ65" s="44"/>
      <c r="DFA65" s="44"/>
      <c r="DFB65" s="44"/>
      <c r="DFC65" s="44"/>
      <c r="DFD65" s="44"/>
      <c r="DFE65" s="27"/>
    </row>
    <row r="66" spans="1:2865" s="43" customFormat="1" ht="30.6" customHeight="1" thickBot="1">
      <c r="A66" s="44"/>
      <c r="B66" s="46"/>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13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c r="AML66" s="44"/>
      <c r="AMM66" s="44"/>
      <c r="AMN66" s="44"/>
      <c r="AMO66" s="44"/>
      <c r="AMP66" s="44"/>
      <c r="AMQ66" s="44"/>
      <c r="AMR66" s="44"/>
      <c r="AMS66" s="44"/>
      <c r="AMT66" s="44"/>
      <c r="AMU66" s="44"/>
      <c r="AMV66" s="44"/>
      <c r="AMW66" s="44"/>
      <c r="AMX66" s="44"/>
      <c r="AMY66" s="44"/>
      <c r="AMZ66" s="44"/>
      <c r="ANA66" s="44"/>
      <c r="ANB66" s="44"/>
      <c r="ANC66" s="44"/>
      <c r="AND66" s="44"/>
      <c r="ANE66" s="44"/>
      <c r="ANF66" s="44"/>
      <c r="ANG66" s="44"/>
      <c r="ANH66" s="44"/>
      <c r="ANI66" s="44"/>
      <c r="ANJ66" s="44"/>
      <c r="ANK66" s="44"/>
      <c r="ANL66" s="44"/>
      <c r="ANM66" s="44"/>
      <c r="ANN66" s="44"/>
      <c r="ANO66" s="44"/>
      <c r="ANP66" s="44"/>
      <c r="ANQ66" s="44"/>
      <c r="ANR66" s="44"/>
      <c r="ANS66" s="44"/>
      <c r="ANT66" s="44"/>
      <c r="ANU66" s="44"/>
      <c r="ANV66" s="44"/>
      <c r="ANW66" s="44"/>
      <c r="ANX66" s="44"/>
      <c r="ANY66" s="44"/>
      <c r="ANZ66" s="44"/>
      <c r="AOA66" s="44"/>
      <c r="AOB66" s="44"/>
      <c r="AOC66" s="44"/>
      <c r="AOD66" s="44"/>
      <c r="AOE66" s="44"/>
      <c r="AOF66" s="44"/>
      <c r="AOG66" s="44"/>
      <c r="AOH66" s="44"/>
      <c r="AOI66" s="44"/>
      <c r="AOJ66" s="44"/>
      <c r="AOK66" s="44"/>
      <c r="AOL66" s="44"/>
      <c r="AOM66" s="44"/>
      <c r="AON66" s="44"/>
      <c r="AOO66" s="44"/>
      <c r="AOP66" s="44"/>
      <c r="AOQ66" s="44"/>
      <c r="AOR66" s="44"/>
      <c r="AOS66" s="44"/>
      <c r="AOT66" s="44"/>
      <c r="AOU66" s="44"/>
      <c r="AOV66" s="44"/>
      <c r="AOW66" s="44"/>
      <c r="AOX66" s="44"/>
      <c r="AOY66" s="44"/>
      <c r="AOZ66" s="44"/>
      <c r="APA66" s="44"/>
      <c r="APB66" s="44"/>
      <c r="APC66" s="44"/>
      <c r="APD66" s="44"/>
      <c r="APE66" s="44"/>
      <c r="APF66" s="44"/>
      <c r="APG66" s="44"/>
      <c r="APH66" s="44"/>
      <c r="API66" s="44"/>
      <c r="APJ66" s="44"/>
      <c r="APK66" s="44"/>
      <c r="APL66" s="44"/>
      <c r="APM66" s="44"/>
      <c r="APN66" s="44"/>
      <c r="APO66" s="44"/>
      <c r="APP66" s="44"/>
      <c r="APQ66" s="44"/>
      <c r="APR66" s="44"/>
      <c r="APS66" s="44"/>
      <c r="APT66" s="44"/>
      <c r="APU66" s="44"/>
      <c r="APV66" s="44"/>
      <c r="APW66" s="44"/>
      <c r="APX66" s="44"/>
      <c r="APY66" s="44"/>
      <c r="APZ66" s="44"/>
      <c r="AQA66" s="44"/>
      <c r="AQB66" s="44"/>
      <c r="AQC66" s="44"/>
      <c r="AQD66" s="44"/>
      <c r="AQE66" s="44"/>
      <c r="AQF66" s="44"/>
      <c r="AQG66" s="44"/>
      <c r="AQH66" s="44"/>
      <c r="AQI66" s="44"/>
      <c r="AQJ66" s="44"/>
      <c r="AQK66" s="44"/>
      <c r="AQL66" s="44"/>
      <c r="AQM66" s="44"/>
      <c r="AQN66" s="44"/>
      <c r="AQO66" s="44"/>
      <c r="AQP66" s="44"/>
      <c r="AQQ66" s="44"/>
      <c r="AQR66" s="44"/>
      <c r="AQS66" s="44"/>
      <c r="AQT66" s="44"/>
      <c r="AQU66" s="44"/>
      <c r="AQV66" s="44"/>
      <c r="AQW66" s="44"/>
      <c r="AQX66" s="44"/>
      <c r="AQY66" s="44"/>
      <c r="AQZ66" s="44"/>
      <c r="ARA66" s="44"/>
      <c r="ARB66" s="44"/>
      <c r="ARC66" s="44"/>
      <c r="ARD66" s="44"/>
      <c r="ARE66" s="44"/>
      <c r="ARF66" s="44"/>
      <c r="ARG66" s="44"/>
      <c r="ARH66" s="44"/>
      <c r="ARI66" s="44"/>
      <c r="ARJ66" s="44"/>
      <c r="ARK66" s="44"/>
      <c r="ARL66" s="44"/>
      <c r="ARM66" s="44"/>
      <c r="ARN66" s="44"/>
      <c r="ARO66" s="44"/>
      <c r="ARP66" s="44"/>
      <c r="ARQ66" s="44"/>
      <c r="ARR66" s="44"/>
      <c r="ARS66" s="44"/>
      <c r="ART66" s="44"/>
      <c r="ARU66" s="44"/>
      <c r="ARV66" s="44"/>
      <c r="ARW66" s="44"/>
      <c r="ARX66" s="44"/>
      <c r="ARY66" s="44"/>
      <c r="ARZ66" s="44"/>
      <c r="ASA66" s="44"/>
      <c r="ASB66" s="44"/>
      <c r="ASC66" s="44"/>
      <c r="ASD66" s="44"/>
      <c r="ASE66" s="44"/>
      <c r="ASF66" s="44"/>
      <c r="ASG66" s="44"/>
      <c r="ASH66" s="44"/>
      <c r="ASI66" s="44"/>
      <c r="ASJ66" s="44"/>
      <c r="ASK66" s="44"/>
      <c r="ASL66" s="44"/>
      <c r="ASM66" s="44"/>
      <c r="ASN66" s="44"/>
      <c r="ASO66" s="44"/>
      <c r="ASP66" s="44"/>
      <c r="ASQ66" s="44"/>
      <c r="ASR66" s="44"/>
      <c r="ASS66" s="44"/>
      <c r="AST66" s="44"/>
      <c r="ASU66" s="44"/>
      <c r="ASV66" s="44"/>
      <c r="ASW66" s="44"/>
      <c r="ASX66" s="44"/>
      <c r="ASY66" s="44"/>
      <c r="ASZ66" s="44"/>
      <c r="ATA66" s="44"/>
      <c r="ATB66" s="44"/>
      <c r="ATC66" s="44"/>
      <c r="ATD66" s="44"/>
      <c r="ATE66" s="44"/>
      <c r="ATF66" s="44"/>
      <c r="ATG66" s="44"/>
      <c r="ATH66" s="44"/>
      <c r="ATI66" s="44"/>
      <c r="ATJ66" s="44"/>
      <c r="ATK66" s="44"/>
      <c r="ATL66" s="44"/>
      <c r="ATM66" s="44"/>
      <c r="ATN66" s="44"/>
      <c r="ATO66" s="44"/>
      <c r="ATP66" s="44"/>
      <c r="ATQ66" s="44"/>
      <c r="ATR66" s="44"/>
      <c r="ATS66" s="44"/>
      <c r="ATT66" s="44"/>
      <c r="ATU66" s="44"/>
      <c r="ATV66" s="44"/>
      <c r="ATW66" s="44"/>
      <c r="ATX66" s="44"/>
      <c r="ATY66" s="44"/>
      <c r="ATZ66" s="44"/>
      <c r="AUA66" s="44"/>
      <c r="AUB66" s="44"/>
      <c r="AUC66" s="44"/>
      <c r="AUD66" s="44"/>
      <c r="AUE66" s="44"/>
      <c r="AUF66" s="44"/>
      <c r="AUG66" s="44"/>
      <c r="AUH66" s="44"/>
      <c r="AUI66" s="44"/>
      <c r="AUJ66" s="44"/>
      <c r="AUK66" s="44"/>
      <c r="AUL66" s="44"/>
      <c r="AUM66" s="44"/>
      <c r="AUN66" s="44"/>
      <c r="AUO66" s="44"/>
      <c r="AUP66" s="44"/>
      <c r="AUQ66" s="44"/>
      <c r="AUR66" s="44"/>
      <c r="AUS66" s="44"/>
      <c r="AUT66" s="44"/>
      <c r="AUU66" s="44"/>
      <c r="AUV66" s="44"/>
      <c r="AUW66" s="44"/>
      <c r="AUX66" s="44"/>
      <c r="AUY66" s="44"/>
      <c r="AUZ66" s="44"/>
      <c r="AVA66" s="44"/>
      <c r="AVB66" s="44"/>
      <c r="AVC66" s="44"/>
      <c r="AVD66" s="44"/>
      <c r="AVE66" s="44"/>
      <c r="AVF66" s="44"/>
      <c r="AVG66" s="44"/>
      <c r="AVH66" s="44"/>
      <c r="AVI66" s="44"/>
      <c r="AVJ66" s="44"/>
      <c r="AVK66" s="44"/>
      <c r="AVL66" s="44"/>
      <c r="AVM66" s="44"/>
      <c r="AVN66" s="44"/>
      <c r="AVO66" s="44"/>
      <c r="AVP66" s="44"/>
      <c r="AVQ66" s="44"/>
      <c r="AVR66" s="44"/>
      <c r="AVS66" s="44"/>
      <c r="AVT66" s="44"/>
      <c r="AVU66" s="44"/>
      <c r="AVV66" s="44"/>
      <c r="AVW66" s="44"/>
      <c r="AVX66" s="44"/>
      <c r="AVY66" s="44"/>
      <c r="AVZ66" s="44"/>
      <c r="AWA66" s="44"/>
      <c r="AWB66" s="44"/>
      <c r="AWC66" s="44"/>
      <c r="AWD66" s="44"/>
      <c r="AWE66" s="44"/>
      <c r="AWF66" s="44"/>
      <c r="AWG66" s="44"/>
      <c r="AWH66" s="44"/>
      <c r="AWI66" s="44"/>
      <c r="AWJ66" s="44"/>
      <c r="AWK66" s="44"/>
      <c r="AWL66" s="44"/>
      <c r="AWM66" s="44"/>
      <c r="AWN66" s="44"/>
      <c r="AWO66" s="44"/>
      <c r="AWP66" s="44"/>
      <c r="AWQ66" s="44"/>
      <c r="AWR66" s="44"/>
      <c r="AWS66" s="44"/>
      <c r="AWT66" s="44"/>
      <c r="AWU66" s="44"/>
      <c r="AWV66" s="44"/>
      <c r="AWW66" s="44"/>
      <c r="AWX66" s="44"/>
      <c r="AWY66" s="44"/>
      <c r="AWZ66" s="44"/>
      <c r="AXA66" s="44"/>
      <c r="AXB66" s="44"/>
      <c r="AXC66" s="44"/>
      <c r="AXD66" s="44"/>
      <c r="AXE66" s="44"/>
      <c r="AXF66" s="44"/>
      <c r="AXG66" s="44"/>
      <c r="AXH66" s="44"/>
      <c r="AXI66" s="44"/>
      <c r="AXJ66" s="44"/>
      <c r="AXK66" s="44"/>
      <c r="AXL66" s="44"/>
      <c r="AXM66" s="44"/>
      <c r="AXN66" s="44"/>
      <c r="AXO66" s="44"/>
      <c r="AXP66" s="44"/>
      <c r="AXQ66" s="44"/>
      <c r="AXR66" s="44"/>
      <c r="AXS66" s="44"/>
      <c r="AXT66" s="44"/>
      <c r="AXU66" s="44"/>
      <c r="AXV66" s="44"/>
      <c r="AXW66" s="44"/>
      <c r="AXX66" s="44"/>
      <c r="AXY66" s="44"/>
      <c r="AXZ66" s="44"/>
      <c r="AYA66" s="44"/>
      <c r="AYB66" s="44"/>
      <c r="AYC66" s="44"/>
      <c r="AYD66" s="44"/>
      <c r="AYE66" s="44"/>
      <c r="AYF66" s="44"/>
      <c r="AYG66" s="44"/>
      <c r="AYH66" s="44"/>
      <c r="AYI66" s="44"/>
      <c r="AYJ66" s="44"/>
      <c r="AYK66" s="44"/>
      <c r="AYL66" s="44"/>
      <c r="AYM66" s="44"/>
      <c r="AYN66" s="44"/>
      <c r="AYO66" s="44"/>
      <c r="AYP66" s="44"/>
      <c r="AYQ66" s="44"/>
      <c r="AYR66" s="44"/>
      <c r="AYS66" s="44"/>
      <c r="AYT66" s="44"/>
      <c r="AYU66" s="44"/>
      <c r="AYV66" s="44"/>
      <c r="AYW66" s="44"/>
      <c r="AYX66" s="44"/>
      <c r="AYY66" s="44"/>
      <c r="AYZ66" s="44"/>
      <c r="AZA66" s="44"/>
      <c r="AZB66" s="44"/>
      <c r="AZC66" s="44"/>
      <c r="AZD66" s="44"/>
      <c r="AZE66" s="44"/>
      <c r="AZF66" s="44"/>
      <c r="AZG66" s="44"/>
      <c r="AZH66" s="44"/>
      <c r="AZI66" s="44"/>
      <c r="AZJ66" s="44"/>
      <c r="AZK66" s="44"/>
      <c r="AZL66" s="44"/>
      <c r="AZM66" s="44"/>
      <c r="AZN66" s="44"/>
      <c r="AZO66" s="44"/>
      <c r="AZP66" s="44"/>
      <c r="AZQ66" s="44"/>
      <c r="AZR66" s="44"/>
      <c r="AZS66" s="44"/>
      <c r="AZT66" s="44"/>
      <c r="AZU66" s="44"/>
      <c r="AZV66" s="44"/>
      <c r="AZW66" s="44"/>
      <c r="AZX66" s="44"/>
      <c r="AZY66" s="44"/>
      <c r="AZZ66" s="44"/>
      <c r="BAA66" s="44"/>
      <c r="BAB66" s="44"/>
      <c r="BAC66" s="44"/>
      <c r="BAD66" s="44"/>
      <c r="BAE66" s="44"/>
      <c r="BAF66" s="44"/>
      <c r="BAG66" s="44"/>
      <c r="BAH66" s="44"/>
      <c r="BAI66" s="44"/>
      <c r="BAJ66" s="44"/>
      <c r="BAK66" s="44"/>
      <c r="BAL66" s="44"/>
      <c r="BAM66" s="44"/>
      <c r="BAN66" s="44"/>
      <c r="BAO66" s="44"/>
      <c r="BAP66" s="44"/>
      <c r="BAQ66" s="44"/>
      <c r="BAR66" s="44"/>
      <c r="BAS66" s="44"/>
      <c r="BAT66" s="44"/>
      <c r="BAU66" s="44"/>
      <c r="BAV66" s="44"/>
      <c r="BAW66" s="44"/>
      <c r="BAX66" s="44"/>
      <c r="BAY66" s="44"/>
      <c r="BAZ66" s="44"/>
      <c r="BBA66" s="44"/>
      <c r="BBB66" s="44"/>
      <c r="BBC66" s="44"/>
      <c r="BBD66" s="44"/>
      <c r="BBE66" s="44"/>
      <c r="BBF66" s="44"/>
      <c r="BBG66" s="44"/>
      <c r="BBH66" s="44"/>
      <c r="BBI66" s="44"/>
      <c r="BBJ66" s="44"/>
      <c r="BBK66" s="44"/>
      <c r="BBL66" s="44"/>
      <c r="BBM66" s="44"/>
      <c r="BBN66" s="44"/>
      <c r="BBO66" s="44"/>
      <c r="BBP66" s="44"/>
      <c r="BBQ66" s="44"/>
      <c r="BBR66" s="44"/>
      <c r="BBS66" s="44"/>
      <c r="BBT66" s="44"/>
      <c r="BBU66" s="44"/>
      <c r="BBV66" s="44"/>
      <c r="BBW66" s="44"/>
      <c r="BBX66" s="44"/>
      <c r="BBY66" s="44"/>
      <c r="BBZ66" s="44"/>
      <c r="BCA66" s="44"/>
      <c r="BCB66" s="44"/>
      <c r="BCC66" s="44"/>
      <c r="BCD66" s="44"/>
      <c r="BCE66" s="44"/>
      <c r="BCF66" s="44"/>
      <c r="BCG66" s="44"/>
      <c r="BCH66" s="44"/>
      <c r="BCI66" s="44"/>
      <c r="BCJ66" s="44"/>
      <c r="BCK66" s="44"/>
      <c r="BCL66" s="44"/>
      <c r="BCM66" s="44"/>
      <c r="BCN66" s="44"/>
      <c r="BCO66" s="44"/>
      <c r="BCP66" s="44"/>
      <c r="BCQ66" s="44"/>
      <c r="BCR66" s="44"/>
      <c r="BCS66" s="44"/>
      <c r="BCT66" s="44"/>
      <c r="BCU66" s="44"/>
      <c r="BCV66" s="44"/>
      <c r="BCW66" s="44"/>
      <c r="BCX66" s="44"/>
      <c r="BCY66" s="44"/>
      <c r="BCZ66" s="44"/>
      <c r="BDA66" s="44"/>
      <c r="BDB66" s="44"/>
      <c r="BDC66" s="44"/>
      <c r="BDD66" s="44"/>
      <c r="BDE66" s="44"/>
      <c r="BDF66" s="44"/>
      <c r="BDG66" s="44"/>
      <c r="BDH66" s="44"/>
      <c r="BDI66" s="44"/>
      <c r="BDJ66" s="44"/>
      <c r="BDK66" s="44"/>
      <c r="BDL66" s="44"/>
      <c r="BDM66" s="44"/>
      <c r="BDN66" s="44"/>
      <c r="BDO66" s="44"/>
      <c r="BDP66" s="44"/>
      <c r="BDQ66" s="44"/>
      <c r="BDR66" s="44"/>
      <c r="BDS66" s="44"/>
      <c r="BDT66" s="44"/>
      <c r="BDU66" s="44"/>
      <c r="BDV66" s="44"/>
      <c r="BDW66" s="44"/>
      <c r="BDX66" s="44"/>
      <c r="BDY66" s="44"/>
      <c r="BDZ66" s="44"/>
      <c r="BEA66" s="44"/>
      <c r="BEB66" s="44"/>
      <c r="BEC66" s="44"/>
      <c r="BED66" s="44"/>
      <c r="BEE66" s="44"/>
      <c r="BEF66" s="44"/>
      <c r="BEG66" s="44"/>
      <c r="BEH66" s="44"/>
      <c r="BEI66" s="44"/>
      <c r="BEJ66" s="44"/>
      <c r="BEK66" s="44"/>
      <c r="BEL66" s="44"/>
      <c r="BEM66" s="44"/>
      <c r="BEN66" s="44"/>
      <c r="BEO66" s="44"/>
      <c r="BEP66" s="44"/>
      <c r="BEQ66" s="44"/>
      <c r="BER66" s="44"/>
      <c r="BES66" s="44"/>
      <c r="BET66" s="44"/>
      <c r="BEU66" s="44"/>
      <c r="BEV66" s="44"/>
      <c r="BEW66" s="44"/>
      <c r="BEX66" s="44"/>
      <c r="BEY66" s="44"/>
      <c r="BEZ66" s="44"/>
      <c r="BFA66" s="44"/>
      <c r="BFB66" s="44"/>
      <c r="BFC66" s="44"/>
      <c r="BFD66" s="44"/>
      <c r="BFE66" s="44"/>
      <c r="BFF66" s="44"/>
      <c r="BFG66" s="44"/>
      <c r="BFH66" s="44"/>
      <c r="BFI66" s="44"/>
      <c r="BFJ66" s="44"/>
      <c r="BFK66" s="44"/>
      <c r="BFL66" s="44"/>
      <c r="BFM66" s="44"/>
      <c r="BFN66" s="44"/>
      <c r="BFO66" s="44"/>
      <c r="BFP66" s="44"/>
      <c r="BFQ66" s="44"/>
      <c r="BFR66" s="44"/>
      <c r="BFS66" s="44"/>
      <c r="BFT66" s="44"/>
      <c r="BFU66" s="44"/>
      <c r="BFV66" s="44"/>
      <c r="BFW66" s="44"/>
      <c r="BFX66" s="44"/>
      <c r="BFY66" s="44"/>
      <c r="BFZ66" s="44"/>
      <c r="BGA66" s="44"/>
      <c r="BGB66" s="44"/>
      <c r="BGC66" s="44"/>
      <c r="BGD66" s="44"/>
      <c r="BGE66" s="44"/>
      <c r="BGF66" s="44"/>
      <c r="BGG66" s="44"/>
      <c r="BGH66" s="44"/>
      <c r="BGI66" s="44"/>
      <c r="BGJ66" s="44"/>
      <c r="BGK66" s="44"/>
      <c r="BGL66" s="44"/>
      <c r="BGM66" s="44"/>
      <c r="BGN66" s="44"/>
      <c r="BGO66" s="44"/>
      <c r="BGP66" s="44"/>
      <c r="BGQ66" s="44"/>
      <c r="BGR66" s="44"/>
      <c r="BGS66" s="44"/>
      <c r="BGT66" s="44"/>
      <c r="BGU66" s="44"/>
      <c r="BGV66" s="44"/>
      <c r="BGW66" s="44"/>
      <c r="BGX66" s="44"/>
      <c r="BGY66" s="44"/>
      <c r="BGZ66" s="44"/>
      <c r="BHA66" s="44"/>
      <c r="BHB66" s="44"/>
      <c r="BHC66" s="44"/>
      <c r="BHD66" s="44"/>
      <c r="BHE66" s="44"/>
      <c r="BHF66" s="44"/>
      <c r="BHG66" s="44"/>
      <c r="BHH66" s="44"/>
      <c r="BHI66" s="44"/>
      <c r="BHJ66" s="44"/>
      <c r="BHK66" s="44"/>
      <c r="BHL66" s="44"/>
      <c r="BHM66" s="44"/>
      <c r="BHN66" s="44"/>
      <c r="BHO66" s="44"/>
      <c r="BHP66" s="44"/>
      <c r="BHQ66" s="44"/>
      <c r="BHR66" s="44"/>
      <c r="BHS66" s="44"/>
      <c r="BHT66" s="44"/>
      <c r="BHU66" s="44"/>
      <c r="BHV66" s="44"/>
      <c r="BHW66" s="44"/>
      <c r="BHX66" s="44"/>
      <c r="BHY66" s="44"/>
      <c r="BHZ66" s="44"/>
      <c r="BIA66" s="44"/>
      <c r="BIB66" s="44"/>
      <c r="BIC66" s="44"/>
      <c r="BID66" s="44"/>
      <c r="BIE66" s="44"/>
      <c r="BIF66" s="44"/>
      <c r="BIG66" s="44"/>
      <c r="BIH66" s="44"/>
      <c r="BII66" s="44"/>
      <c r="BIJ66" s="44"/>
      <c r="BIK66" s="44"/>
      <c r="BIL66" s="44"/>
      <c r="BIM66" s="44"/>
      <c r="BIN66" s="44"/>
      <c r="BIO66" s="44"/>
      <c r="BIP66" s="44"/>
      <c r="BIQ66" s="44"/>
      <c r="BIR66" s="44"/>
      <c r="BIS66" s="44"/>
      <c r="BIT66" s="44"/>
      <c r="BIU66" s="44"/>
      <c r="BIV66" s="44"/>
      <c r="BIW66" s="44"/>
      <c r="BIX66" s="44"/>
      <c r="BIY66" s="44"/>
      <c r="BIZ66" s="44"/>
      <c r="BJA66" s="44"/>
      <c r="BJB66" s="44"/>
      <c r="BJC66" s="44"/>
      <c r="BJD66" s="44"/>
      <c r="BJE66" s="44"/>
      <c r="BJF66" s="44"/>
      <c r="BJG66" s="44"/>
      <c r="BJH66" s="44"/>
      <c r="BJI66" s="44"/>
      <c r="BJJ66" s="44"/>
      <c r="BJK66" s="44"/>
      <c r="BJL66" s="44"/>
      <c r="BJM66" s="44"/>
      <c r="BJN66" s="44"/>
      <c r="BJO66" s="44"/>
      <c r="BJP66" s="44"/>
      <c r="BJQ66" s="44"/>
      <c r="BJR66" s="44"/>
      <c r="BJS66" s="44"/>
      <c r="BJT66" s="44"/>
      <c r="BJU66" s="44"/>
      <c r="BJV66" s="44"/>
      <c r="BJW66" s="44"/>
      <c r="BJX66" s="44"/>
      <c r="BJY66" s="44"/>
      <c r="BJZ66" s="44"/>
      <c r="BKA66" s="44"/>
      <c r="BKB66" s="44"/>
      <c r="BKC66" s="44"/>
      <c r="BKD66" s="44"/>
      <c r="BKE66" s="44"/>
      <c r="BKF66" s="44"/>
      <c r="BKG66" s="44"/>
      <c r="BKH66" s="44"/>
      <c r="BKI66" s="44"/>
      <c r="BKJ66" s="44"/>
      <c r="BKK66" s="44"/>
      <c r="BKL66" s="44"/>
      <c r="BKM66" s="44"/>
      <c r="BKN66" s="44"/>
      <c r="BKO66" s="44"/>
      <c r="BKP66" s="44"/>
      <c r="BKQ66" s="44"/>
      <c r="BKR66" s="44"/>
      <c r="BKS66" s="44"/>
      <c r="BKT66" s="44"/>
      <c r="BKU66" s="44"/>
      <c r="BKV66" s="44"/>
      <c r="BKW66" s="44"/>
      <c r="BKX66" s="44"/>
      <c r="BKY66" s="44"/>
      <c r="BKZ66" s="44"/>
      <c r="BLA66" s="44"/>
      <c r="BLB66" s="44"/>
      <c r="BLC66" s="44"/>
      <c r="BLD66" s="44"/>
      <c r="BLE66" s="44"/>
      <c r="BLF66" s="44"/>
      <c r="BLG66" s="44"/>
      <c r="BLH66" s="44"/>
      <c r="BLI66" s="44"/>
      <c r="BLJ66" s="44"/>
      <c r="BLK66" s="44"/>
      <c r="BLL66" s="44"/>
      <c r="BLM66" s="44"/>
      <c r="BLN66" s="44"/>
      <c r="BLO66" s="44"/>
      <c r="BLP66" s="44"/>
      <c r="BLQ66" s="44"/>
      <c r="BLR66" s="44"/>
      <c r="BLS66" s="44"/>
      <c r="BLT66" s="44"/>
      <c r="BLU66" s="44"/>
      <c r="BLV66" s="44"/>
      <c r="BLW66" s="44"/>
      <c r="BLX66" s="44"/>
      <c r="BLY66" s="44"/>
      <c r="BLZ66" s="44"/>
      <c r="BMA66" s="44"/>
      <c r="BMB66" s="44"/>
      <c r="BMC66" s="44"/>
      <c r="BMD66" s="44"/>
      <c r="BME66" s="44"/>
      <c r="BMF66" s="44"/>
      <c r="BMG66" s="44"/>
      <c r="BMH66" s="44"/>
      <c r="BMI66" s="44"/>
      <c r="BMJ66" s="44"/>
      <c r="BMK66" s="44"/>
      <c r="BML66" s="44"/>
      <c r="BMM66" s="44"/>
      <c r="BMN66" s="44"/>
      <c r="BMO66" s="44"/>
      <c r="BMP66" s="44"/>
      <c r="BMQ66" s="44"/>
      <c r="BMR66" s="44"/>
      <c r="BMS66" s="44"/>
      <c r="BMT66" s="44"/>
      <c r="BMU66" s="44"/>
      <c r="BMV66" s="44"/>
      <c r="BMW66" s="44"/>
      <c r="BMX66" s="44"/>
      <c r="BMY66" s="44"/>
      <c r="BMZ66" s="44"/>
      <c r="BNA66" s="44"/>
      <c r="BNB66" s="44"/>
      <c r="BNC66" s="44"/>
      <c r="BND66" s="44"/>
      <c r="BNE66" s="44"/>
      <c r="BNF66" s="44"/>
      <c r="BNG66" s="44"/>
      <c r="BNH66" s="44"/>
      <c r="BNI66" s="44"/>
      <c r="BNJ66" s="44"/>
      <c r="BNK66" s="44"/>
      <c r="BNL66" s="44"/>
      <c r="BNM66" s="44"/>
      <c r="BNN66" s="44"/>
      <c r="BNO66" s="44"/>
      <c r="BNP66" s="44"/>
      <c r="BNQ66" s="44"/>
      <c r="BNR66" s="44"/>
      <c r="BNS66" s="44"/>
      <c r="BNT66" s="44"/>
      <c r="BNU66" s="44"/>
      <c r="BNV66" s="44"/>
      <c r="BNW66" s="44"/>
      <c r="BNX66" s="44"/>
      <c r="BNY66" s="44"/>
      <c r="BNZ66" s="44"/>
      <c r="BOA66" s="44"/>
      <c r="BOB66" s="44"/>
      <c r="BOC66" s="44"/>
      <c r="BOD66" s="44"/>
      <c r="BOE66" s="44"/>
      <c r="BOF66" s="44"/>
      <c r="BOG66" s="44"/>
      <c r="BOH66" s="44"/>
      <c r="BOI66" s="44"/>
      <c r="BOJ66" s="44"/>
      <c r="BOK66" s="44"/>
      <c r="BOL66" s="44"/>
      <c r="BOM66" s="44"/>
      <c r="BON66" s="44"/>
      <c r="BOO66" s="44"/>
      <c r="BOP66" s="44"/>
      <c r="BOQ66" s="44"/>
      <c r="BOR66" s="44"/>
      <c r="BOS66" s="44"/>
      <c r="BOT66" s="44"/>
      <c r="BOU66" s="44"/>
      <c r="BOV66" s="44"/>
      <c r="BOW66" s="44"/>
      <c r="BOX66" s="44"/>
      <c r="BOY66" s="44"/>
      <c r="BOZ66" s="44"/>
      <c r="BPA66" s="44"/>
      <c r="BPB66" s="44"/>
      <c r="BPC66" s="44"/>
      <c r="BPD66" s="44"/>
      <c r="BPE66" s="44"/>
      <c r="BPF66" s="44"/>
      <c r="BPG66" s="44"/>
      <c r="BPH66" s="44"/>
      <c r="BPI66" s="44"/>
      <c r="BPJ66" s="44"/>
      <c r="BPK66" s="44"/>
      <c r="BPL66" s="44"/>
      <c r="BPM66" s="44"/>
      <c r="BPN66" s="44"/>
      <c r="BPO66" s="44"/>
      <c r="BPP66" s="44"/>
      <c r="BPQ66" s="44"/>
      <c r="BPR66" s="44"/>
      <c r="BPS66" s="44"/>
      <c r="BPT66" s="44"/>
      <c r="BPU66" s="44"/>
      <c r="BPV66" s="44"/>
      <c r="BPW66" s="44"/>
      <c r="BPX66" s="44"/>
      <c r="BPY66" s="44"/>
      <c r="BPZ66" s="44"/>
      <c r="BQA66" s="44"/>
      <c r="BQB66" s="44"/>
      <c r="BQC66" s="44"/>
      <c r="BQD66" s="44"/>
      <c r="BQE66" s="44"/>
      <c r="BQF66" s="44"/>
      <c r="BQG66" s="44"/>
      <c r="BQH66" s="44"/>
      <c r="BQI66" s="44"/>
      <c r="BQJ66" s="44"/>
      <c r="BQK66" s="44"/>
      <c r="BQL66" s="44"/>
      <c r="BQM66" s="44"/>
      <c r="BQN66" s="44"/>
      <c r="BQO66" s="44"/>
      <c r="BQP66" s="44"/>
      <c r="BQQ66" s="44"/>
      <c r="BQR66" s="44"/>
      <c r="BQS66" s="44"/>
      <c r="BQT66" s="44"/>
      <c r="BQU66" s="44"/>
      <c r="BQV66" s="44"/>
      <c r="BQW66" s="44"/>
      <c r="BQX66" s="44"/>
      <c r="BQY66" s="44"/>
      <c r="BQZ66" s="44"/>
      <c r="BRA66" s="44"/>
      <c r="BRB66" s="44"/>
      <c r="BRC66" s="44"/>
      <c r="BRD66" s="44"/>
      <c r="BRE66" s="44"/>
      <c r="BRF66" s="44"/>
      <c r="BRG66" s="44"/>
      <c r="BRH66" s="44"/>
      <c r="BRI66" s="44"/>
      <c r="BRJ66" s="44"/>
      <c r="BRK66" s="44"/>
      <c r="BRL66" s="44"/>
      <c r="BRM66" s="44"/>
      <c r="BRN66" s="44"/>
      <c r="BRO66" s="44"/>
      <c r="BRP66" s="44"/>
      <c r="BRQ66" s="44"/>
      <c r="BRR66" s="44"/>
      <c r="BRS66" s="44"/>
      <c r="BRT66" s="44"/>
      <c r="BRU66" s="44"/>
      <c r="BRV66" s="44"/>
      <c r="BRW66" s="44"/>
      <c r="BRX66" s="44"/>
      <c r="BRY66" s="44"/>
      <c r="BRZ66" s="44"/>
      <c r="BSA66" s="44"/>
      <c r="BSB66" s="44"/>
      <c r="BSC66" s="44"/>
      <c r="BSD66" s="44"/>
      <c r="BSE66" s="44"/>
      <c r="BSF66" s="44"/>
      <c r="BSG66" s="44"/>
      <c r="BSH66" s="44"/>
      <c r="BSI66" s="44"/>
      <c r="BSJ66" s="44"/>
      <c r="BSK66" s="44"/>
      <c r="BSL66" s="44"/>
      <c r="BSM66" s="44"/>
      <c r="BSN66" s="44"/>
      <c r="BSO66" s="44"/>
      <c r="BSP66" s="44"/>
      <c r="BSQ66" s="44"/>
      <c r="BSR66" s="44"/>
      <c r="BSS66" s="44"/>
      <c r="BST66" s="44"/>
      <c r="BSU66" s="44"/>
      <c r="BSV66" s="44"/>
      <c r="BSW66" s="44"/>
      <c r="BSX66" s="44"/>
      <c r="BSY66" s="44"/>
      <c r="BSZ66" s="44"/>
      <c r="BTA66" s="44"/>
      <c r="BTB66" s="44"/>
      <c r="BTC66" s="44"/>
      <c r="BTD66" s="44"/>
      <c r="BTE66" s="44"/>
      <c r="BTF66" s="44"/>
      <c r="BTG66" s="44"/>
      <c r="BTH66" s="44"/>
      <c r="BTI66" s="44"/>
      <c r="BTJ66" s="44"/>
      <c r="BTK66" s="44"/>
      <c r="BTL66" s="44"/>
      <c r="BTM66" s="44"/>
      <c r="BTN66" s="44"/>
      <c r="BTO66" s="44"/>
      <c r="BTP66" s="44"/>
      <c r="BTQ66" s="44"/>
      <c r="BTR66" s="44"/>
      <c r="BTS66" s="44"/>
      <c r="BTT66" s="44"/>
      <c r="BTU66" s="44"/>
      <c r="BTV66" s="44"/>
      <c r="BTW66" s="44"/>
      <c r="BTX66" s="44"/>
      <c r="BTY66" s="44"/>
      <c r="BTZ66" s="44"/>
      <c r="BUA66" s="44"/>
      <c r="BUB66" s="44"/>
      <c r="BUC66" s="44"/>
      <c r="BUD66" s="44"/>
      <c r="BUE66" s="44"/>
      <c r="BUF66" s="44"/>
      <c r="BUG66" s="44"/>
      <c r="BUH66" s="44"/>
      <c r="BUI66" s="44"/>
      <c r="BUJ66" s="44"/>
      <c r="BUK66" s="44"/>
      <c r="BUL66" s="44"/>
      <c r="BUM66" s="44"/>
      <c r="BUN66" s="44"/>
      <c r="BUO66" s="44"/>
      <c r="BUP66" s="44"/>
      <c r="BUQ66" s="44"/>
      <c r="BUR66" s="44"/>
      <c r="BUS66" s="44"/>
      <c r="BUT66" s="44"/>
      <c r="BUU66" s="44"/>
      <c r="BUV66" s="44"/>
      <c r="BUW66" s="44"/>
      <c r="BUX66" s="44"/>
      <c r="BUY66" s="44"/>
      <c r="BUZ66" s="44"/>
      <c r="BVA66" s="44"/>
      <c r="BVB66" s="44"/>
      <c r="BVC66" s="44"/>
      <c r="BVD66" s="44"/>
      <c r="BVE66" s="44"/>
      <c r="BVF66" s="44"/>
      <c r="BVG66" s="44"/>
      <c r="BVH66" s="44"/>
      <c r="BVI66" s="44"/>
      <c r="BVJ66" s="44"/>
      <c r="BVK66" s="44"/>
      <c r="BVL66" s="44"/>
      <c r="BVM66" s="44"/>
      <c r="BVN66" s="44"/>
      <c r="BVO66" s="44"/>
      <c r="BVP66" s="44"/>
      <c r="BVQ66" s="44"/>
      <c r="BVR66" s="44"/>
      <c r="BVS66" s="44"/>
      <c r="BVT66" s="44"/>
      <c r="BVU66" s="44"/>
      <c r="BVV66" s="44"/>
      <c r="BVW66" s="44"/>
      <c r="BVX66" s="44"/>
      <c r="BVY66" s="44"/>
      <c r="BVZ66" s="44"/>
      <c r="BWA66" s="44"/>
      <c r="BWB66" s="44"/>
      <c r="BWC66" s="44"/>
      <c r="BWD66" s="44"/>
      <c r="BWE66" s="44"/>
      <c r="BWF66" s="44"/>
      <c r="BWG66" s="44"/>
      <c r="BWH66" s="44"/>
      <c r="BWI66" s="44"/>
      <c r="BWJ66" s="44"/>
      <c r="BWK66" s="44"/>
      <c r="BWL66" s="44"/>
      <c r="BWM66" s="44"/>
      <c r="BWN66" s="44"/>
      <c r="BWO66" s="44"/>
      <c r="BWP66" s="44"/>
      <c r="BWQ66" s="44"/>
      <c r="BWR66" s="44"/>
      <c r="BWS66" s="44"/>
      <c r="BWT66" s="44"/>
      <c r="BWU66" s="44"/>
      <c r="BWV66" s="44"/>
      <c r="BWW66" s="44"/>
      <c r="BWX66" s="44"/>
      <c r="BWY66" s="44"/>
      <c r="BWZ66" s="44"/>
      <c r="BXA66" s="44"/>
      <c r="BXB66" s="44"/>
      <c r="BXC66" s="44"/>
      <c r="BXD66" s="44"/>
      <c r="BXE66" s="44"/>
      <c r="BXF66" s="44"/>
      <c r="BXG66" s="44"/>
      <c r="BXH66" s="44"/>
      <c r="BXI66" s="44"/>
      <c r="BXJ66" s="44"/>
      <c r="BXK66" s="44"/>
      <c r="BXL66" s="44"/>
      <c r="BXM66" s="44"/>
      <c r="BXN66" s="44"/>
      <c r="BXO66" s="44"/>
      <c r="BXP66" s="44"/>
      <c r="BXQ66" s="44"/>
      <c r="BXR66" s="44"/>
      <c r="BXS66" s="44"/>
      <c r="BXT66" s="44"/>
      <c r="BXU66" s="44"/>
      <c r="BXV66" s="44"/>
      <c r="BXW66" s="44"/>
      <c r="BXX66" s="44"/>
      <c r="BXY66" s="44"/>
      <c r="BXZ66" s="44"/>
      <c r="BYA66" s="44"/>
      <c r="BYB66" s="44"/>
      <c r="BYC66" s="44"/>
      <c r="BYD66" s="44"/>
      <c r="BYE66" s="44"/>
      <c r="BYF66" s="44"/>
      <c r="BYG66" s="44"/>
      <c r="BYH66" s="44"/>
      <c r="BYI66" s="44"/>
      <c r="BYJ66" s="44"/>
      <c r="BYK66" s="44"/>
      <c r="BYL66" s="44"/>
      <c r="BYM66" s="44"/>
      <c r="BYN66" s="44"/>
      <c r="BYO66" s="44"/>
      <c r="BYP66" s="44"/>
      <c r="BYQ66" s="44"/>
      <c r="BYR66" s="44"/>
      <c r="BYS66" s="44"/>
      <c r="BYT66" s="44"/>
      <c r="BYU66" s="44"/>
      <c r="BYV66" s="44"/>
      <c r="BYW66" s="44"/>
      <c r="BYX66" s="44"/>
      <c r="BYY66" s="44"/>
      <c r="BYZ66" s="44"/>
      <c r="BZA66" s="44"/>
      <c r="BZB66" s="44"/>
      <c r="BZC66" s="44"/>
      <c r="BZD66" s="44"/>
      <c r="BZE66" s="44"/>
      <c r="BZF66" s="44"/>
      <c r="BZG66" s="44"/>
      <c r="BZH66" s="44"/>
      <c r="BZI66" s="44"/>
      <c r="BZJ66" s="44"/>
      <c r="BZK66" s="44"/>
      <c r="BZL66" s="44"/>
      <c r="BZM66" s="44"/>
      <c r="BZN66" s="44"/>
      <c r="BZO66" s="44"/>
      <c r="BZP66" s="44"/>
      <c r="BZQ66" s="44"/>
      <c r="BZR66" s="44"/>
      <c r="BZS66" s="44"/>
      <c r="BZT66" s="44"/>
      <c r="BZU66" s="44"/>
      <c r="BZV66" s="44"/>
      <c r="BZW66" s="44"/>
      <c r="BZX66" s="44"/>
      <c r="BZY66" s="44"/>
      <c r="BZZ66" s="44"/>
      <c r="CAA66" s="44"/>
      <c r="CAB66" s="44"/>
      <c r="CAC66" s="44"/>
      <c r="CAD66" s="44"/>
      <c r="CAE66" s="44"/>
      <c r="CAF66" s="44"/>
      <c r="CAG66" s="44"/>
      <c r="CAH66" s="44"/>
      <c r="CAI66" s="44"/>
      <c r="CAJ66" s="44"/>
      <c r="CAK66" s="44"/>
      <c r="CAL66" s="44"/>
      <c r="CAM66" s="44"/>
      <c r="CAN66" s="44"/>
      <c r="CAO66" s="44"/>
      <c r="CAP66" s="44"/>
      <c r="CAQ66" s="44"/>
      <c r="CAR66" s="44"/>
      <c r="CAS66" s="44"/>
      <c r="CAT66" s="44"/>
      <c r="CAU66" s="44"/>
      <c r="CAV66" s="44"/>
      <c r="CAW66" s="44"/>
      <c r="CAX66" s="44"/>
      <c r="CAY66" s="44"/>
      <c r="CAZ66" s="44"/>
      <c r="CBA66" s="44"/>
      <c r="CBB66" s="44"/>
      <c r="CBC66" s="44"/>
      <c r="CBD66" s="44"/>
      <c r="CBE66" s="44"/>
      <c r="CBF66" s="44"/>
      <c r="CBG66" s="44"/>
      <c r="CBH66" s="44"/>
      <c r="CBI66" s="44"/>
      <c r="CBJ66" s="44"/>
      <c r="CBK66" s="44"/>
      <c r="CBL66" s="44"/>
      <c r="CBM66" s="44"/>
      <c r="CBN66" s="44"/>
      <c r="CBO66" s="44"/>
      <c r="CBP66" s="44"/>
      <c r="CBQ66" s="44"/>
      <c r="CBR66" s="44"/>
      <c r="CBS66" s="44"/>
      <c r="CBT66" s="44"/>
      <c r="CBU66" s="44"/>
      <c r="CBV66" s="44"/>
      <c r="CBW66" s="44"/>
      <c r="CBX66" s="44"/>
      <c r="CBY66" s="44"/>
      <c r="CBZ66" s="44"/>
      <c r="CCA66" s="44"/>
      <c r="CCB66" s="44"/>
      <c r="CCC66" s="44"/>
      <c r="CCD66" s="44"/>
      <c r="CCE66" s="44"/>
      <c r="CCF66" s="44"/>
      <c r="CCG66" s="44"/>
      <c r="CCH66" s="44"/>
      <c r="CCI66" s="44"/>
      <c r="CCJ66" s="44"/>
      <c r="CCK66" s="44"/>
      <c r="CCL66" s="44"/>
      <c r="CCM66" s="44"/>
      <c r="CCN66" s="44"/>
      <c r="CCO66" s="44"/>
      <c r="CCP66" s="44"/>
      <c r="CCQ66" s="44"/>
      <c r="CCR66" s="44"/>
      <c r="CCS66" s="44"/>
      <c r="CCT66" s="44"/>
      <c r="CCU66" s="44"/>
      <c r="CCV66" s="44"/>
      <c r="CCW66" s="44"/>
      <c r="CCX66" s="44"/>
      <c r="CCY66" s="44"/>
      <c r="CCZ66" s="44"/>
      <c r="CDA66" s="44"/>
      <c r="CDB66" s="44"/>
      <c r="CDC66" s="44"/>
      <c r="CDD66" s="44"/>
      <c r="CDE66" s="44"/>
      <c r="CDF66" s="44"/>
      <c r="CDG66" s="44"/>
      <c r="CDH66" s="44"/>
      <c r="CDI66" s="44"/>
      <c r="CDJ66" s="44"/>
      <c r="CDK66" s="44"/>
      <c r="CDL66" s="44"/>
      <c r="CDM66" s="44"/>
      <c r="CDN66" s="44"/>
      <c r="CDO66" s="44"/>
      <c r="CDP66" s="44"/>
      <c r="CDQ66" s="44"/>
      <c r="CDR66" s="44"/>
      <c r="CDS66" s="44"/>
      <c r="CDT66" s="44"/>
      <c r="CDU66" s="44"/>
      <c r="CDV66" s="44"/>
      <c r="CDW66" s="44"/>
      <c r="CDX66" s="44"/>
      <c r="CDY66" s="44"/>
      <c r="CDZ66" s="44"/>
      <c r="CEA66" s="44"/>
      <c r="CEB66" s="44"/>
      <c r="CEC66" s="44"/>
      <c r="CED66" s="44"/>
      <c r="CEE66" s="44"/>
      <c r="CEF66" s="44"/>
      <c r="CEG66" s="44"/>
      <c r="CEH66" s="44"/>
      <c r="CEI66" s="44"/>
      <c r="CEJ66" s="44"/>
      <c r="CEK66" s="44"/>
      <c r="CEL66" s="44"/>
      <c r="CEM66" s="44"/>
      <c r="CEN66" s="44"/>
      <c r="CEO66" s="44"/>
      <c r="CEP66" s="44"/>
      <c r="CEQ66" s="44"/>
      <c r="CER66" s="44"/>
      <c r="CES66" s="44"/>
      <c r="CET66" s="44"/>
      <c r="CEU66" s="44"/>
      <c r="CEV66" s="44"/>
      <c r="CEW66" s="44"/>
      <c r="CEX66" s="44"/>
      <c r="CEY66" s="44"/>
      <c r="CEZ66" s="44"/>
      <c r="CFA66" s="44"/>
      <c r="CFB66" s="44"/>
      <c r="CFC66" s="44"/>
      <c r="CFD66" s="44"/>
      <c r="CFE66" s="44"/>
      <c r="CFF66" s="44"/>
      <c r="CFG66" s="44"/>
      <c r="CFH66" s="44"/>
      <c r="CFI66" s="44"/>
      <c r="CFJ66" s="44"/>
      <c r="CFK66" s="44"/>
      <c r="CFL66" s="44"/>
      <c r="CFM66" s="44"/>
      <c r="CFN66" s="44"/>
      <c r="CFO66" s="44"/>
      <c r="CFP66" s="44"/>
      <c r="CFQ66" s="44"/>
      <c r="CFR66" s="44"/>
      <c r="CFS66" s="44"/>
      <c r="CFT66" s="44"/>
      <c r="CFU66" s="44"/>
      <c r="CFV66" s="44"/>
      <c r="CFW66" s="44"/>
      <c r="CFX66" s="44"/>
      <c r="CFY66" s="44"/>
      <c r="CFZ66" s="44"/>
      <c r="CGA66" s="44"/>
      <c r="CGB66" s="44"/>
      <c r="CGC66" s="44"/>
      <c r="CGD66" s="44"/>
      <c r="CGE66" s="44"/>
      <c r="CGF66" s="44"/>
      <c r="CGG66" s="44"/>
      <c r="CGH66" s="44"/>
      <c r="CGI66" s="44"/>
      <c r="CGJ66" s="44"/>
      <c r="CGK66" s="44"/>
      <c r="CGL66" s="44"/>
      <c r="CGM66" s="44"/>
      <c r="CGN66" s="44"/>
      <c r="CGO66" s="44"/>
      <c r="CGP66" s="44"/>
      <c r="CGQ66" s="44"/>
      <c r="CGR66" s="44"/>
      <c r="CGS66" s="44"/>
      <c r="CGT66" s="44"/>
      <c r="CGU66" s="44"/>
      <c r="CGV66" s="44"/>
      <c r="CGW66" s="44"/>
      <c r="CGX66" s="44"/>
      <c r="CGY66" s="44"/>
      <c r="CGZ66" s="44"/>
      <c r="CHA66" s="44"/>
      <c r="CHB66" s="44"/>
      <c r="CHC66" s="44"/>
      <c r="CHD66" s="44"/>
      <c r="CHE66" s="44"/>
      <c r="CHF66" s="44"/>
      <c r="CHG66" s="44"/>
      <c r="CHH66" s="44"/>
      <c r="CHI66" s="44"/>
      <c r="CHJ66" s="44"/>
      <c r="CHK66" s="44"/>
      <c r="CHL66" s="44"/>
      <c r="CHM66" s="44"/>
      <c r="CHN66" s="44"/>
      <c r="CHO66" s="44"/>
      <c r="CHP66" s="44"/>
      <c r="CHQ66" s="44"/>
      <c r="CHR66" s="44"/>
      <c r="CHS66" s="44"/>
      <c r="CHT66" s="44"/>
      <c r="CHU66" s="44"/>
      <c r="CHV66" s="44"/>
      <c r="CHW66" s="44"/>
      <c r="CHX66" s="44"/>
      <c r="CHY66" s="44"/>
      <c r="CHZ66" s="44"/>
      <c r="CIA66" s="44"/>
      <c r="CIB66" s="44"/>
      <c r="CIC66" s="44"/>
      <c r="CID66" s="44"/>
      <c r="CIE66" s="44"/>
      <c r="CIF66" s="44"/>
      <c r="CIG66" s="44"/>
      <c r="CIH66" s="44"/>
      <c r="CII66" s="44"/>
      <c r="CIJ66" s="44"/>
      <c r="CIK66" s="44"/>
      <c r="CIL66" s="44"/>
      <c r="CIM66" s="44"/>
      <c r="CIN66" s="44"/>
      <c r="CIO66" s="44"/>
      <c r="CIP66" s="44"/>
      <c r="CIQ66" s="44"/>
      <c r="CIR66" s="44"/>
      <c r="CIS66" s="44"/>
      <c r="CIT66" s="44"/>
      <c r="CIU66" s="44"/>
      <c r="CIV66" s="44"/>
      <c r="CIW66" s="44"/>
      <c r="CIX66" s="44"/>
      <c r="CIY66" s="44"/>
      <c r="CIZ66" s="44"/>
      <c r="CJA66" s="44"/>
      <c r="CJB66" s="44"/>
      <c r="CJC66" s="44"/>
      <c r="CJD66" s="44"/>
      <c r="CJE66" s="44"/>
      <c r="CJF66" s="44"/>
      <c r="CJG66" s="44"/>
      <c r="CJH66" s="44"/>
      <c r="CJI66" s="44"/>
      <c r="CJJ66" s="44"/>
      <c r="CJK66" s="44"/>
      <c r="CJL66" s="44"/>
      <c r="CJM66" s="44"/>
      <c r="CJN66" s="44"/>
      <c r="CJO66" s="44"/>
      <c r="CJP66" s="44"/>
      <c r="CJQ66" s="44"/>
      <c r="CJR66" s="44"/>
      <c r="CJS66" s="44"/>
      <c r="CJT66" s="44"/>
      <c r="CJU66" s="44"/>
      <c r="CJV66" s="44"/>
      <c r="CJW66" s="44"/>
      <c r="CJX66" s="44"/>
      <c r="CJY66" s="44"/>
      <c r="CJZ66" s="44"/>
      <c r="CKA66" s="44"/>
      <c r="CKB66" s="44"/>
      <c r="CKC66" s="44"/>
      <c r="CKD66" s="44"/>
      <c r="CKE66" s="44"/>
      <c r="CKF66" s="44"/>
      <c r="CKG66" s="44"/>
      <c r="CKH66" s="44"/>
      <c r="CKI66" s="44"/>
      <c r="CKJ66" s="44"/>
      <c r="CKK66" s="44"/>
      <c r="CKL66" s="44"/>
      <c r="CKM66" s="44"/>
      <c r="CKN66" s="44"/>
      <c r="CKO66" s="44"/>
      <c r="CKP66" s="44"/>
      <c r="CKQ66" s="44"/>
      <c r="CKR66" s="44"/>
      <c r="CKS66" s="44"/>
      <c r="CKT66" s="44"/>
      <c r="CKU66" s="44"/>
      <c r="CKV66" s="44"/>
      <c r="CKW66" s="44"/>
      <c r="CKX66" s="44"/>
      <c r="CKY66" s="44"/>
      <c r="CKZ66" s="44"/>
      <c r="CLA66" s="44"/>
      <c r="CLB66" s="44"/>
      <c r="CLC66" s="44"/>
      <c r="CLD66" s="44"/>
      <c r="CLE66" s="44"/>
      <c r="CLF66" s="44"/>
      <c r="CLG66" s="44"/>
      <c r="CLH66" s="44"/>
      <c r="CLI66" s="44"/>
      <c r="CLJ66" s="44"/>
      <c r="CLK66" s="44"/>
      <c r="CLL66" s="44"/>
      <c r="CLM66" s="44"/>
      <c r="CLN66" s="44"/>
      <c r="CLO66" s="44"/>
      <c r="CLP66" s="44"/>
      <c r="CLQ66" s="44"/>
      <c r="CLR66" s="44"/>
      <c r="CLS66" s="44"/>
      <c r="CLT66" s="44"/>
      <c r="CLU66" s="44"/>
      <c r="CLV66" s="44"/>
      <c r="CLW66" s="44"/>
      <c r="CLX66" s="44"/>
      <c r="CLY66" s="44"/>
      <c r="CLZ66" s="44"/>
      <c r="CMA66" s="44"/>
      <c r="CMB66" s="44"/>
      <c r="CMC66" s="44"/>
      <c r="CMD66" s="44"/>
      <c r="CME66" s="44"/>
      <c r="CMF66" s="44"/>
      <c r="CMG66" s="44"/>
      <c r="CMH66" s="44"/>
      <c r="CMI66" s="44"/>
      <c r="CMJ66" s="44"/>
      <c r="CMK66" s="44"/>
      <c r="CML66" s="44"/>
      <c r="CMM66" s="44"/>
      <c r="CMN66" s="44"/>
      <c r="CMO66" s="44"/>
      <c r="CMP66" s="44"/>
      <c r="CMQ66" s="44"/>
      <c r="CMR66" s="44"/>
      <c r="CMS66" s="44"/>
      <c r="CMT66" s="44"/>
      <c r="CMU66" s="44"/>
      <c r="CMV66" s="44"/>
      <c r="CMW66" s="44"/>
      <c r="CMX66" s="44"/>
      <c r="CMY66" s="44"/>
      <c r="CMZ66" s="44"/>
      <c r="CNA66" s="44"/>
      <c r="CNB66" s="44"/>
      <c r="CNC66" s="44"/>
      <c r="CND66" s="44"/>
      <c r="CNE66" s="44"/>
      <c r="CNF66" s="44"/>
      <c r="CNG66" s="44"/>
      <c r="CNH66" s="44"/>
      <c r="CNI66" s="44"/>
      <c r="CNJ66" s="44"/>
      <c r="CNK66" s="44"/>
      <c r="CNL66" s="44"/>
      <c r="CNM66" s="44"/>
      <c r="CNN66" s="44"/>
      <c r="CNO66" s="44"/>
      <c r="CNP66" s="44"/>
      <c r="CNQ66" s="44"/>
      <c r="CNR66" s="44"/>
      <c r="CNS66" s="44"/>
      <c r="CNT66" s="44"/>
      <c r="CNU66" s="44"/>
      <c r="CNV66" s="44"/>
      <c r="CNW66" s="44"/>
      <c r="CNX66" s="44"/>
      <c r="CNY66" s="44"/>
      <c r="CNZ66" s="44"/>
      <c r="COA66" s="44"/>
      <c r="COB66" s="44"/>
      <c r="COC66" s="44"/>
      <c r="COD66" s="44"/>
      <c r="COE66" s="44"/>
      <c r="COF66" s="44"/>
      <c r="COG66" s="44"/>
      <c r="COH66" s="44"/>
      <c r="COI66" s="44"/>
      <c r="COJ66" s="44"/>
      <c r="COK66" s="44"/>
      <c r="COL66" s="44"/>
      <c r="COM66" s="44"/>
      <c r="CON66" s="44"/>
      <c r="COO66" s="44"/>
      <c r="COP66" s="44"/>
      <c r="COQ66" s="44"/>
      <c r="COR66" s="44"/>
      <c r="COS66" s="44"/>
      <c r="COT66" s="44"/>
      <c r="COU66" s="44"/>
      <c r="COV66" s="44"/>
      <c r="COW66" s="44"/>
      <c r="COX66" s="44"/>
      <c r="COY66" s="44"/>
      <c r="COZ66" s="44"/>
      <c r="CPA66" s="44"/>
      <c r="CPB66" s="44"/>
      <c r="CPC66" s="44"/>
      <c r="CPD66" s="44"/>
      <c r="CPE66" s="44"/>
      <c r="CPF66" s="44"/>
      <c r="CPG66" s="44"/>
      <c r="CPH66" s="44"/>
      <c r="CPI66" s="44"/>
      <c r="CPJ66" s="44"/>
      <c r="CPK66" s="44"/>
      <c r="CPL66" s="44"/>
      <c r="CPM66" s="44"/>
      <c r="CPN66" s="44"/>
      <c r="CPO66" s="44"/>
      <c r="CPP66" s="44"/>
      <c r="CPQ66" s="44"/>
      <c r="CPR66" s="44"/>
      <c r="CPS66" s="44"/>
      <c r="CPT66" s="44"/>
      <c r="CPU66" s="44"/>
      <c r="CPV66" s="44"/>
      <c r="CPW66" s="44"/>
      <c r="CPX66" s="44"/>
      <c r="CPY66" s="44"/>
      <c r="CPZ66" s="44"/>
      <c r="CQA66" s="44"/>
      <c r="CQB66" s="44"/>
      <c r="CQC66" s="44"/>
      <c r="CQD66" s="44"/>
      <c r="CQE66" s="44"/>
      <c r="CQF66" s="44"/>
      <c r="CQG66" s="44"/>
      <c r="CQH66" s="44"/>
      <c r="CQI66" s="44"/>
      <c r="CQJ66" s="44"/>
      <c r="CQK66" s="44"/>
      <c r="CQL66" s="44"/>
      <c r="CQM66" s="44"/>
      <c r="CQN66" s="44"/>
      <c r="CQO66" s="44"/>
      <c r="CQP66" s="44"/>
      <c r="CQQ66" s="44"/>
      <c r="CQR66" s="44"/>
      <c r="CQS66" s="44"/>
      <c r="CQT66" s="44"/>
      <c r="CQU66" s="44"/>
      <c r="CQV66" s="44"/>
      <c r="CQW66" s="44"/>
      <c r="CQX66" s="44"/>
      <c r="CQY66" s="44"/>
      <c r="CQZ66" s="44"/>
      <c r="CRA66" s="44"/>
      <c r="CRB66" s="44"/>
      <c r="CRC66" s="44"/>
      <c r="CRD66" s="44"/>
      <c r="CRE66" s="44"/>
      <c r="CRF66" s="44"/>
      <c r="CRG66" s="44"/>
      <c r="CRH66" s="44"/>
      <c r="CRI66" s="44"/>
      <c r="CRJ66" s="44"/>
      <c r="CRK66" s="44"/>
      <c r="CRL66" s="44"/>
      <c r="CRM66" s="44"/>
      <c r="CRN66" s="44"/>
      <c r="CRO66" s="44"/>
      <c r="CRP66" s="44"/>
      <c r="CRQ66" s="44"/>
      <c r="CRR66" s="44"/>
      <c r="CRS66" s="44"/>
      <c r="CRT66" s="44"/>
      <c r="CRU66" s="44"/>
      <c r="CRV66" s="44"/>
      <c r="CRW66" s="44"/>
      <c r="CRX66" s="44"/>
      <c r="CRY66" s="44"/>
      <c r="CRZ66" s="44"/>
      <c r="CSA66" s="44"/>
      <c r="CSB66" s="44"/>
      <c r="CSC66" s="44"/>
      <c r="CSD66" s="44"/>
      <c r="CSE66" s="44"/>
      <c r="CSF66" s="44"/>
      <c r="CSG66" s="44"/>
      <c r="CSH66" s="44"/>
      <c r="CSI66" s="44"/>
      <c r="CSJ66" s="44"/>
      <c r="CSK66" s="44"/>
      <c r="CSL66" s="44"/>
      <c r="CSM66" s="44"/>
      <c r="CSN66" s="44"/>
      <c r="CSO66" s="44"/>
      <c r="CSP66" s="44"/>
      <c r="CSQ66" s="44"/>
      <c r="CSR66" s="44"/>
      <c r="CSS66" s="44"/>
      <c r="CST66" s="44"/>
      <c r="CSU66" s="44"/>
      <c r="CSV66" s="44"/>
      <c r="CSW66" s="44"/>
      <c r="CSX66" s="44"/>
      <c r="CSY66" s="44"/>
      <c r="CSZ66" s="44"/>
      <c r="CTA66" s="44"/>
      <c r="CTB66" s="44"/>
      <c r="CTC66" s="44"/>
      <c r="CTD66" s="44"/>
      <c r="CTE66" s="44"/>
      <c r="CTF66" s="44"/>
      <c r="CTG66" s="44"/>
      <c r="CTH66" s="44"/>
      <c r="CTI66" s="44"/>
      <c r="CTJ66" s="44"/>
      <c r="CTK66" s="44"/>
      <c r="CTL66" s="44"/>
      <c r="CTM66" s="44"/>
      <c r="CTN66" s="44"/>
      <c r="CTO66" s="44"/>
      <c r="CTP66" s="44"/>
      <c r="CTQ66" s="44"/>
      <c r="CTR66" s="44"/>
      <c r="CTS66" s="44"/>
      <c r="CTT66" s="44"/>
      <c r="CTU66" s="44"/>
      <c r="CTV66" s="44"/>
      <c r="CTW66" s="44"/>
      <c r="CTX66" s="44"/>
      <c r="CTY66" s="44"/>
      <c r="CTZ66" s="44"/>
      <c r="CUA66" s="44"/>
      <c r="CUB66" s="44"/>
      <c r="CUC66" s="44"/>
      <c r="CUD66" s="44"/>
      <c r="CUE66" s="44"/>
      <c r="CUF66" s="44"/>
      <c r="CUG66" s="44"/>
      <c r="CUH66" s="44"/>
      <c r="CUI66" s="44"/>
      <c r="CUJ66" s="44"/>
      <c r="CUK66" s="44"/>
      <c r="CUL66" s="44"/>
      <c r="CUM66" s="44"/>
      <c r="CUN66" s="44"/>
      <c r="CUO66" s="44"/>
      <c r="CUP66" s="44"/>
      <c r="CUQ66" s="44"/>
      <c r="CUR66" s="44"/>
      <c r="CUS66" s="44"/>
      <c r="CUT66" s="44"/>
      <c r="CUU66" s="44"/>
      <c r="CUV66" s="44"/>
      <c r="CUW66" s="44"/>
      <c r="CUX66" s="44"/>
      <c r="CUY66" s="44"/>
      <c r="CUZ66" s="44"/>
      <c r="CVA66" s="44"/>
      <c r="CVB66" s="44"/>
      <c r="CVC66" s="44"/>
      <c r="CVD66" s="44"/>
      <c r="CVE66" s="44"/>
      <c r="CVF66" s="44"/>
      <c r="CVG66" s="44"/>
      <c r="CVH66" s="44"/>
      <c r="CVI66" s="44"/>
      <c r="CVJ66" s="44"/>
      <c r="CVK66" s="44"/>
      <c r="CVL66" s="44"/>
      <c r="CVM66" s="44"/>
      <c r="CVN66" s="44"/>
      <c r="CVO66" s="44"/>
      <c r="CVP66" s="44"/>
      <c r="CVQ66" s="44"/>
      <c r="CVR66" s="44"/>
      <c r="CVS66" s="44"/>
      <c r="CVT66" s="44"/>
      <c r="CVU66" s="44"/>
      <c r="CVV66" s="44"/>
      <c r="CVW66" s="44"/>
      <c r="CVX66" s="44"/>
      <c r="CVY66" s="44"/>
      <c r="CVZ66" s="44"/>
      <c r="CWA66" s="44"/>
      <c r="CWB66" s="44"/>
      <c r="CWC66" s="44"/>
      <c r="CWD66" s="44"/>
      <c r="CWE66" s="44"/>
      <c r="CWF66" s="44"/>
      <c r="CWG66" s="44"/>
      <c r="CWH66" s="44"/>
      <c r="CWI66" s="44"/>
      <c r="CWJ66" s="44"/>
      <c r="CWK66" s="44"/>
      <c r="CWL66" s="44"/>
      <c r="CWM66" s="44"/>
      <c r="CWN66" s="44"/>
      <c r="CWO66" s="44"/>
      <c r="CWP66" s="44"/>
      <c r="CWQ66" s="44"/>
      <c r="CWR66" s="44"/>
      <c r="CWS66" s="44"/>
      <c r="CWT66" s="44"/>
      <c r="CWU66" s="44"/>
      <c r="CWV66" s="44"/>
      <c r="CWW66" s="44"/>
      <c r="CWX66" s="44"/>
      <c r="CWY66" s="44"/>
      <c r="CWZ66" s="44"/>
      <c r="CXA66" s="44"/>
      <c r="CXB66" s="44"/>
      <c r="CXC66" s="44"/>
      <c r="CXD66" s="44"/>
      <c r="CXE66" s="44"/>
      <c r="CXF66" s="44"/>
      <c r="CXG66" s="44"/>
      <c r="CXH66" s="44"/>
      <c r="CXI66" s="44"/>
      <c r="CXJ66" s="44"/>
      <c r="CXK66" s="44"/>
      <c r="CXL66" s="44"/>
      <c r="CXM66" s="44"/>
      <c r="CXN66" s="44"/>
      <c r="CXO66" s="44"/>
      <c r="CXP66" s="44"/>
      <c r="CXQ66" s="44"/>
      <c r="CXR66" s="44"/>
      <c r="CXS66" s="44"/>
      <c r="CXT66" s="44"/>
      <c r="CXU66" s="44"/>
      <c r="CXV66" s="44"/>
      <c r="CXW66" s="44"/>
      <c r="CXX66" s="44"/>
      <c r="CXY66" s="44"/>
      <c r="CXZ66" s="44"/>
      <c r="CYA66" s="44"/>
      <c r="CYB66" s="44"/>
      <c r="CYC66" s="44"/>
      <c r="CYD66" s="44"/>
      <c r="CYE66" s="44"/>
      <c r="CYF66" s="44"/>
      <c r="CYG66" s="44"/>
      <c r="CYH66" s="44"/>
      <c r="CYI66" s="44"/>
      <c r="CYJ66" s="44"/>
      <c r="CYK66" s="44"/>
      <c r="CYL66" s="44"/>
      <c r="CYM66" s="44"/>
      <c r="CYN66" s="44"/>
      <c r="CYO66" s="44"/>
      <c r="CYP66" s="44"/>
      <c r="CYQ66" s="44"/>
      <c r="CYR66" s="44"/>
      <c r="CYS66" s="44"/>
      <c r="CYT66" s="44"/>
      <c r="CYU66" s="44"/>
      <c r="CYV66" s="44"/>
      <c r="CYW66" s="44"/>
      <c r="CYX66" s="44"/>
      <c r="CYY66" s="44"/>
      <c r="CYZ66" s="44"/>
      <c r="CZA66" s="44"/>
      <c r="CZB66" s="44"/>
      <c r="CZC66" s="44"/>
      <c r="CZD66" s="44"/>
      <c r="CZE66" s="44"/>
      <c r="CZF66" s="44"/>
      <c r="CZG66" s="44"/>
      <c r="CZH66" s="44"/>
      <c r="CZI66" s="44"/>
      <c r="CZJ66" s="44"/>
      <c r="CZK66" s="44"/>
      <c r="CZL66" s="44"/>
      <c r="CZM66" s="44"/>
      <c r="CZN66" s="44"/>
      <c r="CZO66" s="44"/>
      <c r="CZP66" s="44"/>
      <c r="CZQ66" s="44"/>
      <c r="CZR66" s="44"/>
      <c r="CZS66" s="44"/>
      <c r="CZT66" s="44"/>
      <c r="CZU66" s="44"/>
      <c r="CZV66" s="44"/>
      <c r="CZW66" s="44"/>
      <c r="CZX66" s="44"/>
      <c r="CZY66" s="44"/>
      <c r="CZZ66" s="44"/>
      <c r="DAA66" s="44"/>
      <c r="DAB66" s="44"/>
      <c r="DAC66" s="44"/>
      <c r="DAD66" s="44"/>
      <c r="DAE66" s="44"/>
      <c r="DAF66" s="44"/>
      <c r="DAG66" s="44"/>
      <c r="DAH66" s="44"/>
      <c r="DAI66" s="44"/>
      <c r="DAJ66" s="44"/>
      <c r="DAK66" s="44"/>
      <c r="DAL66" s="44"/>
      <c r="DAM66" s="44"/>
      <c r="DAN66" s="44"/>
      <c r="DAO66" s="44"/>
      <c r="DAP66" s="44"/>
      <c r="DAQ66" s="44"/>
      <c r="DAR66" s="44"/>
      <c r="DAS66" s="44"/>
      <c r="DAT66" s="44"/>
      <c r="DAU66" s="44"/>
      <c r="DAV66" s="44"/>
      <c r="DAW66" s="44"/>
      <c r="DAX66" s="44"/>
      <c r="DAY66" s="44"/>
      <c r="DAZ66" s="44"/>
      <c r="DBA66" s="44"/>
      <c r="DBB66" s="44"/>
      <c r="DBC66" s="44"/>
      <c r="DBD66" s="44"/>
      <c r="DBE66" s="44"/>
      <c r="DBF66" s="44"/>
      <c r="DBG66" s="44"/>
      <c r="DBH66" s="44"/>
      <c r="DBI66" s="44"/>
      <c r="DBJ66" s="44"/>
      <c r="DBK66" s="44"/>
      <c r="DBL66" s="44"/>
      <c r="DBM66" s="44"/>
      <c r="DBN66" s="44"/>
      <c r="DBO66" s="44"/>
      <c r="DBP66" s="44"/>
      <c r="DBQ66" s="44"/>
      <c r="DBR66" s="44"/>
      <c r="DBS66" s="44"/>
      <c r="DBT66" s="44"/>
      <c r="DBU66" s="44"/>
      <c r="DBV66" s="44"/>
      <c r="DBW66" s="44"/>
      <c r="DBX66" s="44"/>
      <c r="DBY66" s="44"/>
      <c r="DBZ66" s="44"/>
      <c r="DCA66" s="44"/>
      <c r="DCB66" s="44"/>
      <c r="DCC66" s="44"/>
      <c r="DCD66" s="44"/>
      <c r="DCE66" s="44"/>
      <c r="DCF66" s="44"/>
      <c r="DCG66" s="44"/>
      <c r="DCH66" s="44"/>
      <c r="DCI66" s="44"/>
      <c r="DCJ66" s="44"/>
      <c r="DCK66" s="44"/>
      <c r="DCL66" s="44"/>
      <c r="DCM66" s="44"/>
      <c r="DCN66" s="44"/>
      <c r="DCO66" s="44"/>
      <c r="DCP66" s="44"/>
      <c r="DCQ66" s="44"/>
      <c r="DCR66" s="44"/>
      <c r="DCS66" s="44"/>
      <c r="DCT66" s="44"/>
      <c r="DCU66" s="44"/>
      <c r="DCV66" s="44"/>
      <c r="DCW66" s="44"/>
      <c r="DCX66" s="44"/>
      <c r="DCY66" s="44"/>
      <c r="DCZ66" s="44"/>
      <c r="DDA66" s="44"/>
      <c r="DDB66" s="44"/>
      <c r="DDC66" s="44"/>
      <c r="DDD66" s="44"/>
      <c r="DDE66" s="44"/>
      <c r="DDF66" s="44"/>
      <c r="DDG66" s="44"/>
      <c r="DDH66" s="44"/>
      <c r="DDI66" s="44"/>
      <c r="DDJ66" s="44"/>
      <c r="DDK66" s="44"/>
      <c r="DDL66" s="44"/>
      <c r="DDM66" s="44"/>
      <c r="DDN66" s="44"/>
      <c r="DDO66" s="44"/>
      <c r="DDP66" s="44"/>
      <c r="DDQ66" s="44"/>
      <c r="DDR66" s="44"/>
      <c r="DDS66" s="44"/>
      <c r="DDT66" s="44"/>
      <c r="DDU66" s="44"/>
      <c r="DDV66" s="44"/>
      <c r="DDW66" s="44"/>
      <c r="DDX66" s="44"/>
      <c r="DDY66" s="44"/>
      <c r="DDZ66" s="44"/>
      <c r="DEA66" s="44"/>
      <c r="DEB66" s="44"/>
      <c r="DEC66" s="44"/>
      <c r="DED66" s="44"/>
      <c r="DEE66" s="44"/>
      <c r="DEF66" s="44"/>
      <c r="DEG66" s="44"/>
      <c r="DEH66" s="44"/>
      <c r="DEI66" s="44"/>
      <c r="DEJ66" s="44"/>
      <c r="DEK66" s="44"/>
      <c r="DEL66" s="44"/>
      <c r="DEM66" s="44"/>
      <c r="DEN66" s="44"/>
      <c r="DEO66" s="44"/>
      <c r="DEP66" s="44"/>
      <c r="DEQ66" s="44"/>
      <c r="DER66" s="44"/>
      <c r="DES66" s="44"/>
      <c r="DET66" s="44"/>
      <c r="DEU66" s="44"/>
      <c r="DEV66" s="44"/>
      <c r="DEW66" s="44"/>
      <c r="DEX66" s="44"/>
      <c r="DEY66" s="44"/>
      <c r="DEZ66" s="44"/>
      <c r="DFA66" s="44"/>
      <c r="DFB66" s="44"/>
      <c r="DFC66" s="44"/>
      <c r="DFD66" s="44"/>
      <c r="DFE66" s="27"/>
    </row>
    <row r="67" spans="1:2865" s="43" customFormat="1" ht="30.6" customHeight="1">
      <c r="A67" s="44"/>
      <c r="B67" s="29"/>
      <c r="C67" s="41"/>
      <c r="D67" s="41"/>
      <c r="E67" s="41"/>
      <c r="F67" s="40"/>
      <c r="G67" s="40"/>
      <c r="H67" s="40"/>
      <c r="I67" s="40"/>
      <c r="J67" s="38"/>
      <c r="K67" s="40"/>
      <c r="L67" s="40"/>
      <c r="M67" s="40"/>
      <c r="N67" s="40"/>
      <c r="O67" s="38"/>
      <c r="P67" s="40"/>
      <c r="Q67" s="40"/>
      <c r="R67" s="40"/>
      <c r="S67" s="40"/>
      <c r="T67" s="38"/>
      <c r="U67" s="40"/>
      <c r="V67" s="40"/>
      <c r="W67" s="40"/>
      <c r="X67" s="40"/>
      <c r="Y67" s="38"/>
      <c r="Z67" s="40"/>
      <c r="AA67" s="40"/>
      <c r="AB67" s="29"/>
      <c r="AC67" s="39"/>
      <c r="AD67" s="38"/>
      <c r="AE67" s="38"/>
      <c r="AF67" s="33"/>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c r="AML67" s="44"/>
      <c r="AMM67" s="44"/>
      <c r="AMN67" s="44"/>
      <c r="AMO67" s="44"/>
      <c r="AMP67" s="44"/>
      <c r="AMQ67" s="44"/>
      <c r="AMR67" s="44"/>
      <c r="AMS67" s="44"/>
      <c r="AMT67" s="44"/>
      <c r="AMU67" s="44"/>
      <c r="AMV67" s="44"/>
      <c r="AMW67" s="44"/>
      <c r="AMX67" s="44"/>
      <c r="AMY67" s="44"/>
      <c r="AMZ67" s="44"/>
      <c r="ANA67" s="44"/>
      <c r="ANB67" s="44"/>
      <c r="ANC67" s="44"/>
      <c r="AND67" s="44"/>
      <c r="ANE67" s="44"/>
      <c r="ANF67" s="44"/>
      <c r="ANG67" s="44"/>
      <c r="ANH67" s="44"/>
      <c r="ANI67" s="44"/>
      <c r="ANJ67" s="44"/>
      <c r="ANK67" s="44"/>
      <c r="ANL67" s="44"/>
      <c r="ANM67" s="44"/>
      <c r="ANN67" s="44"/>
      <c r="ANO67" s="44"/>
      <c r="ANP67" s="44"/>
      <c r="ANQ67" s="44"/>
      <c r="ANR67" s="44"/>
      <c r="ANS67" s="44"/>
      <c r="ANT67" s="44"/>
      <c r="ANU67" s="44"/>
      <c r="ANV67" s="44"/>
      <c r="ANW67" s="44"/>
      <c r="ANX67" s="44"/>
      <c r="ANY67" s="44"/>
      <c r="ANZ67" s="44"/>
      <c r="AOA67" s="44"/>
      <c r="AOB67" s="44"/>
      <c r="AOC67" s="44"/>
      <c r="AOD67" s="44"/>
      <c r="AOE67" s="44"/>
      <c r="AOF67" s="44"/>
      <c r="AOG67" s="44"/>
      <c r="AOH67" s="44"/>
      <c r="AOI67" s="44"/>
      <c r="AOJ67" s="44"/>
      <c r="AOK67" s="44"/>
      <c r="AOL67" s="44"/>
      <c r="AOM67" s="44"/>
      <c r="AON67" s="44"/>
      <c r="AOO67" s="44"/>
      <c r="AOP67" s="44"/>
      <c r="AOQ67" s="44"/>
      <c r="AOR67" s="44"/>
      <c r="AOS67" s="44"/>
      <c r="AOT67" s="44"/>
      <c r="AOU67" s="44"/>
      <c r="AOV67" s="44"/>
      <c r="AOW67" s="44"/>
      <c r="AOX67" s="44"/>
      <c r="AOY67" s="44"/>
      <c r="AOZ67" s="44"/>
      <c r="APA67" s="44"/>
      <c r="APB67" s="44"/>
      <c r="APC67" s="44"/>
      <c r="APD67" s="44"/>
      <c r="APE67" s="44"/>
      <c r="APF67" s="44"/>
      <c r="APG67" s="44"/>
      <c r="APH67" s="44"/>
      <c r="API67" s="44"/>
      <c r="APJ67" s="44"/>
      <c r="APK67" s="44"/>
      <c r="APL67" s="44"/>
      <c r="APM67" s="44"/>
      <c r="APN67" s="44"/>
      <c r="APO67" s="44"/>
      <c r="APP67" s="44"/>
      <c r="APQ67" s="44"/>
      <c r="APR67" s="44"/>
      <c r="APS67" s="44"/>
      <c r="APT67" s="44"/>
      <c r="APU67" s="44"/>
      <c r="APV67" s="44"/>
      <c r="APW67" s="44"/>
      <c r="APX67" s="44"/>
      <c r="APY67" s="44"/>
      <c r="APZ67" s="44"/>
      <c r="AQA67" s="44"/>
      <c r="AQB67" s="44"/>
      <c r="AQC67" s="44"/>
      <c r="AQD67" s="44"/>
      <c r="AQE67" s="44"/>
      <c r="AQF67" s="44"/>
      <c r="AQG67" s="44"/>
      <c r="AQH67" s="44"/>
      <c r="AQI67" s="44"/>
      <c r="AQJ67" s="44"/>
      <c r="AQK67" s="44"/>
      <c r="AQL67" s="44"/>
      <c r="AQM67" s="44"/>
      <c r="AQN67" s="44"/>
      <c r="AQO67" s="44"/>
      <c r="AQP67" s="44"/>
      <c r="AQQ67" s="44"/>
      <c r="AQR67" s="44"/>
      <c r="AQS67" s="44"/>
      <c r="AQT67" s="44"/>
      <c r="AQU67" s="44"/>
      <c r="AQV67" s="44"/>
      <c r="AQW67" s="44"/>
      <c r="AQX67" s="44"/>
      <c r="AQY67" s="44"/>
      <c r="AQZ67" s="44"/>
      <c r="ARA67" s="44"/>
      <c r="ARB67" s="44"/>
      <c r="ARC67" s="44"/>
      <c r="ARD67" s="44"/>
      <c r="ARE67" s="44"/>
      <c r="ARF67" s="44"/>
      <c r="ARG67" s="44"/>
      <c r="ARH67" s="44"/>
      <c r="ARI67" s="44"/>
      <c r="ARJ67" s="44"/>
      <c r="ARK67" s="44"/>
      <c r="ARL67" s="44"/>
      <c r="ARM67" s="44"/>
      <c r="ARN67" s="44"/>
      <c r="ARO67" s="44"/>
      <c r="ARP67" s="44"/>
      <c r="ARQ67" s="44"/>
      <c r="ARR67" s="44"/>
      <c r="ARS67" s="44"/>
      <c r="ART67" s="44"/>
      <c r="ARU67" s="44"/>
      <c r="ARV67" s="44"/>
      <c r="ARW67" s="44"/>
      <c r="ARX67" s="44"/>
      <c r="ARY67" s="44"/>
      <c r="ARZ67" s="44"/>
      <c r="ASA67" s="44"/>
      <c r="ASB67" s="44"/>
      <c r="ASC67" s="44"/>
      <c r="ASD67" s="44"/>
      <c r="ASE67" s="44"/>
      <c r="ASF67" s="44"/>
      <c r="ASG67" s="44"/>
      <c r="ASH67" s="44"/>
      <c r="ASI67" s="44"/>
      <c r="ASJ67" s="44"/>
      <c r="ASK67" s="44"/>
      <c r="ASL67" s="44"/>
      <c r="ASM67" s="44"/>
      <c r="ASN67" s="44"/>
      <c r="ASO67" s="44"/>
      <c r="ASP67" s="44"/>
      <c r="ASQ67" s="44"/>
      <c r="ASR67" s="44"/>
      <c r="ASS67" s="44"/>
      <c r="AST67" s="44"/>
      <c r="ASU67" s="44"/>
      <c r="ASV67" s="44"/>
      <c r="ASW67" s="44"/>
      <c r="ASX67" s="44"/>
      <c r="ASY67" s="44"/>
      <c r="ASZ67" s="44"/>
      <c r="ATA67" s="44"/>
      <c r="ATB67" s="44"/>
      <c r="ATC67" s="44"/>
      <c r="ATD67" s="44"/>
      <c r="ATE67" s="44"/>
      <c r="ATF67" s="44"/>
      <c r="ATG67" s="44"/>
      <c r="ATH67" s="44"/>
      <c r="ATI67" s="44"/>
      <c r="ATJ67" s="44"/>
      <c r="ATK67" s="44"/>
      <c r="ATL67" s="44"/>
      <c r="ATM67" s="44"/>
      <c r="ATN67" s="44"/>
      <c r="ATO67" s="44"/>
      <c r="ATP67" s="44"/>
      <c r="ATQ67" s="44"/>
      <c r="ATR67" s="44"/>
      <c r="ATS67" s="44"/>
      <c r="ATT67" s="44"/>
      <c r="ATU67" s="44"/>
      <c r="ATV67" s="44"/>
      <c r="ATW67" s="44"/>
      <c r="ATX67" s="44"/>
      <c r="ATY67" s="44"/>
      <c r="ATZ67" s="44"/>
      <c r="AUA67" s="44"/>
      <c r="AUB67" s="44"/>
      <c r="AUC67" s="44"/>
      <c r="AUD67" s="44"/>
      <c r="AUE67" s="44"/>
      <c r="AUF67" s="44"/>
      <c r="AUG67" s="44"/>
      <c r="AUH67" s="44"/>
      <c r="AUI67" s="44"/>
      <c r="AUJ67" s="44"/>
      <c r="AUK67" s="44"/>
      <c r="AUL67" s="44"/>
      <c r="AUM67" s="44"/>
      <c r="AUN67" s="44"/>
      <c r="AUO67" s="44"/>
      <c r="AUP67" s="44"/>
      <c r="AUQ67" s="44"/>
      <c r="AUR67" s="44"/>
      <c r="AUS67" s="44"/>
      <c r="AUT67" s="44"/>
      <c r="AUU67" s="44"/>
      <c r="AUV67" s="44"/>
      <c r="AUW67" s="44"/>
      <c r="AUX67" s="44"/>
      <c r="AUY67" s="44"/>
      <c r="AUZ67" s="44"/>
      <c r="AVA67" s="44"/>
      <c r="AVB67" s="44"/>
      <c r="AVC67" s="44"/>
      <c r="AVD67" s="44"/>
      <c r="AVE67" s="44"/>
      <c r="AVF67" s="44"/>
      <c r="AVG67" s="44"/>
      <c r="AVH67" s="44"/>
      <c r="AVI67" s="44"/>
      <c r="AVJ67" s="44"/>
      <c r="AVK67" s="44"/>
      <c r="AVL67" s="44"/>
      <c r="AVM67" s="44"/>
      <c r="AVN67" s="44"/>
      <c r="AVO67" s="44"/>
      <c r="AVP67" s="44"/>
      <c r="AVQ67" s="44"/>
      <c r="AVR67" s="44"/>
      <c r="AVS67" s="44"/>
      <c r="AVT67" s="44"/>
      <c r="AVU67" s="44"/>
      <c r="AVV67" s="44"/>
      <c r="AVW67" s="44"/>
      <c r="AVX67" s="44"/>
      <c r="AVY67" s="44"/>
      <c r="AVZ67" s="44"/>
      <c r="AWA67" s="44"/>
      <c r="AWB67" s="44"/>
      <c r="AWC67" s="44"/>
      <c r="AWD67" s="44"/>
      <c r="AWE67" s="44"/>
      <c r="AWF67" s="44"/>
      <c r="AWG67" s="44"/>
      <c r="AWH67" s="44"/>
      <c r="AWI67" s="44"/>
      <c r="AWJ67" s="44"/>
      <c r="AWK67" s="44"/>
      <c r="AWL67" s="44"/>
      <c r="AWM67" s="44"/>
      <c r="AWN67" s="44"/>
      <c r="AWO67" s="44"/>
      <c r="AWP67" s="44"/>
      <c r="AWQ67" s="44"/>
      <c r="AWR67" s="44"/>
      <c r="AWS67" s="44"/>
      <c r="AWT67" s="44"/>
      <c r="AWU67" s="44"/>
      <c r="AWV67" s="44"/>
      <c r="AWW67" s="44"/>
      <c r="AWX67" s="44"/>
      <c r="AWY67" s="44"/>
      <c r="AWZ67" s="44"/>
      <c r="AXA67" s="44"/>
      <c r="AXB67" s="44"/>
      <c r="AXC67" s="44"/>
      <c r="AXD67" s="44"/>
      <c r="AXE67" s="44"/>
      <c r="AXF67" s="44"/>
      <c r="AXG67" s="44"/>
      <c r="AXH67" s="44"/>
      <c r="AXI67" s="44"/>
      <c r="AXJ67" s="44"/>
      <c r="AXK67" s="44"/>
      <c r="AXL67" s="44"/>
      <c r="AXM67" s="44"/>
      <c r="AXN67" s="44"/>
      <c r="AXO67" s="44"/>
      <c r="AXP67" s="44"/>
      <c r="AXQ67" s="44"/>
      <c r="AXR67" s="44"/>
      <c r="AXS67" s="44"/>
      <c r="AXT67" s="44"/>
      <c r="AXU67" s="44"/>
      <c r="AXV67" s="44"/>
      <c r="AXW67" s="44"/>
      <c r="AXX67" s="44"/>
      <c r="AXY67" s="44"/>
      <c r="AXZ67" s="44"/>
      <c r="AYA67" s="44"/>
      <c r="AYB67" s="44"/>
      <c r="AYC67" s="44"/>
      <c r="AYD67" s="44"/>
      <c r="AYE67" s="44"/>
      <c r="AYF67" s="44"/>
      <c r="AYG67" s="44"/>
      <c r="AYH67" s="44"/>
      <c r="AYI67" s="44"/>
      <c r="AYJ67" s="44"/>
      <c r="AYK67" s="44"/>
      <c r="AYL67" s="44"/>
      <c r="AYM67" s="44"/>
      <c r="AYN67" s="44"/>
      <c r="AYO67" s="44"/>
      <c r="AYP67" s="44"/>
      <c r="AYQ67" s="44"/>
      <c r="AYR67" s="44"/>
      <c r="AYS67" s="44"/>
      <c r="AYT67" s="44"/>
      <c r="AYU67" s="44"/>
      <c r="AYV67" s="44"/>
      <c r="AYW67" s="44"/>
      <c r="AYX67" s="44"/>
      <c r="AYY67" s="44"/>
      <c r="AYZ67" s="44"/>
      <c r="AZA67" s="44"/>
      <c r="AZB67" s="44"/>
      <c r="AZC67" s="44"/>
      <c r="AZD67" s="44"/>
      <c r="AZE67" s="44"/>
      <c r="AZF67" s="44"/>
      <c r="AZG67" s="44"/>
      <c r="AZH67" s="44"/>
      <c r="AZI67" s="44"/>
      <c r="AZJ67" s="44"/>
      <c r="AZK67" s="44"/>
      <c r="AZL67" s="44"/>
      <c r="AZM67" s="44"/>
      <c r="AZN67" s="44"/>
      <c r="AZO67" s="44"/>
      <c r="AZP67" s="44"/>
      <c r="AZQ67" s="44"/>
      <c r="AZR67" s="44"/>
      <c r="AZS67" s="44"/>
      <c r="AZT67" s="44"/>
      <c r="AZU67" s="44"/>
      <c r="AZV67" s="44"/>
      <c r="AZW67" s="44"/>
      <c r="AZX67" s="44"/>
      <c r="AZY67" s="44"/>
      <c r="AZZ67" s="44"/>
      <c r="BAA67" s="44"/>
      <c r="BAB67" s="44"/>
      <c r="BAC67" s="44"/>
      <c r="BAD67" s="44"/>
      <c r="BAE67" s="44"/>
      <c r="BAF67" s="44"/>
      <c r="BAG67" s="44"/>
      <c r="BAH67" s="44"/>
      <c r="BAI67" s="44"/>
      <c r="BAJ67" s="44"/>
      <c r="BAK67" s="44"/>
      <c r="BAL67" s="44"/>
      <c r="BAM67" s="44"/>
      <c r="BAN67" s="44"/>
      <c r="BAO67" s="44"/>
      <c r="BAP67" s="44"/>
      <c r="BAQ67" s="44"/>
      <c r="BAR67" s="44"/>
      <c r="BAS67" s="44"/>
      <c r="BAT67" s="44"/>
      <c r="BAU67" s="44"/>
      <c r="BAV67" s="44"/>
      <c r="BAW67" s="44"/>
      <c r="BAX67" s="44"/>
      <c r="BAY67" s="44"/>
      <c r="BAZ67" s="44"/>
      <c r="BBA67" s="44"/>
      <c r="BBB67" s="44"/>
      <c r="BBC67" s="44"/>
      <c r="BBD67" s="44"/>
      <c r="BBE67" s="44"/>
      <c r="BBF67" s="44"/>
      <c r="BBG67" s="44"/>
      <c r="BBH67" s="44"/>
      <c r="BBI67" s="44"/>
      <c r="BBJ67" s="44"/>
      <c r="BBK67" s="44"/>
      <c r="BBL67" s="44"/>
      <c r="BBM67" s="44"/>
      <c r="BBN67" s="44"/>
      <c r="BBO67" s="44"/>
      <c r="BBP67" s="44"/>
      <c r="BBQ67" s="44"/>
      <c r="BBR67" s="44"/>
      <c r="BBS67" s="44"/>
      <c r="BBT67" s="44"/>
      <c r="BBU67" s="44"/>
      <c r="BBV67" s="44"/>
      <c r="BBW67" s="44"/>
      <c r="BBX67" s="44"/>
      <c r="BBY67" s="44"/>
      <c r="BBZ67" s="44"/>
      <c r="BCA67" s="44"/>
      <c r="BCB67" s="44"/>
      <c r="BCC67" s="44"/>
      <c r="BCD67" s="44"/>
      <c r="BCE67" s="44"/>
      <c r="BCF67" s="44"/>
      <c r="BCG67" s="44"/>
      <c r="BCH67" s="44"/>
      <c r="BCI67" s="44"/>
      <c r="BCJ67" s="44"/>
      <c r="BCK67" s="44"/>
      <c r="BCL67" s="44"/>
      <c r="BCM67" s="44"/>
      <c r="BCN67" s="44"/>
      <c r="BCO67" s="44"/>
      <c r="BCP67" s="44"/>
      <c r="BCQ67" s="44"/>
      <c r="BCR67" s="44"/>
      <c r="BCS67" s="44"/>
      <c r="BCT67" s="44"/>
      <c r="BCU67" s="44"/>
      <c r="BCV67" s="44"/>
      <c r="BCW67" s="44"/>
      <c r="BCX67" s="44"/>
      <c r="BCY67" s="44"/>
      <c r="BCZ67" s="44"/>
      <c r="BDA67" s="44"/>
      <c r="BDB67" s="44"/>
      <c r="BDC67" s="44"/>
      <c r="BDD67" s="44"/>
      <c r="BDE67" s="44"/>
      <c r="BDF67" s="44"/>
      <c r="BDG67" s="44"/>
      <c r="BDH67" s="44"/>
      <c r="BDI67" s="44"/>
      <c r="BDJ67" s="44"/>
      <c r="BDK67" s="44"/>
      <c r="BDL67" s="44"/>
      <c r="BDM67" s="44"/>
      <c r="BDN67" s="44"/>
      <c r="BDO67" s="44"/>
      <c r="BDP67" s="44"/>
      <c r="BDQ67" s="44"/>
      <c r="BDR67" s="44"/>
      <c r="BDS67" s="44"/>
      <c r="BDT67" s="44"/>
      <c r="BDU67" s="44"/>
      <c r="BDV67" s="44"/>
      <c r="BDW67" s="44"/>
      <c r="BDX67" s="44"/>
      <c r="BDY67" s="44"/>
      <c r="BDZ67" s="44"/>
      <c r="BEA67" s="44"/>
      <c r="BEB67" s="44"/>
      <c r="BEC67" s="44"/>
      <c r="BED67" s="44"/>
      <c r="BEE67" s="44"/>
      <c r="BEF67" s="44"/>
      <c r="BEG67" s="44"/>
      <c r="BEH67" s="44"/>
      <c r="BEI67" s="44"/>
      <c r="BEJ67" s="44"/>
      <c r="BEK67" s="44"/>
      <c r="BEL67" s="44"/>
      <c r="BEM67" s="44"/>
      <c r="BEN67" s="44"/>
      <c r="BEO67" s="44"/>
      <c r="BEP67" s="44"/>
      <c r="BEQ67" s="44"/>
      <c r="BER67" s="44"/>
      <c r="BES67" s="44"/>
      <c r="BET67" s="44"/>
      <c r="BEU67" s="44"/>
      <c r="BEV67" s="44"/>
      <c r="BEW67" s="44"/>
      <c r="BEX67" s="44"/>
      <c r="BEY67" s="44"/>
      <c r="BEZ67" s="44"/>
      <c r="BFA67" s="44"/>
      <c r="BFB67" s="44"/>
      <c r="BFC67" s="44"/>
      <c r="BFD67" s="44"/>
      <c r="BFE67" s="44"/>
      <c r="BFF67" s="44"/>
      <c r="BFG67" s="44"/>
      <c r="BFH67" s="44"/>
      <c r="BFI67" s="44"/>
      <c r="BFJ67" s="44"/>
      <c r="BFK67" s="44"/>
      <c r="BFL67" s="44"/>
      <c r="BFM67" s="44"/>
      <c r="BFN67" s="44"/>
      <c r="BFO67" s="44"/>
      <c r="BFP67" s="44"/>
      <c r="BFQ67" s="44"/>
      <c r="BFR67" s="44"/>
      <c r="BFS67" s="44"/>
      <c r="BFT67" s="44"/>
      <c r="BFU67" s="44"/>
      <c r="BFV67" s="44"/>
      <c r="BFW67" s="44"/>
      <c r="BFX67" s="44"/>
      <c r="BFY67" s="44"/>
      <c r="BFZ67" s="44"/>
      <c r="BGA67" s="44"/>
      <c r="BGB67" s="44"/>
      <c r="BGC67" s="44"/>
      <c r="BGD67" s="44"/>
      <c r="BGE67" s="44"/>
      <c r="BGF67" s="44"/>
      <c r="BGG67" s="44"/>
      <c r="BGH67" s="44"/>
      <c r="BGI67" s="44"/>
      <c r="BGJ67" s="44"/>
      <c r="BGK67" s="44"/>
      <c r="BGL67" s="44"/>
      <c r="BGM67" s="44"/>
      <c r="BGN67" s="44"/>
      <c r="BGO67" s="44"/>
      <c r="BGP67" s="44"/>
      <c r="BGQ67" s="44"/>
      <c r="BGR67" s="44"/>
      <c r="BGS67" s="44"/>
      <c r="BGT67" s="44"/>
      <c r="BGU67" s="44"/>
      <c r="BGV67" s="44"/>
      <c r="BGW67" s="44"/>
      <c r="BGX67" s="44"/>
      <c r="BGY67" s="44"/>
      <c r="BGZ67" s="44"/>
      <c r="BHA67" s="44"/>
      <c r="BHB67" s="44"/>
      <c r="BHC67" s="44"/>
      <c r="BHD67" s="44"/>
      <c r="BHE67" s="44"/>
      <c r="BHF67" s="44"/>
      <c r="BHG67" s="44"/>
      <c r="BHH67" s="44"/>
      <c r="BHI67" s="44"/>
      <c r="BHJ67" s="44"/>
      <c r="BHK67" s="44"/>
      <c r="BHL67" s="44"/>
      <c r="BHM67" s="44"/>
      <c r="BHN67" s="44"/>
      <c r="BHO67" s="44"/>
      <c r="BHP67" s="44"/>
      <c r="BHQ67" s="44"/>
      <c r="BHR67" s="44"/>
      <c r="BHS67" s="44"/>
      <c r="BHT67" s="44"/>
      <c r="BHU67" s="44"/>
      <c r="BHV67" s="44"/>
      <c r="BHW67" s="44"/>
      <c r="BHX67" s="44"/>
      <c r="BHY67" s="44"/>
      <c r="BHZ67" s="44"/>
      <c r="BIA67" s="44"/>
      <c r="BIB67" s="44"/>
      <c r="BIC67" s="44"/>
      <c r="BID67" s="44"/>
      <c r="BIE67" s="44"/>
      <c r="BIF67" s="44"/>
      <c r="BIG67" s="44"/>
      <c r="BIH67" s="44"/>
      <c r="BII67" s="44"/>
      <c r="BIJ67" s="44"/>
      <c r="BIK67" s="44"/>
      <c r="BIL67" s="44"/>
      <c r="BIM67" s="44"/>
      <c r="BIN67" s="44"/>
      <c r="BIO67" s="44"/>
      <c r="BIP67" s="44"/>
      <c r="BIQ67" s="44"/>
      <c r="BIR67" s="44"/>
      <c r="BIS67" s="44"/>
      <c r="BIT67" s="44"/>
      <c r="BIU67" s="44"/>
      <c r="BIV67" s="44"/>
      <c r="BIW67" s="44"/>
      <c r="BIX67" s="44"/>
      <c r="BIY67" s="44"/>
      <c r="BIZ67" s="44"/>
      <c r="BJA67" s="44"/>
      <c r="BJB67" s="44"/>
      <c r="BJC67" s="44"/>
      <c r="BJD67" s="44"/>
      <c r="BJE67" s="44"/>
      <c r="BJF67" s="44"/>
      <c r="BJG67" s="44"/>
      <c r="BJH67" s="44"/>
      <c r="BJI67" s="44"/>
      <c r="BJJ67" s="44"/>
      <c r="BJK67" s="44"/>
      <c r="BJL67" s="44"/>
      <c r="BJM67" s="44"/>
      <c r="BJN67" s="44"/>
      <c r="BJO67" s="44"/>
      <c r="BJP67" s="44"/>
      <c r="BJQ67" s="44"/>
      <c r="BJR67" s="44"/>
      <c r="BJS67" s="44"/>
      <c r="BJT67" s="44"/>
      <c r="BJU67" s="44"/>
      <c r="BJV67" s="44"/>
      <c r="BJW67" s="44"/>
      <c r="BJX67" s="44"/>
      <c r="BJY67" s="44"/>
      <c r="BJZ67" s="44"/>
      <c r="BKA67" s="44"/>
      <c r="BKB67" s="44"/>
      <c r="BKC67" s="44"/>
      <c r="BKD67" s="44"/>
      <c r="BKE67" s="44"/>
      <c r="BKF67" s="44"/>
      <c r="BKG67" s="44"/>
      <c r="BKH67" s="44"/>
      <c r="BKI67" s="44"/>
      <c r="BKJ67" s="44"/>
      <c r="BKK67" s="44"/>
      <c r="BKL67" s="44"/>
      <c r="BKM67" s="44"/>
      <c r="BKN67" s="44"/>
      <c r="BKO67" s="44"/>
      <c r="BKP67" s="44"/>
      <c r="BKQ67" s="44"/>
      <c r="BKR67" s="44"/>
      <c r="BKS67" s="44"/>
      <c r="BKT67" s="44"/>
      <c r="BKU67" s="44"/>
      <c r="BKV67" s="44"/>
      <c r="BKW67" s="44"/>
      <c r="BKX67" s="44"/>
      <c r="BKY67" s="44"/>
      <c r="BKZ67" s="44"/>
      <c r="BLA67" s="44"/>
      <c r="BLB67" s="44"/>
      <c r="BLC67" s="44"/>
      <c r="BLD67" s="44"/>
      <c r="BLE67" s="44"/>
      <c r="BLF67" s="44"/>
      <c r="BLG67" s="44"/>
      <c r="BLH67" s="44"/>
      <c r="BLI67" s="44"/>
      <c r="BLJ67" s="44"/>
      <c r="BLK67" s="44"/>
      <c r="BLL67" s="44"/>
      <c r="BLM67" s="44"/>
      <c r="BLN67" s="44"/>
      <c r="BLO67" s="44"/>
      <c r="BLP67" s="44"/>
      <c r="BLQ67" s="44"/>
      <c r="BLR67" s="44"/>
      <c r="BLS67" s="44"/>
      <c r="BLT67" s="44"/>
      <c r="BLU67" s="44"/>
      <c r="BLV67" s="44"/>
      <c r="BLW67" s="44"/>
      <c r="BLX67" s="44"/>
      <c r="BLY67" s="44"/>
      <c r="BLZ67" s="44"/>
      <c r="BMA67" s="44"/>
      <c r="BMB67" s="44"/>
      <c r="BMC67" s="44"/>
      <c r="BMD67" s="44"/>
      <c r="BME67" s="44"/>
      <c r="BMF67" s="44"/>
      <c r="BMG67" s="44"/>
      <c r="BMH67" s="44"/>
      <c r="BMI67" s="44"/>
      <c r="BMJ67" s="44"/>
      <c r="BMK67" s="44"/>
      <c r="BML67" s="44"/>
      <c r="BMM67" s="44"/>
      <c r="BMN67" s="44"/>
      <c r="BMO67" s="44"/>
      <c r="BMP67" s="44"/>
      <c r="BMQ67" s="44"/>
      <c r="BMR67" s="44"/>
      <c r="BMS67" s="44"/>
      <c r="BMT67" s="44"/>
      <c r="BMU67" s="44"/>
      <c r="BMV67" s="44"/>
      <c r="BMW67" s="44"/>
      <c r="BMX67" s="44"/>
      <c r="BMY67" s="44"/>
      <c r="BMZ67" s="44"/>
      <c r="BNA67" s="44"/>
      <c r="BNB67" s="44"/>
      <c r="BNC67" s="44"/>
      <c r="BND67" s="44"/>
      <c r="BNE67" s="44"/>
      <c r="BNF67" s="44"/>
      <c r="BNG67" s="44"/>
      <c r="BNH67" s="44"/>
      <c r="BNI67" s="44"/>
      <c r="BNJ67" s="44"/>
      <c r="BNK67" s="44"/>
      <c r="BNL67" s="44"/>
      <c r="BNM67" s="44"/>
      <c r="BNN67" s="44"/>
      <c r="BNO67" s="44"/>
      <c r="BNP67" s="44"/>
      <c r="BNQ67" s="44"/>
      <c r="BNR67" s="44"/>
      <c r="BNS67" s="44"/>
      <c r="BNT67" s="44"/>
      <c r="BNU67" s="44"/>
      <c r="BNV67" s="44"/>
      <c r="BNW67" s="44"/>
      <c r="BNX67" s="44"/>
      <c r="BNY67" s="44"/>
      <c r="BNZ67" s="44"/>
      <c r="BOA67" s="44"/>
      <c r="BOB67" s="44"/>
      <c r="BOC67" s="44"/>
      <c r="BOD67" s="44"/>
      <c r="BOE67" s="44"/>
      <c r="BOF67" s="44"/>
      <c r="BOG67" s="44"/>
      <c r="BOH67" s="44"/>
      <c r="BOI67" s="44"/>
      <c r="BOJ67" s="44"/>
      <c r="BOK67" s="44"/>
      <c r="BOL67" s="44"/>
      <c r="BOM67" s="44"/>
      <c r="BON67" s="44"/>
      <c r="BOO67" s="44"/>
      <c r="BOP67" s="44"/>
      <c r="BOQ67" s="44"/>
      <c r="BOR67" s="44"/>
      <c r="BOS67" s="44"/>
      <c r="BOT67" s="44"/>
      <c r="BOU67" s="44"/>
      <c r="BOV67" s="44"/>
      <c r="BOW67" s="44"/>
      <c r="BOX67" s="44"/>
      <c r="BOY67" s="44"/>
      <c r="BOZ67" s="44"/>
      <c r="BPA67" s="44"/>
      <c r="BPB67" s="44"/>
      <c r="BPC67" s="44"/>
      <c r="BPD67" s="44"/>
      <c r="BPE67" s="44"/>
      <c r="BPF67" s="44"/>
      <c r="BPG67" s="44"/>
      <c r="BPH67" s="44"/>
      <c r="BPI67" s="44"/>
      <c r="BPJ67" s="44"/>
      <c r="BPK67" s="44"/>
      <c r="BPL67" s="44"/>
      <c r="BPM67" s="44"/>
      <c r="BPN67" s="44"/>
      <c r="BPO67" s="44"/>
      <c r="BPP67" s="44"/>
      <c r="BPQ67" s="44"/>
      <c r="BPR67" s="44"/>
      <c r="BPS67" s="44"/>
      <c r="BPT67" s="44"/>
      <c r="BPU67" s="44"/>
      <c r="BPV67" s="44"/>
      <c r="BPW67" s="44"/>
      <c r="BPX67" s="44"/>
      <c r="BPY67" s="44"/>
      <c r="BPZ67" s="44"/>
      <c r="BQA67" s="44"/>
      <c r="BQB67" s="44"/>
      <c r="BQC67" s="44"/>
      <c r="BQD67" s="44"/>
      <c r="BQE67" s="44"/>
      <c r="BQF67" s="44"/>
      <c r="BQG67" s="44"/>
      <c r="BQH67" s="44"/>
      <c r="BQI67" s="44"/>
      <c r="BQJ67" s="44"/>
      <c r="BQK67" s="44"/>
      <c r="BQL67" s="44"/>
      <c r="BQM67" s="44"/>
      <c r="BQN67" s="44"/>
      <c r="BQO67" s="44"/>
      <c r="BQP67" s="44"/>
      <c r="BQQ67" s="44"/>
      <c r="BQR67" s="44"/>
      <c r="BQS67" s="44"/>
      <c r="BQT67" s="44"/>
      <c r="BQU67" s="44"/>
      <c r="BQV67" s="44"/>
      <c r="BQW67" s="44"/>
      <c r="BQX67" s="44"/>
      <c r="BQY67" s="44"/>
      <c r="BQZ67" s="44"/>
      <c r="BRA67" s="44"/>
      <c r="BRB67" s="44"/>
      <c r="BRC67" s="44"/>
      <c r="BRD67" s="44"/>
      <c r="BRE67" s="44"/>
      <c r="BRF67" s="44"/>
      <c r="BRG67" s="44"/>
      <c r="BRH67" s="44"/>
      <c r="BRI67" s="44"/>
      <c r="BRJ67" s="44"/>
      <c r="BRK67" s="44"/>
      <c r="BRL67" s="44"/>
      <c r="BRM67" s="44"/>
      <c r="BRN67" s="44"/>
      <c r="BRO67" s="44"/>
      <c r="BRP67" s="44"/>
      <c r="BRQ67" s="44"/>
      <c r="BRR67" s="44"/>
      <c r="BRS67" s="44"/>
      <c r="BRT67" s="44"/>
      <c r="BRU67" s="44"/>
      <c r="BRV67" s="44"/>
      <c r="BRW67" s="44"/>
      <c r="BRX67" s="44"/>
      <c r="BRY67" s="44"/>
      <c r="BRZ67" s="44"/>
      <c r="BSA67" s="44"/>
      <c r="BSB67" s="44"/>
      <c r="BSC67" s="44"/>
      <c r="BSD67" s="44"/>
      <c r="BSE67" s="44"/>
      <c r="BSF67" s="44"/>
      <c r="BSG67" s="44"/>
      <c r="BSH67" s="44"/>
      <c r="BSI67" s="44"/>
      <c r="BSJ67" s="44"/>
      <c r="BSK67" s="44"/>
      <c r="BSL67" s="44"/>
      <c r="BSM67" s="44"/>
      <c r="BSN67" s="44"/>
      <c r="BSO67" s="44"/>
      <c r="BSP67" s="44"/>
      <c r="BSQ67" s="44"/>
      <c r="BSR67" s="44"/>
      <c r="BSS67" s="44"/>
      <c r="BST67" s="44"/>
      <c r="BSU67" s="44"/>
      <c r="BSV67" s="44"/>
      <c r="BSW67" s="44"/>
      <c r="BSX67" s="44"/>
      <c r="BSY67" s="44"/>
      <c r="BSZ67" s="44"/>
      <c r="BTA67" s="44"/>
      <c r="BTB67" s="44"/>
      <c r="BTC67" s="44"/>
      <c r="BTD67" s="44"/>
      <c r="BTE67" s="44"/>
      <c r="BTF67" s="44"/>
      <c r="BTG67" s="44"/>
      <c r="BTH67" s="44"/>
      <c r="BTI67" s="44"/>
      <c r="BTJ67" s="44"/>
      <c r="BTK67" s="44"/>
      <c r="BTL67" s="44"/>
      <c r="BTM67" s="44"/>
      <c r="BTN67" s="44"/>
      <c r="BTO67" s="44"/>
      <c r="BTP67" s="44"/>
      <c r="BTQ67" s="44"/>
      <c r="BTR67" s="44"/>
      <c r="BTS67" s="44"/>
      <c r="BTT67" s="44"/>
      <c r="BTU67" s="44"/>
      <c r="BTV67" s="44"/>
      <c r="BTW67" s="44"/>
      <c r="BTX67" s="44"/>
      <c r="BTY67" s="44"/>
      <c r="BTZ67" s="44"/>
      <c r="BUA67" s="44"/>
      <c r="BUB67" s="44"/>
      <c r="BUC67" s="44"/>
      <c r="BUD67" s="44"/>
      <c r="BUE67" s="44"/>
      <c r="BUF67" s="44"/>
      <c r="BUG67" s="44"/>
      <c r="BUH67" s="44"/>
      <c r="BUI67" s="44"/>
      <c r="BUJ67" s="44"/>
      <c r="BUK67" s="44"/>
      <c r="BUL67" s="44"/>
      <c r="BUM67" s="44"/>
      <c r="BUN67" s="44"/>
      <c r="BUO67" s="44"/>
      <c r="BUP67" s="44"/>
      <c r="BUQ67" s="44"/>
      <c r="BUR67" s="44"/>
      <c r="BUS67" s="44"/>
      <c r="BUT67" s="44"/>
      <c r="BUU67" s="44"/>
      <c r="BUV67" s="44"/>
      <c r="BUW67" s="44"/>
      <c r="BUX67" s="44"/>
      <c r="BUY67" s="44"/>
      <c r="BUZ67" s="44"/>
      <c r="BVA67" s="44"/>
      <c r="BVB67" s="44"/>
      <c r="BVC67" s="44"/>
      <c r="BVD67" s="44"/>
      <c r="BVE67" s="44"/>
      <c r="BVF67" s="44"/>
      <c r="BVG67" s="44"/>
      <c r="BVH67" s="44"/>
      <c r="BVI67" s="44"/>
      <c r="BVJ67" s="44"/>
      <c r="BVK67" s="44"/>
      <c r="BVL67" s="44"/>
      <c r="BVM67" s="44"/>
      <c r="BVN67" s="44"/>
      <c r="BVO67" s="44"/>
      <c r="BVP67" s="44"/>
      <c r="BVQ67" s="44"/>
      <c r="BVR67" s="44"/>
      <c r="BVS67" s="44"/>
      <c r="BVT67" s="44"/>
      <c r="BVU67" s="44"/>
      <c r="BVV67" s="44"/>
      <c r="BVW67" s="44"/>
      <c r="BVX67" s="44"/>
      <c r="BVY67" s="44"/>
      <c r="BVZ67" s="44"/>
      <c r="BWA67" s="44"/>
      <c r="BWB67" s="44"/>
      <c r="BWC67" s="44"/>
      <c r="BWD67" s="44"/>
      <c r="BWE67" s="44"/>
      <c r="BWF67" s="44"/>
      <c r="BWG67" s="44"/>
      <c r="BWH67" s="44"/>
      <c r="BWI67" s="44"/>
      <c r="BWJ67" s="44"/>
      <c r="BWK67" s="44"/>
      <c r="BWL67" s="44"/>
      <c r="BWM67" s="44"/>
      <c r="BWN67" s="44"/>
      <c r="BWO67" s="44"/>
      <c r="BWP67" s="44"/>
      <c r="BWQ67" s="44"/>
      <c r="BWR67" s="44"/>
      <c r="BWS67" s="44"/>
      <c r="BWT67" s="44"/>
      <c r="BWU67" s="44"/>
      <c r="BWV67" s="44"/>
      <c r="BWW67" s="44"/>
      <c r="BWX67" s="44"/>
      <c r="BWY67" s="44"/>
      <c r="BWZ67" s="44"/>
      <c r="BXA67" s="44"/>
      <c r="BXB67" s="44"/>
      <c r="BXC67" s="44"/>
      <c r="BXD67" s="44"/>
      <c r="BXE67" s="44"/>
      <c r="BXF67" s="44"/>
      <c r="BXG67" s="44"/>
      <c r="BXH67" s="44"/>
      <c r="BXI67" s="44"/>
      <c r="BXJ67" s="44"/>
      <c r="BXK67" s="44"/>
      <c r="BXL67" s="44"/>
      <c r="BXM67" s="44"/>
      <c r="BXN67" s="44"/>
      <c r="BXO67" s="44"/>
      <c r="BXP67" s="44"/>
      <c r="BXQ67" s="44"/>
      <c r="BXR67" s="44"/>
      <c r="BXS67" s="44"/>
      <c r="BXT67" s="44"/>
      <c r="BXU67" s="44"/>
      <c r="BXV67" s="44"/>
      <c r="BXW67" s="44"/>
      <c r="BXX67" s="44"/>
      <c r="BXY67" s="44"/>
      <c r="BXZ67" s="44"/>
      <c r="BYA67" s="44"/>
      <c r="BYB67" s="44"/>
      <c r="BYC67" s="44"/>
      <c r="BYD67" s="44"/>
      <c r="BYE67" s="44"/>
      <c r="BYF67" s="44"/>
      <c r="BYG67" s="44"/>
      <c r="BYH67" s="44"/>
      <c r="BYI67" s="44"/>
      <c r="BYJ67" s="44"/>
      <c r="BYK67" s="44"/>
      <c r="BYL67" s="44"/>
      <c r="BYM67" s="44"/>
      <c r="BYN67" s="44"/>
      <c r="BYO67" s="44"/>
      <c r="BYP67" s="44"/>
      <c r="BYQ67" s="44"/>
      <c r="BYR67" s="44"/>
      <c r="BYS67" s="44"/>
      <c r="BYT67" s="44"/>
      <c r="BYU67" s="44"/>
      <c r="BYV67" s="44"/>
      <c r="BYW67" s="44"/>
      <c r="BYX67" s="44"/>
      <c r="BYY67" s="44"/>
      <c r="BYZ67" s="44"/>
      <c r="BZA67" s="44"/>
      <c r="BZB67" s="44"/>
      <c r="BZC67" s="44"/>
      <c r="BZD67" s="44"/>
      <c r="BZE67" s="44"/>
      <c r="BZF67" s="44"/>
      <c r="BZG67" s="44"/>
      <c r="BZH67" s="44"/>
      <c r="BZI67" s="44"/>
      <c r="BZJ67" s="44"/>
      <c r="BZK67" s="44"/>
      <c r="BZL67" s="44"/>
      <c r="BZM67" s="44"/>
      <c r="BZN67" s="44"/>
      <c r="BZO67" s="44"/>
      <c r="BZP67" s="44"/>
      <c r="BZQ67" s="44"/>
      <c r="BZR67" s="44"/>
      <c r="BZS67" s="44"/>
      <c r="BZT67" s="44"/>
      <c r="BZU67" s="44"/>
      <c r="BZV67" s="44"/>
      <c r="BZW67" s="44"/>
      <c r="BZX67" s="44"/>
      <c r="BZY67" s="44"/>
      <c r="BZZ67" s="44"/>
      <c r="CAA67" s="44"/>
      <c r="CAB67" s="44"/>
      <c r="CAC67" s="44"/>
      <c r="CAD67" s="44"/>
      <c r="CAE67" s="44"/>
      <c r="CAF67" s="44"/>
      <c r="CAG67" s="44"/>
      <c r="CAH67" s="44"/>
      <c r="CAI67" s="44"/>
      <c r="CAJ67" s="44"/>
      <c r="CAK67" s="44"/>
      <c r="CAL67" s="44"/>
      <c r="CAM67" s="44"/>
      <c r="CAN67" s="44"/>
      <c r="CAO67" s="44"/>
      <c r="CAP67" s="44"/>
      <c r="CAQ67" s="44"/>
      <c r="CAR67" s="44"/>
      <c r="CAS67" s="44"/>
      <c r="CAT67" s="44"/>
      <c r="CAU67" s="44"/>
      <c r="CAV67" s="44"/>
      <c r="CAW67" s="44"/>
      <c r="CAX67" s="44"/>
      <c r="CAY67" s="44"/>
      <c r="CAZ67" s="44"/>
      <c r="CBA67" s="44"/>
      <c r="CBB67" s="44"/>
      <c r="CBC67" s="44"/>
      <c r="CBD67" s="44"/>
      <c r="CBE67" s="44"/>
      <c r="CBF67" s="44"/>
      <c r="CBG67" s="44"/>
      <c r="CBH67" s="44"/>
      <c r="CBI67" s="44"/>
      <c r="CBJ67" s="44"/>
      <c r="CBK67" s="44"/>
      <c r="CBL67" s="44"/>
      <c r="CBM67" s="44"/>
      <c r="CBN67" s="44"/>
      <c r="CBO67" s="44"/>
      <c r="CBP67" s="44"/>
      <c r="CBQ67" s="44"/>
      <c r="CBR67" s="44"/>
      <c r="CBS67" s="44"/>
      <c r="CBT67" s="44"/>
      <c r="CBU67" s="44"/>
      <c r="CBV67" s="44"/>
      <c r="CBW67" s="44"/>
      <c r="CBX67" s="44"/>
      <c r="CBY67" s="44"/>
      <c r="CBZ67" s="44"/>
      <c r="CCA67" s="44"/>
      <c r="CCB67" s="44"/>
      <c r="CCC67" s="44"/>
      <c r="CCD67" s="44"/>
      <c r="CCE67" s="44"/>
      <c r="CCF67" s="44"/>
      <c r="CCG67" s="44"/>
      <c r="CCH67" s="44"/>
      <c r="CCI67" s="44"/>
      <c r="CCJ67" s="44"/>
      <c r="CCK67" s="44"/>
      <c r="CCL67" s="44"/>
      <c r="CCM67" s="44"/>
      <c r="CCN67" s="44"/>
      <c r="CCO67" s="44"/>
      <c r="CCP67" s="44"/>
      <c r="CCQ67" s="44"/>
      <c r="CCR67" s="44"/>
      <c r="CCS67" s="44"/>
      <c r="CCT67" s="44"/>
      <c r="CCU67" s="44"/>
      <c r="CCV67" s="44"/>
      <c r="CCW67" s="44"/>
      <c r="CCX67" s="44"/>
      <c r="CCY67" s="44"/>
      <c r="CCZ67" s="44"/>
      <c r="CDA67" s="44"/>
      <c r="CDB67" s="44"/>
      <c r="CDC67" s="44"/>
      <c r="CDD67" s="44"/>
      <c r="CDE67" s="44"/>
      <c r="CDF67" s="44"/>
      <c r="CDG67" s="44"/>
      <c r="CDH67" s="44"/>
      <c r="CDI67" s="44"/>
      <c r="CDJ67" s="44"/>
      <c r="CDK67" s="44"/>
      <c r="CDL67" s="44"/>
      <c r="CDM67" s="44"/>
      <c r="CDN67" s="44"/>
      <c r="CDO67" s="44"/>
      <c r="CDP67" s="44"/>
      <c r="CDQ67" s="44"/>
      <c r="CDR67" s="44"/>
      <c r="CDS67" s="44"/>
      <c r="CDT67" s="44"/>
      <c r="CDU67" s="44"/>
      <c r="CDV67" s="44"/>
      <c r="CDW67" s="44"/>
      <c r="CDX67" s="44"/>
      <c r="CDY67" s="44"/>
      <c r="CDZ67" s="44"/>
      <c r="CEA67" s="44"/>
      <c r="CEB67" s="44"/>
      <c r="CEC67" s="44"/>
      <c r="CED67" s="44"/>
      <c r="CEE67" s="44"/>
      <c r="CEF67" s="44"/>
      <c r="CEG67" s="44"/>
      <c r="CEH67" s="44"/>
      <c r="CEI67" s="44"/>
      <c r="CEJ67" s="44"/>
      <c r="CEK67" s="44"/>
      <c r="CEL67" s="44"/>
      <c r="CEM67" s="44"/>
      <c r="CEN67" s="44"/>
      <c r="CEO67" s="44"/>
      <c r="CEP67" s="44"/>
      <c r="CEQ67" s="44"/>
      <c r="CER67" s="44"/>
      <c r="CES67" s="44"/>
      <c r="CET67" s="44"/>
      <c r="CEU67" s="44"/>
      <c r="CEV67" s="44"/>
      <c r="CEW67" s="44"/>
      <c r="CEX67" s="44"/>
      <c r="CEY67" s="44"/>
      <c r="CEZ67" s="44"/>
      <c r="CFA67" s="44"/>
      <c r="CFB67" s="44"/>
      <c r="CFC67" s="44"/>
      <c r="CFD67" s="44"/>
      <c r="CFE67" s="44"/>
      <c r="CFF67" s="44"/>
      <c r="CFG67" s="44"/>
      <c r="CFH67" s="44"/>
      <c r="CFI67" s="44"/>
      <c r="CFJ67" s="44"/>
      <c r="CFK67" s="44"/>
      <c r="CFL67" s="44"/>
      <c r="CFM67" s="44"/>
      <c r="CFN67" s="44"/>
      <c r="CFO67" s="44"/>
      <c r="CFP67" s="44"/>
      <c r="CFQ67" s="44"/>
      <c r="CFR67" s="44"/>
      <c r="CFS67" s="44"/>
      <c r="CFT67" s="44"/>
      <c r="CFU67" s="44"/>
      <c r="CFV67" s="44"/>
      <c r="CFW67" s="44"/>
      <c r="CFX67" s="44"/>
      <c r="CFY67" s="44"/>
      <c r="CFZ67" s="44"/>
      <c r="CGA67" s="44"/>
      <c r="CGB67" s="44"/>
      <c r="CGC67" s="44"/>
      <c r="CGD67" s="44"/>
      <c r="CGE67" s="44"/>
      <c r="CGF67" s="44"/>
      <c r="CGG67" s="44"/>
      <c r="CGH67" s="44"/>
      <c r="CGI67" s="44"/>
      <c r="CGJ67" s="44"/>
      <c r="CGK67" s="44"/>
      <c r="CGL67" s="44"/>
      <c r="CGM67" s="44"/>
      <c r="CGN67" s="44"/>
      <c r="CGO67" s="44"/>
      <c r="CGP67" s="44"/>
      <c r="CGQ67" s="44"/>
      <c r="CGR67" s="44"/>
      <c r="CGS67" s="44"/>
      <c r="CGT67" s="44"/>
      <c r="CGU67" s="44"/>
      <c r="CGV67" s="44"/>
      <c r="CGW67" s="44"/>
      <c r="CGX67" s="44"/>
      <c r="CGY67" s="44"/>
      <c r="CGZ67" s="44"/>
      <c r="CHA67" s="44"/>
      <c r="CHB67" s="44"/>
      <c r="CHC67" s="44"/>
      <c r="CHD67" s="44"/>
      <c r="CHE67" s="44"/>
      <c r="CHF67" s="44"/>
      <c r="CHG67" s="44"/>
      <c r="CHH67" s="44"/>
      <c r="CHI67" s="44"/>
      <c r="CHJ67" s="44"/>
      <c r="CHK67" s="44"/>
      <c r="CHL67" s="44"/>
      <c r="CHM67" s="44"/>
      <c r="CHN67" s="44"/>
      <c r="CHO67" s="44"/>
      <c r="CHP67" s="44"/>
      <c r="CHQ67" s="44"/>
      <c r="CHR67" s="44"/>
      <c r="CHS67" s="44"/>
      <c r="CHT67" s="44"/>
      <c r="CHU67" s="44"/>
      <c r="CHV67" s="44"/>
      <c r="CHW67" s="44"/>
      <c r="CHX67" s="44"/>
      <c r="CHY67" s="44"/>
      <c r="CHZ67" s="44"/>
      <c r="CIA67" s="44"/>
      <c r="CIB67" s="44"/>
      <c r="CIC67" s="44"/>
      <c r="CID67" s="44"/>
      <c r="CIE67" s="44"/>
      <c r="CIF67" s="44"/>
      <c r="CIG67" s="44"/>
      <c r="CIH67" s="44"/>
      <c r="CII67" s="44"/>
      <c r="CIJ67" s="44"/>
      <c r="CIK67" s="44"/>
      <c r="CIL67" s="44"/>
      <c r="CIM67" s="44"/>
      <c r="CIN67" s="44"/>
      <c r="CIO67" s="44"/>
      <c r="CIP67" s="44"/>
      <c r="CIQ67" s="44"/>
      <c r="CIR67" s="44"/>
      <c r="CIS67" s="44"/>
      <c r="CIT67" s="44"/>
      <c r="CIU67" s="44"/>
      <c r="CIV67" s="44"/>
      <c r="CIW67" s="44"/>
      <c r="CIX67" s="44"/>
      <c r="CIY67" s="44"/>
      <c r="CIZ67" s="44"/>
      <c r="CJA67" s="44"/>
      <c r="CJB67" s="44"/>
      <c r="CJC67" s="44"/>
      <c r="CJD67" s="44"/>
      <c r="CJE67" s="44"/>
      <c r="CJF67" s="44"/>
      <c r="CJG67" s="44"/>
      <c r="CJH67" s="44"/>
      <c r="CJI67" s="44"/>
      <c r="CJJ67" s="44"/>
      <c r="CJK67" s="44"/>
      <c r="CJL67" s="44"/>
      <c r="CJM67" s="44"/>
      <c r="CJN67" s="44"/>
      <c r="CJO67" s="44"/>
      <c r="CJP67" s="44"/>
      <c r="CJQ67" s="44"/>
      <c r="CJR67" s="44"/>
      <c r="CJS67" s="44"/>
      <c r="CJT67" s="44"/>
      <c r="CJU67" s="44"/>
      <c r="CJV67" s="44"/>
      <c r="CJW67" s="44"/>
      <c r="CJX67" s="44"/>
      <c r="CJY67" s="44"/>
      <c r="CJZ67" s="44"/>
      <c r="CKA67" s="44"/>
      <c r="CKB67" s="44"/>
      <c r="CKC67" s="44"/>
      <c r="CKD67" s="44"/>
      <c r="CKE67" s="44"/>
      <c r="CKF67" s="44"/>
      <c r="CKG67" s="44"/>
      <c r="CKH67" s="44"/>
      <c r="CKI67" s="44"/>
      <c r="CKJ67" s="44"/>
      <c r="CKK67" s="44"/>
      <c r="CKL67" s="44"/>
      <c r="CKM67" s="44"/>
      <c r="CKN67" s="44"/>
      <c r="CKO67" s="44"/>
      <c r="CKP67" s="44"/>
      <c r="CKQ67" s="44"/>
      <c r="CKR67" s="44"/>
      <c r="CKS67" s="44"/>
      <c r="CKT67" s="44"/>
      <c r="CKU67" s="44"/>
      <c r="CKV67" s="44"/>
      <c r="CKW67" s="44"/>
      <c r="CKX67" s="44"/>
      <c r="CKY67" s="44"/>
      <c r="CKZ67" s="44"/>
      <c r="CLA67" s="44"/>
      <c r="CLB67" s="44"/>
      <c r="CLC67" s="44"/>
      <c r="CLD67" s="44"/>
      <c r="CLE67" s="44"/>
      <c r="CLF67" s="44"/>
      <c r="CLG67" s="44"/>
      <c r="CLH67" s="44"/>
      <c r="CLI67" s="44"/>
      <c r="CLJ67" s="44"/>
      <c r="CLK67" s="44"/>
      <c r="CLL67" s="44"/>
      <c r="CLM67" s="44"/>
      <c r="CLN67" s="44"/>
      <c r="CLO67" s="44"/>
      <c r="CLP67" s="44"/>
      <c r="CLQ67" s="44"/>
      <c r="CLR67" s="44"/>
      <c r="CLS67" s="44"/>
      <c r="CLT67" s="44"/>
      <c r="CLU67" s="44"/>
      <c r="CLV67" s="44"/>
      <c r="CLW67" s="44"/>
      <c r="CLX67" s="44"/>
      <c r="CLY67" s="44"/>
      <c r="CLZ67" s="44"/>
      <c r="CMA67" s="44"/>
      <c r="CMB67" s="44"/>
      <c r="CMC67" s="44"/>
      <c r="CMD67" s="44"/>
      <c r="CME67" s="44"/>
      <c r="CMF67" s="44"/>
      <c r="CMG67" s="44"/>
      <c r="CMH67" s="44"/>
      <c r="CMI67" s="44"/>
      <c r="CMJ67" s="44"/>
      <c r="CMK67" s="44"/>
      <c r="CML67" s="44"/>
      <c r="CMM67" s="44"/>
      <c r="CMN67" s="44"/>
      <c r="CMO67" s="44"/>
      <c r="CMP67" s="44"/>
      <c r="CMQ67" s="44"/>
      <c r="CMR67" s="44"/>
      <c r="CMS67" s="44"/>
      <c r="CMT67" s="44"/>
      <c r="CMU67" s="44"/>
      <c r="CMV67" s="44"/>
      <c r="CMW67" s="44"/>
      <c r="CMX67" s="44"/>
      <c r="CMY67" s="44"/>
      <c r="CMZ67" s="44"/>
      <c r="CNA67" s="44"/>
      <c r="CNB67" s="44"/>
      <c r="CNC67" s="44"/>
      <c r="CND67" s="44"/>
      <c r="CNE67" s="44"/>
      <c r="CNF67" s="44"/>
      <c r="CNG67" s="44"/>
      <c r="CNH67" s="44"/>
      <c r="CNI67" s="44"/>
      <c r="CNJ67" s="44"/>
      <c r="CNK67" s="44"/>
      <c r="CNL67" s="44"/>
      <c r="CNM67" s="44"/>
      <c r="CNN67" s="44"/>
      <c r="CNO67" s="44"/>
      <c r="CNP67" s="44"/>
      <c r="CNQ67" s="44"/>
      <c r="CNR67" s="44"/>
      <c r="CNS67" s="44"/>
      <c r="CNT67" s="44"/>
      <c r="CNU67" s="44"/>
      <c r="CNV67" s="44"/>
      <c r="CNW67" s="44"/>
      <c r="CNX67" s="44"/>
      <c r="CNY67" s="44"/>
      <c r="CNZ67" s="44"/>
      <c r="COA67" s="44"/>
      <c r="COB67" s="44"/>
      <c r="COC67" s="44"/>
      <c r="COD67" s="44"/>
      <c r="COE67" s="44"/>
      <c r="COF67" s="44"/>
      <c r="COG67" s="44"/>
      <c r="COH67" s="44"/>
      <c r="COI67" s="44"/>
      <c r="COJ67" s="44"/>
      <c r="COK67" s="44"/>
      <c r="COL67" s="44"/>
      <c r="COM67" s="44"/>
      <c r="CON67" s="44"/>
      <c r="COO67" s="44"/>
      <c r="COP67" s="44"/>
      <c r="COQ67" s="44"/>
      <c r="COR67" s="44"/>
      <c r="COS67" s="44"/>
      <c r="COT67" s="44"/>
      <c r="COU67" s="44"/>
      <c r="COV67" s="44"/>
      <c r="COW67" s="44"/>
      <c r="COX67" s="44"/>
      <c r="COY67" s="44"/>
      <c r="COZ67" s="44"/>
      <c r="CPA67" s="44"/>
      <c r="CPB67" s="44"/>
      <c r="CPC67" s="44"/>
      <c r="CPD67" s="44"/>
      <c r="CPE67" s="44"/>
      <c r="CPF67" s="44"/>
      <c r="CPG67" s="44"/>
      <c r="CPH67" s="44"/>
      <c r="CPI67" s="44"/>
      <c r="CPJ67" s="44"/>
      <c r="CPK67" s="44"/>
      <c r="CPL67" s="44"/>
      <c r="CPM67" s="44"/>
      <c r="CPN67" s="44"/>
      <c r="CPO67" s="44"/>
      <c r="CPP67" s="44"/>
      <c r="CPQ67" s="44"/>
      <c r="CPR67" s="44"/>
      <c r="CPS67" s="44"/>
      <c r="CPT67" s="44"/>
      <c r="CPU67" s="44"/>
      <c r="CPV67" s="44"/>
      <c r="CPW67" s="44"/>
      <c r="CPX67" s="44"/>
      <c r="CPY67" s="44"/>
      <c r="CPZ67" s="44"/>
      <c r="CQA67" s="44"/>
      <c r="CQB67" s="44"/>
      <c r="CQC67" s="44"/>
      <c r="CQD67" s="44"/>
      <c r="CQE67" s="44"/>
      <c r="CQF67" s="44"/>
      <c r="CQG67" s="44"/>
      <c r="CQH67" s="44"/>
      <c r="CQI67" s="44"/>
      <c r="CQJ67" s="44"/>
      <c r="CQK67" s="44"/>
      <c r="CQL67" s="44"/>
      <c r="CQM67" s="44"/>
      <c r="CQN67" s="44"/>
      <c r="CQO67" s="44"/>
      <c r="CQP67" s="44"/>
      <c r="CQQ67" s="44"/>
      <c r="CQR67" s="44"/>
      <c r="CQS67" s="44"/>
      <c r="CQT67" s="44"/>
      <c r="CQU67" s="44"/>
      <c r="CQV67" s="44"/>
      <c r="CQW67" s="44"/>
      <c r="CQX67" s="44"/>
      <c r="CQY67" s="44"/>
      <c r="CQZ67" s="44"/>
      <c r="CRA67" s="44"/>
      <c r="CRB67" s="44"/>
      <c r="CRC67" s="44"/>
      <c r="CRD67" s="44"/>
      <c r="CRE67" s="44"/>
      <c r="CRF67" s="44"/>
      <c r="CRG67" s="44"/>
      <c r="CRH67" s="44"/>
      <c r="CRI67" s="44"/>
      <c r="CRJ67" s="44"/>
      <c r="CRK67" s="44"/>
      <c r="CRL67" s="44"/>
      <c r="CRM67" s="44"/>
      <c r="CRN67" s="44"/>
      <c r="CRO67" s="44"/>
      <c r="CRP67" s="44"/>
      <c r="CRQ67" s="44"/>
      <c r="CRR67" s="44"/>
      <c r="CRS67" s="44"/>
      <c r="CRT67" s="44"/>
      <c r="CRU67" s="44"/>
      <c r="CRV67" s="44"/>
      <c r="CRW67" s="44"/>
      <c r="CRX67" s="44"/>
      <c r="CRY67" s="44"/>
      <c r="CRZ67" s="44"/>
      <c r="CSA67" s="44"/>
      <c r="CSB67" s="44"/>
      <c r="CSC67" s="44"/>
      <c r="CSD67" s="44"/>
      <c r="CSE67" s="44"/>
      <c r="CSF67" s="44"/>
      <c r="CSG67" s="44"/>
      <c r="CSH67" s="44"/>
      <c r="CSI67" s="44"/>
      <c r="CSJ67" s="44"/>
      <c r="CSK67" s="44"/>
      <c r="CSL67" s="44"/>
      <c r="CSM67" s="44"/>
      <c r="CSN67" s="44"/>
      <c r="CSO67" s="44"/>
      <c r="CSP67" s="44"/>
      <c r="CSQ67" s="44"/>
      <c r="CSR67" s="44"/>
      <c r="CSS67" s="44"/>
      <c r="CST67" s="44"/>
      <c r="CSU67" s="44"/>
      <c r="CSV67" s="44"/>
      <c r="CSW67" s="44"/>
      <c r="CSX67" s="44"/>
      <c r="CSY67" s="44"/>
      <c r="CSZ67" s="44"/>
      <c r="CTA67" s="44"/>
      <c r="CTB67" s="44"/>
      <c r="CTC67" s="44"/>
      <c r="CTD67" s="44"/>
      <c r="CTE67" s="44"/>
      <c r="CTF67" s="44"/>
      <c r="CTG67" s="44"/>
      <c r="CTH67" s="44"/>
      <c r="CTI67" s="44"/>
      <c r="CTJ67" s="44"/>
      <c r="CTK67" s="44"/>
      <c r="CTL67" s="44"/>
      <c r="CTM67" s="44"/>
      <c r="CTN67" s="44"/>
      <c r="CTO67" s="44"/>
      <c r="CTP67" s="44"/>
      <c r="CTQ67" s="44"/>
      <c r="CTR67" s="44"/>
      <c r="CTS67" s="44"/>
      <c r="CTT67" s="44"/>
      <c r="CTU67" s="44"/>
      <c r="CTV67" s="44"/>
      <c r="CTW67" s="44"/>
      <c r="CTX67" s="44"/>
      <c r="CTY67" s="44"/>
      <c r="CTZ67" s="44"/>
      <c r="CUA67" s="44"/>
      <c r="CUB67" s="44"/>
      <c r="CUC67" s="44"/>
      <c r="CUD67" s="44"/>
      <c r="CUE67" s="44"/>
      <c r="CUF67" s="44"/>
      <c r="CUG67" s="44"/>
      <c r="CUH67" s="44"/>
      <c r="CUI67" s="44"/>
      <c r="CUJ67" s="44"/>
      <c r="CUK67" s="44"/>
      <c r="CUL67" s="44"/>
      <c r="CUM67" s="44"/>
      <c r="CUN67" s="44"/>
      <c r="CUO67" s="44"/>
      <c r="CUP67" s="44"/>
      <c r="CUQ67" s="44"/>
      <c r="CUR67" s="44"/>
      <c r="CUS67" s="44"/>
      <c r="CUT67" s="44"/>
      <c r="CUU67" s="44"/>
      <c r="CUV67" s="44"/>
      <c r="CUW67" s="44"/>
      <c r="CUX67" s="44"/>
      <c r="CUY67" s="44"/>
      <c r="CUZ67" s="44"/>
      <c r="CVA67" s="44"/>
      <c r="CVB67" s="44"/>
      <c r="CVC67" s="44"/>
      <c r="CVD67" s="44"/>
      <c r="CVE67" s="44"/>
      <c r="CVF67" s="44"/>
      <c r="CVG67" s="44"/>
      <c r="CVH67" s="44"/>
      <c r="CVI67" s="44"/>
      <c r="CVJ67" s="44"/>
      <c r="CVK67" s="44"/>
      <c r="CVL67" s="44"/>
      <c r="CVM67" s="44"/>
      <c r="CVN67" s="44"/>
      <c r="CVO67" s="44"/>
      <c r="CVP67" s="44"/>
      <c r="CVQ67" s="44"/>
      <c r="CVR67" s="44"/>
      <c r="CVS67" s="44"/>
      <c r="CVT67" s="44"/>
      <c r="CVU67" s="44"/>
      <c r="CVV67" s="44"/>
      <c r="CVW67" s="44"/>
      <c r="CVX67" s="44"/>
      <c r="CVY67" s="44"/>
      <c r="CVZ67" s="44"/>
      <c r="CWA67" s="44"/>
      <c r="CWB67" s="44"/>
      <c r="CWC67" s="44"/>
      <c r="CWD67" s="44"/>
      <c r="CWE67" s="44"/>
      <c r="CWF67" s="44"/>
      <c r="CWG67" s="44"/>
      <c r="CWH67" s="44"/>
      <c r="CWI67" s="44"/>
      <c r="CWJ67" s="44"/>
      <c r="CWK67" s="44"/>
      <c r="CWL67" s="44"/>
      <c r="CWM67" s="44"/>
      <c r="CWN67" s="44"/>
      <c r="CWO67" s="44"/>
      <c r="CWP67" s="44"/>
      <c r="CWQ67" s="44"/>
      <c r="CWR67" s="44"/>
      <c r="CWS67" s="44"/>
      <c r="CWT67" s="44"/>
      <c r="CWU67" s="44"/>
      <c r="CWV67" s="44"/>
      <c r="CWW67" s="44"/>
      <c r="CWX67" s="44"/>
      <c r="CWY67" s="44"/>
      <c r="CWZ67" s="44"/>
      <c r="CXA67" s="44"/>
      <c r="CXB67" s="44"/>
      <c r="CXC67" s="44"/>
      <c r="CXD67" s="44"/>
      <c r="CXE67" s="44"/>
      <c r="CXF67" s="44"/>
      <c r="CXG67" s="44"/>
      <c r="CXH67" s="44"/>
      <c r="CXI67" s="44"/>
      <c r="CXJ67" s="44"/>
      <c r="CXK67" s="44"/>
      <c r="CXL67" s="44"/>
      <c r="CXM67" s="44"/>
      <c r="CXN67" s="44"/>
      <c r="CXO67" s="44"/>
      <c r="CXP67" s="44"/>
      <c r="CXQ67" s="44"/>
      <c r="CXR67" s="44"/>
      <c r="CXS67" s="44"/>
      <c r="CXT67" s="44"/>
      <c r="CXU67" s="44"/>
      <c r="CXV67" s="44"/>
      <c r="CXW67" s="44"/>
      <c r="CXX67" s="44"/>
      <c r="CXY67" s="44"/>
      <c r="CXZ67" s="44"/>
      <c r="CYA67" s="44"/>
      <c r="CYB67" s="44"/>
      <c r="CYC67" s="44"/>
      <c r="CYD67" s="44"/>
      <c r="CYE67" s="44"/>
      <c r="CYF67" s="44"/>
      <c r="CYG67" s="44"/>
      <c r="CYH67" s="44"/>
      <c r="CYI67" s="44"/>
      <c r="CYJ67" s="44"/>
      <c r="CYK67" s="44"/>
      <c r="CYL67" s="44"/>
      <c r="CYM67" s="44"/>
      <c r="CYN67" s="44"/>
      <c r="CYO67" s="44"/>
      <c r="CYP67" s="44"/>
      <c r="CYQ67" s="44"/>
      <c r="CYR67" s="44"/>
      <c r="CYS67" s="44"/>
      <c r="CYT67" s="44"/>
      <c r="CYU67" s="44"/>
      <c r="CYV67" s="44"/>
      <c r="CYW67" s="44"/>
      <c r="CYX67" s="44"/>
      <c r="CYY67" s="44"/>
      <c r="CYZ67" s="44"/>
      <c r="CZA67" s="44"/>
      <c r="CZB67" s="44"/>
      <c r="CZC67" s="44"/>
      <c r="CZD67" s="44"/>
      <c r="CZE67" s="44"/>
      <c r="CZF67" s="44"/>
      <c r="CZG67" s="44"/>
      <c r="CZH67" s="44"/>
      <c r="CZI67" s="44"/>
      <c r="CZJ67" s="44"/>
      <c r="CZK67" s="44"/>
      <c r="CZL67" s="44"/>
      <c r="CZM67" s="44"/>
      <c r="CZN67" s="44"/>
      <c r="CZO67" s="44"/>
      <c r="CZP67" s="44"/>
      <c r="CZQ67" s="44"/>
      <c r="CZR67" s="44"/>
      <c r="CZS67" s="44"/>
      <c r="CZT67" s="44"/>
      <c r="CZU67" s="44"/>
      <c r="CZV67" s="44"/>
      <c r="CZW67" s="44"/>
      <c r="CZX67" s="44"/>
      <c r="CZY67" s="44"/>
      <c r="CZZ67" s="44"/>
      <c r="DAA67" s="44"/>
      <c r="DAB67" s="44"/>
      <c r="DAC67" s="44"/>
      <c r="DAD67" s="44"/>
      <c r="DAE67" s="44"/>
      <c r="DAF67" s="44"/>
      <c r="DAG67" s="44"/>
      <c r="DAH67" s="44"/>
      <c r="DAI67" s="44"/>
      <c r="DAJ67" s="44"/>
      <c r="DAK67" s="44"/>
      <c r="DAL67" s="44"/>
      <c r="DAM67" s="44"/>
      <c r="DAN67" s="44"/>
      <c r="DAO67" s="44"/>
      <c r="DAP67" s="44"/>
      <c r="DAQ67" s="44"/>
      <c r="DAR67" s="44"/>
      <c r="DAS67" s="44"/>
      <c r="DAT67" s="44"/>
      <c r="DAU67" s="44"/>
      <c r="DAV67" s="44"/>
      <c r="DAW67" s="44"/>
      <c r="DAX67" s="44"/>
      <c r="DAY67" s="44"/>
      <c r="DAZ67" s="44"/>
      <c r="DBA67" s="44"/>
      <c r="DBB67" s="44"/>
      <c r="DBC67" s="44"/>
      <c r="DBD67" s="44"/>
      <c r="DBE67" s="44"/>
      <c r="DBF67" s="44"/>
      <c r="DBG67" s="44"/>
      <c r="DBH67" s="44"/>
      <c r="DBI67" s="44"/>
      <c r="DBJ67" s="44"/>
      <c r="DBK67" s="44"/>
      <c r="DBL67" s="44"/>
      <c r="DBM67" s="44"/>
      <c r="DBN67" s="44"/>
      <c r="DBO67" s="44"/>
      <c r="DBP67" s="44"/>
      <c r="DBQ67" s="44"/>
      <c r="DBR67" s="44"/>
      <c r="DBS67" s="44"/>
      <c r="DBT67" s="44"/>
      <c r="DBU67" s="44"/>
      <c r="DBV67" s="44"/>
      <c r="DBW67" s="44"/>
      <c r="DBX67" s="44"/>
      <c r="DBY67" s="44"/>
      <c r="DBZ67" s="44"/>
      <c r="DCA67" s="44"/>
      <c r="DCB67" s="44"/>
      <c r="DCC67" s="44"/>
      <c r="DCD67" s="44"/>
      <c r="DCE67" s="44"/>
      <c r="DCF67" s="44"/>
      <c r="DCG67" s="44"/>
      <c r="DCH67" s="44"/>
      <c r="DCI67" s="44"/>
      <c r="DCJ67" s="44"/>
      <c r="DCK67" s="44"/>
      <c r="DCL67" s="44"/>
      <c r="DCM67" s="44"/>
      <c r="DCN67" s="44"/>
      <c r="DCO67" s="44"/>
      <c r="DCP67" s="44"/>
      <c r="DCQ67" s="44"/>
      <c r="DCR67" s="44"/>
      <c r="DCS67" s="44"/>
      <c r="DCT67" s="44"/>
      <c r="DCU67" s="44"/>
      <c r="DCV67" s="44"/>
      <c r="DCW67" s="44"/>
      <c r="DCX67" s="44"/>
      <c r="DCY67" s="44"/>
      <c r="DCZ67" s="44"/>
      <c r="DDA67" s="44"/>
      <c r="DDB67" s="44"/>
      <c r="DDC67" s="44"/>
      <c r="DDD67" s="44"/>
      <c r="DDE67" s="44"/>
      <c r="DDF67" s="44"/>
      <c r="DDG67" s="44"/>
      <c r="DDH67" s="44"/>
      <c r="DDI67" s="44"/>
      <c r="DDJ67" s="44"/>
      <c r="DDK67" s="44"/>
      <c r="DDL67" s="44"/>
      <c r="DDM67" s="44"/>
      <c r="DDN67" s="44"/>
      <c r="DDO67" s="44"/>
      <c r="DDP67" s="44"/>
      <c r="DDQ67" s="44"/>
      <c r="DDR67" s="44"/>
      <c r="DDS67" s="44"/>
      <c r="DDT67" s="44"/>
      <c r="DDU67" s="44"/>
      <c r="DDV67" s="44"/>
      <c r="DDW67" s="44"/>
      <c r="DDX67" s="44"/>
      <c r="DDY67" s="44"/>
      <c r="DDZ67" s="44"/>
      <c r="DEA67" s="44"/>
      <c r="DEB67" s="44"/>
      <c r="DEC67" s="44"/>
      <c r="DED67" s="44"/>
      <c r="DEE67" s="44"/>
      <c r="DEF67" s="44"/>
      <c r="DEG67" s="44"/>
      <c r="DEH67" s="44"/>
      <c r="DEI67" s="44"/>
      <c r="DEJ67" s="44"/>
      <c r="DEK67" s="44"/>
      <c r="DEL67" s="44"/>
      <c r="DEM67" s="44"/>
      <c r="DEN67" s="44"/>
      <c r="DEO67" s="44"/>
      <c r="DEP67" s="44"/>
      <c r="DEQ67" s="44"/>
      <c r="DER67" s="44"/>
      <c r="DES67" s="44"/>
      <c r="DET67" s="44"/>
      <c r="DEU67" s="44"/>
      <c r="DEV67" s="44"/>
      <c r="DEW67" s="44"/>
      <c r="DEX67" s="44"/>
      <c r="DEY67" s="44"/>
      <c r="DEZ67" s="44"/>
      <c r="DFA67" s="44"/>
      <c r="DFB67" s="44"/>
      <c r="DFC67" s="44"/>
      <c r="DFD67" s="44"/>
      <c r="DFE67" s="27"/>
    </row>
    <row r="68" spans="1:2865" s="43" customFormat="1" ht="30.6" customHeight="1">
      <c r="A68" s="44"/>
      <c r="B68" s="29"/>
      <c r="C68" s="41"/>
      <c r="D68" s="41"/>
      <c r="E68" s="41"/>
      <c r="F68" s="40"/>
      <c r="G68" s="40"/>
      <c r="H68" s="40"/>
      <c r="I68" s="40"/>
      <c r="J68" s="38"/>
      <c r="K68" s="40"/>
      <c r="L68" s="40"/>
      <c r="M68" s="40"/>
      <c r="N68" s="40"/>
      <c r="O68" s="38"/>
      <c r="P68" s="40"/>
      <c r="Q68" s="40"/>
      <c r="R68" s="40"/>
      <c r="S68" s="40"/>
      <c r="T68" s="38"/>
      <c r="U68" s="40"/>
      <c r="V68" s="40"/>
      <c r="W68" s="40"/>
      <c r="X68" s="40"/>
      <c r="Y68" s="38"/>
      <c r="Z68" s="40"/>
      <c r="AA68" s="40"/>
      <c r="AB68" s="29"/>
      <c r="AC68" s="39"/>
      <c r="AD68" s="38"/>
      <c r="AE68" s="38"/>
      <c r="AF68" s="33"/>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c r="AML68" s="44"/>
      <c r="AMM68" s="44"/>
      <c r="AMN68" s="44"/>
      <c r="AMO68" s="44"/>
      <c r="AMP68" s="44"/>
      <c r="AMQ68" s="44"/>
      <c r="AMR68" s="44"/>
      <c r="AMS68" s="44"/>
      <c r="AMT68" s="44"/>
      <c r="AMU68" s="44"/>
      <c r="AMV68" s="44"/>
      <c r="AMW68" s="44"/>
      <c r="AMX68" s="44"/>
      <c r="AMY68" s="44"/>
      <c r="AMZ68" s="44"/>
      <c r="ANA68" s="44"/>
      <c r="ANB68" s="44"/>
      <c r="ANC68" s="44"/>
      <c r="AND68" s="44"/>
      <c r="ANE68" s="44"/>
      <c r="ANF68" s="44"/>
      <c r="ANG68" s="44"/>
      <c r="ANH68" s="44"/>
      <c r="ANI68" s="44"/>
      <c r="ANJ68" s="44"/>
      <c r="ANK68" s="44"/>
      <c r="ANL68" s="44"/>
      <c r="ANM68" s="44"/>
      <c r="ANN68" s="44"/>
      <c r="ANO68" s="44"/>
      <c r="ANP68" s="44"/>
      <c r="ANQ68" s="44"/>
      <c r="ANR68" s="44"/>
      <c r="ANS68" s="44"/>
      <c r="ANT68" s="44"/>
      <c r="ANU68" s="44"/>
      <c r="ANV68" s="44"/>
      <c r="ANW68" s="44"/>
      <c r="ANX68" s="44"/>
      <c r="ANY68" s="44"/>
      <c r="ANZ68" s="44"/>
      <c r="AOA68" s="44"/>
      <c r="AOB68" s="44"/>
      <c r="AOC68" s="44"/>
      <c r="AOD68" s="44"/>
      <c r="AOE68" s="44"/>
      <c r="AOF68" s="44"/>
      <c r="AOG68" s="44"/>
      <c r="AOH68" s="44"/>
      <c r="AOI68" s="44"/>
      <c r="AOJ68" s="44"/>
      <c r="AOK68" s="44"/>
      <c r="AOL68" s="44"/>
      <c r="AOM68" s="44"/>
      <c r="AON68" s="44"/>
      <c r="AOO68" s="44"/>
      <c r="AOP68" s="44"/>
      <c r="AOQ68" s="44"/>
      <c r="AOR68" s="44"/>
      <c r="AOS68" s="44"/>
      <c r="AOT68" s="44"/>
      <c r="AOU68" s="44"/>
      <c r="AOV68" s="44"/>
      <c r="AOW68" s="44"/>
      <c r="AOX68" s="44"/>
      <c r="AOY68" s="44"/>
      <c r="AOZ68" s="44"/>
      <c r="APA68" s="44"/>
      <c r="APB68" s="44"/>
      <c r="APC68" s="44"/>
      <c r="APD68" s="44"/>
      <c r="APE68" s="44"/>
      <c r="APF68" s="44"/>
      <c r="APG68" s="44"/>
      <c r="APH68" s="44"/>
      <c r="API68" s="44"/>
      <c r="APJ68" s="44"/>
      <c r="APK68" s="44"/>
      <c r="APL68" s="44"/>
      <c r="APM68" s="44"/>
      <c r="APN68" s="44"/>
      <c r="APO68" s="44"/>
      <c r="APP68" s="44"/>
      <c r="APQ68" s="44"/>
      <c r="APR68" s="44"/>
      <c r="APS68" s="44"/>
      <c r="APT68" s="44"/>
      <c r="APU68" s="44"/>
      <c r="APV68" s="44"/>
      <c r="APW68" s="44"/>
      <c r="APX68" s="44"/>
      <c r="APY68" s="44"/>
      <c r="APZ68" s="44"/>
      <c r="AQA68" s="44"/>
      <c r="AQB68" s="44"/>
      <c r="AQC68" s="44"/>
      <c r="AQD68" s="44"/>
      <c r="AQE68" s="44"/>
      <c r="AQF68" s="44"/>
      <c r="AQG68" s="44"/>
      <c r="AQH68" s="44"/>
      <c r="AQI68" s="44"/>
      <c r="AQJ68" s="44"/>
      <c r="AQK68" s="44"/>
      <c r="AQL68" s="44"/>
      <c r="AQM68" s="44"/>
      <c r="AQN68" s="44"/>
      <c r="AQO68" s="44"/>
      <c r="AQP68" s="44"/>
      <c r="AQQ68" s="44"/>
      <c r="AQR68" s="44"/>
      <c r="AQS68" s="44"/>
      <c r="AQT68" s="44"/>
      <c r="AQU68" s="44"/>
      <c r="AQV68" s="44"/>
      <c r="AQW68" s="44"/>
      <c r="AQX68" s="44"/>
      <c r="AQY68" s="44"/>
      <c r="AQZ68" s="44"/>
      <c r="ARA68" s="44"/>
      <c r="ARB68" s="44"/>
      <c r="ARC68" s="44"/>
      <c r="ARD68" s="44"/>
      <c r="ARE68" s="44"/>
      <c r="ARF68" s="44"/>
      <c r="ARG68" s="44"/>
      <c r="ARH68" s="44"/>
      <c r="ARI68" s="44"/>
      <c r="ARJ68" s="44"/>
      <c r="ARK68" s="44"/>
      <c r="ARL68" s="44"/>
      <c r="ARM68" s="44"/>
      <c r="ARN68" s="44"/>
      <c r="ARO68" s="44"/>
      <c r="ARP68" s="44"/>
      <c r="ARQ68" s="44"/>
      <c r="ARR68" s="44"/>
      <c r="ARS68" s="44"/>
      <c r="ART68" s="44"/>
      <c r="ARU68" s="44"/>
      <c r="ARV68" s="44"/>
      <c r="ARW68" s="44"/>
      <c r="ARX68" s="44"/>
      <c r="ARY68" s="44"/>
      <c r="ARZ68" s="44"/>
      <c r="ASA68" s="44"/>
      <c r="ASB68" s="44"/>
      <c r="ASC68" s="44"/>
      <c r="ASD68" s="44"/>
      <c r="ASE68" s="44"/>
      <c r="ASF68" s="44"/>
      <c r="ASG68" s="44"/>
      <c r="ASH68" s="44"/>
      <c r="ASI68" s="44"/>
      <c r="ASJ68" s="44"/>
      <c r="ASK68" s="44"/>
      <c r="ASL68" s="44"/>
      <c r="ASM68" s="44"/>
      <c r="ASN68" s="44"/>
      <c r="ASO68" s="44"/>
      <c r="ASP68" s="44"/>
      <c r="ASQ68" s="44"/>
      <c r="ASR68" s="44"/>
      <c r="ASS68" s="44"/>
      <c r="AST68" s="44"/>
      <c r="ASU68" s="44"/>
      <c r="ASV68" s="44"/>
      <c r="ASW68" s="44"/>
      <c r="ASX68" s="44"/>
      <c r="ASY68" s="44"/>
      <c r="ASZ68" s="44"/>
      <c r="ATA68" s="44"/>
      <c r="ATB68" s="44"/>
      <c r="ATC68" s="44"/>
      <c r="ATD68" s="44"/>
      <c r="ATE68" s="44"/>
      <c r="ATF68" s="44"/>
      <c r="ATG68" s="44"/>
      <c r="ATH68" s="44"/>
      <c r="ATI68" s="44"/>
      <c r="ATJ68" s="44"/>
      <c r="ATK68" s="44"/>
      <c r="ATL68" s="44"/>
      <c r="ATM68" s="44"/>
      <c r="ATN68" s="44"/>
      <c r="ATO68" s="44"/>
      <c r="ATP68" s="44"/>
      <c r="ATQ68" s="44"/>
      <c r="ATR68" s="44"/>
      <c r="ATS68" s="44"/>
      <c r="ATT68" s="44"/>
      <c r="ATU68" s="44"/>
      <c r="ATV68" s="44"/>
      <c r="ATW68" s="44"/>
      <c r="ATX68" s="44"/>
      <c r="ATY68" s="44"/>
      <c r="ATZ68" s="44"/>
      <c r="AUA68" s="44"/>
      <c r="AUB68" s="44"/>
      <c r="AUC68" s="44"/>
      <c r="AUD68" s="44"/>
      <c r="AUE68" s="44"/>
      <c r="AUF68" s="44"/>
      <c r="AUG68" s="44"/>
      <c r="AUH68" s="44"/>
      <c r="AUI68" s="44"/>
      <c r="AUJ68" s="44"/>
      <c r="AUK68" s="44"/>
      <c r="AUL68" s="44"/>
      <c r="AUM68" s="44"/>
      <c r="AUN68" s="44"/>
      <c r="AUO68" s="44"/>
      <c r="AUP68" s="44"/>
      <c r="AUQ68" s="44"/>
      <c r="AUR68" s="44"/>
      <c r="AUS68" s="44"/>
      <c r="AUT68" s="44"/>
      <c r="AUU68" s="44"/>
      <c r="AUV68" s="44"/>
      <c r="AUW68" s="44"/>
      <c r="AUX68" s="44"/>
      <c r="AUY68" s="44"/>
      <c r="AUZ68" s="44"/>
      <c r="AVA68" s="44"/>
      <c r="AVB68" s="44"/>
      <c r="AVC68" s="44"/>
      <c r="AVD68" s="44"/>
      <c r="AVE68" s="44"/>
      <c r="AVF68" s="44"/>
      <c r="AVG68" s="44"/>
      <c r="AVH68" s="44"/>
      <c r="AVI68" s="44"/>
      <c r="AVJ68" s="44"/>
      <c r="AVK68" s="44"/>
      <c r="AVL68" s="44"/>
      <c r="AVM68" s="44"/>
      <c r="AVN68" s="44"/>
      <c r="AVO68" s="44"/>
      <c r="AVP68" s="44"/>
      <c r="AVQ68" s="44"/>
      <c r="AVR68" s="44"/>
      <c r="AVS68" s="44"/>
      <c r="AVT68" s="44"/>
      <c r="AVU68" s="44"/>
      <c r="AVV68" s="44"/>
      <c r="AVW68" s="44"/>
      <c r="AVX68" s="44"/>
      <c r="AVY68" s="44"/>
      <c r="AVZ68" s="44"/>
      <c r="AWA68" s="44"/>
      <c r="AWB68" s="44"/>
      <c r="AWC68" s="44"/>
      <c r="AWD68" s="44"/>
      <c r="AWE68" s="44"/>
      <c r="AWF68" s="44"/>
      <c r="AWG68" s="44"/>
      <c r="AWH68" s="44"/>
      <c r="AWI68" s="44"/>
      <c r="AWJ68" s="44"/>
      <c r="AWK68" s="44"/>
      <c r="AWL68" s="44"/>
      <c r="AWM68" s="44"/>
      <c r="AWN68" s="44"/>
      <c r="AWO68" s="44"/>
      <c r="AWP68" s="44"/>
      <c r="AWQ68" s="44"/>
      <c r="AWR68" s="44"/>
      <c r="AWS68" s="44"/>
      <c r="AWT68" s="44"/>
      <c r="AWU68" s="44"/>
      <c r="AWV68" s="44"/>
      <c r="AWW68" s="44"/>
      <c r="AWX68" s="44"/>
      <c r="AWY68" s="44"/>
      <c r="AWZ68" s="44"/>
      <c r="AXA68" s="44"/>
      <c r="AXB68" s="44"/>
      <c r="AXC68" s="44"/>
      <c r="AXD68" s="44"/>
      <c r="AXE68" s="44"/>
      <c r="AXF68" s="44"/>
      <c r="AXG68" s="44"/>
      <c r="AXH68" s="44"/>
      <c r="AXI68" s="44"/>
      <c r="AXJ68" s="44"/>
      <c r="AXK68" s="44"/>
      <c r="AXL68" s="44"/>
      <c r="AXM68" s="44"/>
      <c r="AXN68" s="44"/>
      <c r="AXO68" s="44"/>
      <c r="AXP68" s="44"/>
      <c r="AXQ68" s="44"/>
      <c r="AXR68" s="44"/>
      <c r="AXS68" s="44"/>
      <c r="AXT68" s="44"/>
      <c r="AXU68" s="44"/>
      <c r="AXV68" s="44"/>
      <c r="AXW68" s="44"/>
      <c r="AXX68" s="44"/>
      <c r="AXY68" s="44"/>
      <c r="AXZ68" s="44"/>
      <c r="AYA68" s="44"/>
      <c r="AYB68" s="44"/>
      <c r="AYC68" s="44"/>
      <c r="AYD68" s="44"/>
      <c r="AYE68" s="44"/>
      <c r="AYF68" s="44"/>
      <c r="AYG68" s="44"/>
      <c r="AYH68" s="44"/>
      <c r="AYI68" s="44"/>
      <c r="AYJ68" s="44"/>
      <c r="AYK68" s="44"/>
      <c r="AYL68" s="44"/>
      <c r="AYM68" s="44"/>
      <c r="AYN68" s="44"/>
      <c r="AYO68" s="44"/>
      <c r="AYP68" s="44"/>
      <c r="AYQ68" s="44"/>
      <c r="AYR68" s="44"/>
      <c r="AYS68" s="44"/>
      <c r="AYT68" s="44"/>
      <c r="AYU68" s="44"/>
      <c r="AYV68" s="44"/>
      <c r="AYW68" s="44"/>
      <c r="AYX68" s="44"/>
      <c r="AYY68" s="44"/>
      <c r="AYZ68" s="44"/>
      <c r="AZA68" s="44"/>
      <c r="AZB68" s="44"/>
      <c r="AZC68" s="44"/>
      <c r="AZD68" s="44"/>
      <c r="AZE68" s="44"/>
      <c r="AZF68" s="44"/>
      <c r="AZG68" s="44"/>
      <c r="AZH68" s="44"/>
      <c r="AZI68" s="44"/>
      <c r="AZJ68" s="44"/>
      <c r="AZK68" s="44"/>
      <c r="AZL68" s="44"/>
      <c r="AZM68" s="44"/>
      <c r="AZN68" s="44"/>
      <c r="AZO68" s="44"/>
      <c r="AZP68" s="44"/>
      <c r="AZQ68" s="44"/>
      <c r="AZR68" s="44"/>
      <c r="AZS68" s="44"/>
      <c r="AZT68" s="44"/>
      <c r="AZU68" s="44"/>
      <c r="AZV68" s="44"/>
      <c r="AZW68" s="44"/>
      <c r="AZX68" s="44"/>
      <c r="AZY68" s="44"/>
      <c r="AZZ68" s="44"/>
      <c r="BAA68" s="44"/>
      <c r="BAB68" s="44"/>
      <c r="BAC68" s="44"/>
      <c r="BAD68" s="44"/>
      <c r="BAE68" s="44"/>
      <c r="BAF68" s="44"/>
      <c r="BAG68" s="44"/>
      <c r="BAH68" s="44"/>
      <c r="BAI68" s="44"/>
      <c r="BAJ68" s="44"/>
      <c r="BAK68" s="44"/>
      <c r="BAL68" s="44"/>
      <c r="BAM68" s="44"/>
      <c r="BAN68" s="44"/>
      <c r="BAO68" s="44"/>
      <c r="BAP68" s="44"/>
      <c r="BAQ68" s="44"/>
      <c r="BAR68" s="44"/>
      <c r="BAS68" s="44"/>
      <c r="BAT68" s="44"/>
      <c r="BAU68" s="44"/>
      <c r="BAV68" s="44"/>
      <c r="BAW68" s="44"/>
      <c r="BAX68" s="44"/>
      <c r="BAY68" s="44"/>
      <c r="BAZ68" s="44"/>
      <c r="BBA68" s="44"/>
      <c r="BBB68" s="44"/>
      <c r="BBC68" s="44"/>
      <c r="BBD68" s="44"/>
      <c r="BBE68" s="44"/>
      <c r="BBF68" s="44"/>
      <c r="BBG68" s="44"/>
      <c r="BBH68" s="44"/>
      <c r="BBI68" s="44"/>
      <c r="BBJ68" s="44"/>
      <c r="BBK68" s="44"/>
      <c r="BBL68" s="44"/>
      <c r="BBM68" s="44"/>
      <c r="BBN68" s="44"/>
      <c r="BBO68" s="44"/>
      <c r="BBP68" s="44"/>
      <c r="BBQ68" s="44"/>
      <c r="BBR68" s="44"/>
      <c r="BBS68" s="44"/>
      <c r="BBT68" s="44"/>
      <c r="BBU68" s="44"/>
      <c r="BBV68" s="44"/>
      <c r="BBW68" s="44"/>
      <c r="BBX68" s="44"/>
      <c r="BBY68" s="44"/>
      <c r="BBZ68" s="44"/>
      <c r="BCA68" s="44"/>
      <c r="BCB68" s="44"/>
      <c r="BCC68" s="44"/>
      <c r="BCD68" s="44"/>
      <c r="BCE68" s="44"/>
      <c r="BCF68" s="44"/>
      <c r="BCG68" s="44"/>
      <c r="BCH68" s="44"/>
      <c r="BCI68" s="44"/>
      <c r="BCJ68" s="44"/>
      <c r="BCK68" s="44"/>
      <c r="BCL68" s="44"/>
      <c r="BCM68" s="44"/>
      <c r="BCN68" s="44"/>
      <c r="BCO68" s="44"/>
      <c r="BCP68" s="44"/>
      <c r="BCQ68" s="44"/>
      <c r="BCR68" s="44"/>
      <c r="BCS68" s="44"/>
      <c r="BCT68" s="44"/>
      <c r="BCU68" s="44"/>
      <c r="BCV68" s="44"/>
      <c r="BCW68" s="44"/>
      <c r="BCX68" s="44"/>
      <c r="BCY68" s="44"/>
      <c r="BCZ68" s="44"/>
      <c r="BDA68" s="44"/>
      <c r="BDB68" s="44"/>
      <c r="BDC68" s="44"/>
      <c r="BDD68" s="44"/>
      <c r="BDE68" s="44"/>
      <c r="BDF68" s="44"/>
      <c r="BDG68" s="44"/>
      <c r="BDH68" s="44"/>
      <c r="BDI68" s="44"/>
      <c r="BDJ68" s="44"/>
      <c r="BDK68" s="44"/>
      <c r="BDL68" s="44"/>
      <c r="BDM68" s="44"/>
      <c r="BDN68" s="44"/>
      <c r="BDO68" s="44"/>
      <c r="BDP68" s="44"/>
      <c r="BDQ68" s="44"/>
      <c r="BDR68" s="44"/>
      <c r="BDS68" s="44"/>
      <c r="BDT68" s="44"/>
      <c r="BDU68" s="44"/>
      <c r="BDV68" s="44"/>
      <c r="BDW68" s="44"/>
      <c r="BDX68" s="44"/>
      <c r="BDY68" s="44"/>
      <c r="BDZ68" s="44"/>
      <c r="BEA68" s="44"/>
      <c r="BEB68" s="44"/>
      <c r="BEC68" s="44"/>
      <c r="BED68" s="44"/>
      <c r="BEE68" s="44"/>
      <c r="BEF68" s="44"/>
      <c r="BEG68" s="44"/>
      <c r="BEH68" s="44"/>
      <c r="BEI68" s="44"/>
      <c r="BEJ68" s="44"/>
      <c r="BEK68" s="44"/>
      <c r="BEL68" s="44"/>
      <c r="BEM68" s="44"/>
      <c r="BEN68" s="44"/>
      <c r="BEO68" s="44"/>
      <c r="BEP68" s="44"/>
      <c r="BEQ68" s="44"/>
      <c r="BER68" s="44"/>
      <c r="BES68" s="44"/>
      <c r="BET68" s="44"/>
      <c r="BEU68" s="44"/>
      <c r="BEV68" s="44"/>
      <c r="BEW68" s="44"/>
      <c r="BEX68" s="44"/>
      <c r="BEY68" s="44"/>
      <c r="BEZ68" s="44"/>
      <c r="BFA68" s="44"/>
      <c r="BFB68" s="44"/>
      <c r="BFC68" s="44"/>
      <c r="BFD68" s="44"/>
      <c r="BFE68" s="44"/>
      <c r="BFF68" s="44"/>
      <c r="BFG68" s="44"/>
      <c r="BFH68" s="44"/>
      <c r="BFI68" s="44"/>
      <c r="BFJ68" s="44"/>
      <c r="BFK68" s="44"/>
      <c r="BFL68" s="44"/>
      <c r="BFM68" s="44"/>
      <c r="BFN68" s="44"/>
      <c r="BFO68" s="44"/>
      <c r="BFP68" s="44"/>
      <c r="BFQ68" s="44"/>
      <c r="BFR68" s="44"/>
      <c r="BFS68" s="44"/>
      <c r="BFT68" s="44"/>
      <c r="BFU68" s="44"/>
      <c r="BFV68" s="44"/>
      <c r="BFW68" s="44"/>
      <c r="BFX68" s="44"/>
      <c r="BFY68" s="44"/>
      <c r="BFZ68" s="44"/>
      <c r="BGA68" s="44"/>
      <c r="BGB68" s="44"/>
      <c r="BGC68" s="44"/>
      <c r="BGD68" s="44"/>
      <c r="BGE68" s="44"/>
      <c r="BGF68" s="44"/>
      <c r="BGG68" s="44"/>
      <c r="BGH68" s="44"/>
      <c r="BGI68" s="44"/>
      <c r="BGJ68" s="44"/>
      <c r="BGK68" s="44"/>
      <c r="BGL68" s="44"/>
      <c r="BGM68" s="44"/>
      <c r="BGN68" s="44"/>
      <c r="BGO68" s="44"/>
      <c r="BGP68" s="44"/>
      <c r="BGQ68" s="44"/>
      <c r="BGR68" s="44"/>
      <c r="BGS68" s="44"/>
      <c r="BGT68" s="44"/>
      <c r="BGU68" s="44"/>
      <c r="BGV68" s="44"/>
      <c r="BGW68" s="44"/>
      <c r="BGX68" s="44"/>
      <c r="BGY68" s="44"/>
      <c r="BGZ68" s="44"/>
      <c r="BHA68" s="44"/>
      <c r="BHB68" s="44"/>
      <c r="BHC68" s="44"/>
      <c r="BHD68" s="44"/>
      <c r="BHE68" s="44"/>
      <c r="BHF68" s="44"/>
      <c r="BHG68" s="44"/>
      <c r="BHH68" s="44"/>
      <c r="BHI68" s="44"/>
      <c r="BHJ68" s="44"/>
      <c r="BHK68" s="44"/>
      <c r="BHL68" s="44"/>
      <c r="BHM68" s="44"/>
      <c r="BHN68" s="44"/>
      <c r="BHO68" s="44"/>
      <c r="BHP68" s="44"/>
      <c r="BHQ68" s="44"/>
      <c r="BHR68" s="44"/>
      <c r="BHS68" s="44"/>
      <c r="BHT68" s="44"/>
      <c r="BHU68" s="44"/>
      <c r="BHV68" s="44"/>
      <c r="BHW68" s="44"/>
      <c r="BHX68" s="44"/>
      <c r="BHY68" s="44"/>
      <c r="BHZ68" s="44"/>
      <c r="BIA68" s="44"/>
      <c r="BIB68" s="44"/>
      <c r="BIC68" s="44"/>
      <c r="BID68" s="44"/>
      <c r="BIE68" s="44"/>
      <c r="BIF68" s="44"/>
      <c r="BIG68" s="44"/>
      <c r="BIH68" s="44"/>
      <c r="BII68" s="44"/>
      <c r="BIJ68" s="44"/>
      <c r="BIK68" s="44"/>
      <c r="BIL68" s="44"/>
      <c r="BIM68" s="44"/>
      <c r="BIN68" s="44"/>
      <c r="BIO68" s="44"/>
      <c r="BIP68" s="44"/>
      <c r="BIQ68" s="44"/>
      <c r="BIR68" s="44"/>
      <c r="BIS68" s="44"/>
      <c r="BIT68" s="44"/>
      <c r="BIU68" s="44"/>
      <c r="BIV68" s="44"/>
      <c r="BIW68" s="44"/>
      <c r="BIX68" s="44"/>
      <c r="BIY68" s="44"/>
      <c r="BIZ68" s="44"/>
      <c r="BJA68" s="44"/>
      <c r="BJB68" s="44"/>
      <c r="BJC68" s="44"/>
      <c r="BJD68" s="44"/>
      <c r="BJE68" s="44"/>
      <c r="BJF68" s="44"/>
      <c r="BJG68" s="44"/>
      <c r="BJH68" s="44"/>
      <c r="BJI68" s="44"/>
      <c r="BJJ68" s="44"/>
      <c r="BJK68" s="44"/>
      <c r="BJL68" s="44"/>
      <c r="BJM68" s="44"/>
      <c r="BJN68" s="44"/>
      <c r="BJO68" s="44"/>
      <c r="BJP68" s="44"/>
      <c r="BJQ68" s="44"/>
      <c r="BJR68" s="44"/>
      <c r="BJS68" s="44"/>
      <c r="BJT68" s="44"/>
      <c r="BJU68" s="44"/>
      <c r="BJV68" s="44"/>
      <c r="BJW68" s="44"/>
      <c r="BJX68" s="44"/>
      <c r="BJY68" s="44"/>
      <c r="BJZ68" s="44"/>
      <c r="BKA68" s="44"/>
      <c r="BKB68" s="44"/>
      <c r="BKC68" s="44"/>
      <c r="BKD68" s="44"/>
      <c r="BKE68" s="44"/>
      <c r="BKF68" s="44"/>
      <c r="BKG68" s="44"/>
      <c r="BKH68" s="44"/>
      <c r="BKI68" s="44"/>
      <c r="BKJ68" s="44"/>
      <c r="BKK68" s="44"/>
      <c r="BKL68" s="44"/>
      <c r="BKM68" s="44"/>
      <c r="BKN68" s="44"/>
      <c r="BKO68" s="44"/>
      <c r="BKP68" s="44"/>
      <c r="BKQ68" s="44"/>
      <c r="BKR68" s="44"/>
      <c r="BKS68" s="44"/>
      <c r="BKT68" s="44"/>
      <c r="BKU68" s="44"/>
      <c r="BKV68" s="44"/>
      <c r="BKW68" s="44"/>
      <c r="BKX68" s="44"/>
      <c r="BKY68" s="44"/>
      <c r="BKZ68" s="44"/>
      <c r="BLA68" s="44"/>
      <c r="BLB68" s="44"/>
      <c r="BLC68" s="44"/>
      <c r="BLD68" s="44"/>
      <c r="BLE68" s="44"/>
      <c r="BLF68" s="44"/>
      <c r="BLG68" s="44"/>
      <c r="BLH68" s="44"/>
      <c r="BLI68" s="44"/>
      <c r="BLJ68" s="44"/>
      <c r="BLK68" s="44"/>
      <c r="BLL68" s="44"/>
      <c r="BLM68" s="44"/>
      <c r="BLN68" s="44"/>
      <c r="BLO68" s="44"/>
      <c r="BLP68" s="44"/>
      <c r="BLQ68" s="44"/>
      <c r="BLR68" s="44"/>
      <c r="BLS68" s="44"/>
      <c r="BLT68" s="44"/>
      <c r="BLU68" s="44"/>
      <c r="BLV68" s="44"/>
      <c r="BLW68" s="44"/>
      <c r="BLX68" s="44"/>
      <c r="BLY68" s="44"/>
      <c r="BLZ68" s="44"/>
      <c r="BMA68" s="44"/>
      <c r="BMB68" s="44"/>
      <c r="BMC68" s="44"/>
      <c r="BMD68" s="44"/>
      <c r="BME68" s="44"/>
      <c r="BMF68" s="44"/>
      <c r="BMG68" s="44"/>
      <c r="BMH68" s="44"/>
      <c r="BMI68" s="44"/>
      <c r="BMJ68" s="44"/>
      <c r="BMK68" s="44"/>
      <c r="BML68" s="44"/>
      <c r="BMM68" s="44"/>
      <c r="BMN68" s="44"/>
      <c r="BMO68" s="44"/>
      <c r="BMP68" s="44"/>
      <c r="BMQ68" s="44"/>
      <c r="BMR68" s="44"/>
      <c r="BMS68" s="44"/>
      <c r="BMT68" s="44"/>
      <c r="BMU68" s="44"/>
      <c r="BMV68" s="44"/>
      <c r="BMW68" s="44"/>
      <c r="BMX68" s="44"/>
      <c r="BMY68" s="44"/>
      <c r="BMZ68" s="44"/>
      <c r="BNA68" s="44"/>
      <c r="BNB68" s="44"/>
      <c r="BNC68" s="44"/>
      <c r="BND68" s="44"/>
      <c r="BNE68" s="44"/>
      <c r="BNF68" s="44"/>
      <c r="BNG68" s="44"/>
      <c r="BNH68" s="44"/>
      <c r="BNI68" s="44"/>
      <c r="BNJ68" s="44"/>
      <c r="BNK68" s="44"/>
      <c r="BNL68" s="44"/>
      <c r="BNM68" s="44"/>
      <c r="BNN68" s="44"/>
      <c r="BNO68" s="44"/>
      <c r="BNP68" s="44"/>
      <c r="BNQ68" s="44"/>
      <c r="BNR68" s="44"/>
      <c r="BNS68" s="44"/>
      <c r="BNT68" s="44"/>
      <c r="BNU68" s="44"/>
      <c r="BNV68" s="44"/>
      <c r="BNW68" s="44"/>
      <c r="BNX68" s="44"/>
      <c r="BNY68" s="44"/>
      <c r="BNZ68" s="44"/>
      <c r="BOA68" s="44"/>
      <c r="BOB68" s="44"/>
      <c r="BOC68" s="44"/>
      <c r="BOD68" s="44"/>
      <c r="BOE68" s="44"/>
      <c r="BOF68" s="44"/>
      <c r="BOG68" s="44"/>
      <c r="BOH68" s="44"/>
      <c r="BOI68" s="44"/>
      <c r="BOJ68" s="44"/>
      <c r="BOK68" s="44"/>
      <c r="BOL68" s="44"/>
      <c r="BOM68" s="44"/>
      <c r="BON68" s="44"/>
      <c r="BOO68" s="44"/>
      <c r="BOP68" s="44"/>
      <c r="BOQ68" s="44"/>
      <c r="BOR68" s="44"/>
      <c r="BOS68" s="44"/>
      <c r="BOT68" s="44"/>
      <c r="BOU68" s="44"/>
      <c r="BOV68" s="44"/>
      <c r="BOW68" s="44"/>
      <c r="BOX68" s="44"/>
      <c r="BOY68" s="44"/>
      <c r="BOZ68" s="44"/>
      <c r="BPA68" s="44"/>
      <c r="BPB68" s="44"/>
      <c r="BPC68" s="44"/>
      <c r="BPD68" s="44"/>
      <c r="BPE68" s="44"/>
      <c r="BPF68" s="44"/>
      <c r="BPG68" s="44"/>
      <c r="BPH68" s="44"/>
      <c r="BPI68" s="44"/>
      <c r="BPJ68" s="44"/>
      <c r="BPK68" s="44"/>
      <c r="BPL68" s="44"/>
      <c r="BPM68" s="44"/>
      <c r="BPN68" s="44"/>
      <c r="BPO68" s="44"/>
      <c r="BPP68" s="44"/>
      <c r="BPQ68" s="44"/>
      <c r="BPR68" s="44"/>
      <c r="BPS68" s="44"/>
      <c r="BPT68" s="44"/>
      <c r="BPU68" s="44"/>
      <c r="BPV68" s="44"/>
      <c r="BPW68" s="44"/>
      <c r="BPX68" s="44"/>
      <c r="BPY68" s="44"/>
      <c r="BPZ68" s="44"/>
      <c r="BQA68" s="44"/>
      <c r="BQB68" s="44"/>
      <c r="BQC68" s="44"/>
      <c r="BQD68" s="44"/>
      <c r="BQE68" s="44"/>
      <c r="BQF68" s="44"/>
      <c r="BQG68" s="44"/>
      <c r="BQH68" s="44"/>
      <c r="BQI68" s="44"/>
      <c r="BQJ68" s="44"/>
      <c r="BQK68" s="44"/>
      <c r="BQL68" s="44"/>
      <c r="BQM68" s="44"/>
      <c r="BQN68" s="44"/>
      <c r="BQO68" s="44"/>
      <c r="BQP68" s="44"/>
      <c r="BQQ68" s="44"/>
      <c r="BQR68" s="44"/>
      <c r="BQS68" s="44"/>
      <c r="BQT68" s="44"/>
      <c r="BQU68" s="44"/>
      <c r="BQV68" s="44"/>
      <c r="BQW68" s="44"/>
      <c r="BQX68" s="44"/>
      <c r="BQY68" s="44"/>
      <c r="BQZ68" s="44"/>
      <c r="BRA68" s="44"/>
      <c r="BRB68" s="44"/>
      <c r="BRC68" s="44"/>
      <c r="BRD68" s="44"/>
      <c r="BRE68" s="44"/>
      <c r="BRF68" s="44"/>
      <c r="BRG68" s="44"/>
      <c r="BRH68" s="44"/>
      <c r="BRI68" s="44"/>
      <c r="BRJ68" s="44"/>
      <c r="BRK68" s="44"/>
      <c r="BRL68" s="44"/>
      <c r="BRM68" s="44"/>
      <c r="BRN68" s="44"/>
      <c r="BRO68" s="44"/>
      <c r="BRP68" s="44"/>
      <c r="BRQ68" s="44"/>
      <c r="BRR68" s="44"/>
      <c r="BRS68" s="44"/>
      <c r="BRT68" s="44"/>
      <c r="BRU68" s="44"/>
      <c r="BRV68" s="44"/>
      <c r="BRW68" s="44"/>
      <c r="BRX68" s="44"/>
      <c r="BRY68" s="44"/>
      <c r="BRZ68" s="44"/>
      <c r="BSA68" s="44"/>
      <c r="BSB68" s="44"/>
      <c r="BSC68" s="44"/>
      <c r="BSD68" s="44"/>
      <c r="BSE68" s="44"/>
      <c r="BSF68" s="44"/>
      <c r="BSG68" s="44"/>
      <c r="BSH68" s="44"/>
      <c r="BSI68" s="44"/>
      <c r="BSJ68" s="44"/>
      <c r="BSK68" s="44"/>
      <c r="BSL68" s="44"/>
      <c r="BSM68" s="44"/>
      <c r="BSN68" s="44"/>
      <c r="BSO68" s="44"/>
      <c r="BSP68" s="44"/>
      <c r="BSQ68" s="44"/>
      <c r="BSR68" s="44"/>
      <c r="BSS68" s="44"/>
      <c r="BST68" s="44"/>
      <c r="BSU68" s="44"/>
      <c r="BSV68" s="44"/>
      <c r="BSW68" s="44"/>
      <c r="BSX68" s="44"/>
      <c r="BSY68" s="44"/>
      <c r="BSZ68" s="44"/>
      <c r="BTA68" s="44"/>
      <c r="BTB68" s="44"/>
      <c r="BTC68" s="44"/>
      <c r="BTD68" s="44"/>
      <c r="BTE68" s="44"/>
      <c r="BTF68" s="44"/>
      <c r="BTG68" s="44"/>
      <c r="BTH68" s="44"/>
      <c r="BTI68" s="44"/>
      <c r="BTJ68" s="44"/>
      <c r="BTK68" s="44"/>
      <c r="BTL68" s="44"/>
      <c r="BTM68" s="44"/>
      <c r="BTN68" s="44"/>
      <c r="BTO68" s="44"/>
      <c r="BTP68" s="44"/>
      <c r="BTQ68" s="44"/>
      <c r="BTR68" s="44"/>
      <c r="BTS68" s="44"/>
      <c r="BTT68" s="44"/>
      <c r="BTU68" s="44"/>
      <c r="BTV68" s="44"/>
      <c r="BTW68" s="44"/>
      <c r="BTX68" s="44"/>
      <c r="BTY68" s="44"/>
      <c r="BTZ68" s="44"/>
      <c r="BUA68" s="44"/>
      <c r="BUB68" s="44"/>
      <c r="BUC68" s="44"/>
      <c r="BUD68" s="44"/>
      <c r="BUE68" s="44"/>
      <c r="BUF68" s="44"/>
      <c r="BUG68" s="44"/>
      <c r="BUH68" s="44"/>
      <c r="BUI68" s="44"/>
      <c r="BUJ68" s="44"/>
      <c r="BUK68" s="44"/>
      <c r="BUL68" s="44"/>
      <c r="BUM68" s="44"/>
      <c r="BUN68" s="44"/>
      <c r="BUO68" s="44"/>
      <c r="BUP68" s="44"/>
      <c r="BUQ68" s="44"/>
      <c r="BUR68" s="44"/>
      <c r="BUS68" s="44"/>
      <c r="BUT68" s="44"/>
      <c r="BUU68" s="44"/>
      <c r="BUV68" s="44"/>
      <c r="BUW68" s="44"/>
      <c r="BUX68" s="44"/>
      <c r="BUY68" s="44"/>
      <c r="BUZ68" s="44"/>
      <c r="BVA68" s="44"/>
      <c r="BVB68" s="44"/>
      <c r="BVC68" s="44"/>
      <c r="BVD68" s="44"/>
      <c r="BVE68" s="44"/>
      <c r="BVF68" s="44"/>
      <c r="BVG68" s="44"/>
      <c r="BVH68" s="44"/>
      <c r="BVI68" s="44"/>
      <c r="BVJ68" s="44"/>
      <c r="BVK68" s="44"/>
      <c r="BVL68" s="44"/>
      <c r="BVM68" s="44"/>
      <c r="BVN68" s="44"/>
      <c r="BVO68" s="44"/>
      <c r="BVP68" s="44"/>
      <c r="BVQ68" s="44"/>
      <c r="BVR68" s="44"/>
      <c r="BVS68" s="44"/>
      <c r="BVT68" s="44"/>
      <c r="BVU68" s="44"/>
      <c r="BVV68" s="44"/>
      <c r="BVW68" s="44"/>
      <c r="BVX68" s="44"/>
      <c r="BVY68" s="44"/>
      <c r="BVZ68" s="44"/>
      <c r="BWA68" s="44"/>
      <c r="BWB68" s="44"/>
      <c r="BWC68" s="44"/>
      <c r="BWD68" s="44"/>
      <c r="BWE68" s="44"/>
      <c r="BWF68" s="44"/>
      <c r="BWG68" s="44"/>
      <c r="BWH68" s="44"/>
      <c r="BWI68" s="44"/>
      <c r="BWJ68" s="44"/>
      <c r="BWK68" s="44"/>
      <c r="BWL68" s="44"/>
      <c r="BWM68" s="44"/>
      <c r="BWN68" s="44"/>
      <c r="BWO68" s="44"/>
      <c r="BWP68" s="44"/>
      <c r="BWQ68" s="44"/>
      <c r="BWR68" s="44"/>
      <c r="BWS68" s="44"/>
      <c r="BWT68" s="44"/>
      <c r="BWU68" s="44"/>
      <c r="BWV68" s="44"/>
      <c r="BWW68" s="44"/>
      <c r="BWX68" s="44"/>
      <c r="BWY68" s="44"/>
      <c r="BWZ68" s="44"/>
      <c r="BXA68" s="44"/>
      <c r="BXB68" s="44"/>
      <c r="BXC68" s="44"/>
      <c r="BXD68" s="44"/>
      <c r="BXE68" s="44"/>
      <c r="BXF68" s="44"/>
      <c r="BXG68" s="44"/>
      <c r="BXH68" s="44"/>
      <c r="BXI68" s="44"/>
      <c r="BXJ68" s="44"/>
      <c r="BXK68" s="44"/>
      <c r="BXL68" s="44"/>
      <c r="BXM68" s="44"/>
      <c r="BXN68" s="44"/>
      <c r="BXO68" s="44"/>
      <c r="BXP68" s="44"/>
      <c r="BXQ68" s="44"/>
      <c r="BXR68" s="44"/>
      <c r="BXS68" s="44"/>
      <c r="BXT68" s="44"/>
      <c r="BXU68" s="44"/>
      <c r="BXV68" s="44"/>
      <c r="BXW68" s="44"/>
      <c r="BXX68" s="44"/>
      <c r="BXY68" s="44"/>
      <c r="BXZ68" s="44"/>
      <c r="BYA68" s="44"/>
      <c r="BYB68" s="44"/>
      <c r="BYC68" s="44"/>
      <c r="BYD68" s="44"/>
      <c r="BYE68" s="44"/>
      <c r="BYF68" s="44"/>
      <c r="BYG68" s="44"/>
      <c r="BYH68" s="44"/>
      <c r="BYI68" s="44"/>
      <c r="BYJ68" s="44"/>
      <c r="BYK68" s="44"/>
      <c r="BYL68" s="44"/>
      <c r="BYM68" s="44"/>
      <c r="BYN68" s="44"/>
      <c r="BYO68" s="44"/>
      <c r="BYP68" s="44"/>
      <c r="BYQ68" s="44"/>
      <c r="BYR68" s="44"/>
      <c r="BYS68" s="44"/>
      <c r="BYT68" s="44"/>
      <c r="BYU68" s="44"/>
      <c r="BYV68" s="44"/>
      <c r="BYW68" s="44"/>
      <c r="BYX68" s="44"/>
      <c r="BYY68" s="44"/>
      <c r="BYZ68" s="44"/>
      <c r="BZA68" s="44"/>
      <c r="BZB68" s="44"/>
      <c r="BZC68" s="44"/>
      <c r="BZD68" s="44"/>
      <c r="BZE68" s="44"/>
      <c r="BZF68" s="44"/>
      <c r="BZG68" s="44"/>
      <c r="BZH68" s="44"/>
      <c r="BZI68" s="44"/>
      <c r="BZJ68" s="44"/>
      <c r="BZK68" s="44"/>
      <c r="BZL68" s="44"/>
      <c r="BZM68" s="44"/>
      <c r="BZN68" s="44"/>
      <c r="BZO68" s="44"/>
      <c r="BZP68" s="44"/>
      <c r="BZQ68" s="44"/>
      <c r="BZR68" s="44"/>
      <c r="BZS68" s="44"/>
      <c r="BZT68" s="44"/>
      <c r="BZU68" s="44"/>
      <c r="BZV68" s="44"/>
      <c r="BZW68" s="44"/>
      <c r="BZX68" s="44"/>
      <c r="BZY68" s="44"/>
      <c r="BZZ68" s="44"/>
      <c r="CAA68" s="44"/>
      <c r="CAB68" s="44"/>
      <c r="CAC68" s="44"/>
      <c r="CAD68" s="44"/>
      <c r="CAE68" s="44"/>
      <c r="CAF68" s="44"/>
      <c r="CAG68" s="44"/>
      <c r="CAH68" s="44"/>
      <c r="CAI68" s="44"/>
      <c r="CAJ68" s="44"/>
      <c r="CAK68" s="44"/>
      <c r="CAL68" s="44"/>
      <c r="CAM68" s="44"/>
      <c r="CAN68" s="44"/>
      <c r="CAO68" s="44"/>
      <c r="CAP68" s="44"/>
      <c r="CAQ68" s="44"/>
      <c r="CAR68" s="44"/>
      <c r="CAS68" s="44"/>
      <c r="CAT68" s="44"/>
      <c r="CAU68" s="44"/>
      <c r="CAV68" s="44"/>
      <c r="CAW68" s="44"/>
      <c r="CAX68" s="44"/>
      <c r="CAY68" s="44"/>
      <c r="CAZ68" s="44"/>
      <c r="CBA68" s="44"/>
      <c r="CBB68" s="44"/>
      <c r="CBC68" s="44"/>
      <c r="CBD68" s="44"/>
      <c r="CBE68" s="44"/>
      <c r="CBF68" s="44"/>
      <c r="CBG68" s="44"/>
      <c r="CBH68" s="44"/>
      <c r="CBI68" s="44"/>
      <c r="CBJ68" s="44"/>
      <c r="CBK68" s="44"/>
      <c r="CBL68" s="44"/>
      <c r="CBM68" s="44"/>
      <c r="CBN68" s="44"/>
      <c r="CBO68" s="44"/>
      <c r="CBP68" s="44"/>
      <c r="CBQ68" s="44"/>
      <c r="CBR68" s="44"/>
      <c r="CBS68" s="44"/>
      <c r="CBT68" s="44"/>
      <c r="CBU68" s="44"/>
      <c r="CBV68" s="44"/>
      <c r="CBW68" s="44"/>
      <c r="CBX68" s="44"/>
      <c r="CBY68" s="44"/>
      <c r="CBZ68" s="44"/>
      <c r="CCA68" s="44"/>
      <c r="CCB68" s="44"/>
      <c r="CCC68" s="44"/>
      <c r="CCD68" s="44"/>
      <c r="CCE68" s="44"/>
      <c r="CCF68" s="44"/>
      <c r="CCG68" s="44"/>
      <c r="CCH68" s="44"/>
      <c r="CCI68" s="44"/>
      <c r="CCJ68" s="44"/>
      <c r="CCK68" s="44"/>
      <c r="CCL68" s="44"/>
      <c r="CCM68" s="44"/>
      <c r="CCN68" s="44"/>
      <c r="CCO68" s="44"/>
      <c r="CCP68" s="44"/>
      <c r="CCQ68" s="44"/>
      <c r="CCR68" s="44"/>
      <c r="CCS68" s="44"/>
      <c r="CCT68" s="44"/>
      <c r="CCU68" s="44"/>
      <c r="CCV68" s="44"/>
      <c r="CCW68" s="44"/>
      <c r="CCX68" s="44"/>
      <c r="CCY68" s="44"/>
      <c r="CCZ68" s="44"/>
      <c r="CDA68" s="44"/>
      <c r="CDB68" s="44"/>
      <c r="CDC68" s="44"/>
      <c r="CDD68" s="44"/>
      <c r="CDE68" s="44"/>
      <c r="CDF68" s="44"/>
      <c r="CDG68" s="44"/>
      <c r="CDH68" s="44"/>
      <c r="CDI68" s="44"/>
      <c r="CDJ68" s="44"/>
      <c r="CDK68" s="44"/>
      <c r="CDL68" s="44"/>
      <c r="CDM68" s="44"/>
      <c r="CDN68" s="44"/>
      <c r="CDO68" s="44"/>
      <c r="CDP68" s="44"/>
      <c r="CDQ68" s="44"/>
      <c r="CDR68" s="44"/>
      <c r="CDS68" s="44"/>
      <c r="CDT68" s="44"/>
      <c r="CDU68" s="44"/>
      <c r="CDV68" s="44"/>
      <c r="CDW68" s="44"/>
      <c r="CDX68" s="44"/>
      <c r="CDY68" s="44"/>
      <c r="CDZ68" s="44"/>
      <c r="CEA68" s="44"/>
      <c r="CEB68" s="44"/>
      <c r="CEC68" s="44"/>
      <c r="CED68" s="44"/>
      <c r="CEE68" s="44"/>
      <c r="CEF68" s="44"/>
      <c r="CEG68" s="44"/>
      <c r="CEH68" s="44"/>
      <c r="CEI68" s="44"/>
      <c r="CEJ68" s="44"/>
      <c r="CEK68" s="44"/>
      <c r="CEL68" s="44"/>
      <c r="CEM68" s="44"/>
      <c r="CEN68" s="44"/>
      <c r="CEO68" s="44"/>
      <c r="CEP68" s="44"/>
      <c r="CEQ68" s="44"/>
      <c r="CER68" s="44"/>
      <c r="CES68" s="44"/>
      <c r="CET68" s="44"/>
      <c r="CEU68" s="44"/>
      <c r="CEV68" s="44"/>
      <c r="CEW68" s="44"/>
      <c r="CEX68" s="44"/>
      <c r="CEY68" s="44"/>
      <c r="CEZ68" s="44"/>
      <c r="CFA68" s="44"/>
      <c r="CFB68" s="44"/>
      <c r="CFC68" s="44"/>
      <c r="CFD68" s="44"/>
      <c r="CFE68" s="44"/>
      <c r="CFF68" s="44"/>
      <c r="CFG68" s="44"/>
      <c r="CFH68" s="44"/>
      <c r="CFI68" s="44"/>
      <c r="CFJ68" s="44"/>
      <c r="CFK68" s="44"/>
      <c r="CFL68" s="44"/>
      <c r="CFM68" s="44"/>
      <c r="CFN68" s="44"/>
      <c r="CFO68" s="44"/>
      <c r="CFP68" s="44"/>
      <c r="CFQ68" s="44"/>
      <c r="CFR68" s="44"/>
      <c r="CFS68" s="44"/>
      <c r="CFT68" s="44"/>
      <c r="CFU68" s="44"/>
      <c r="CFV68" s="44"/>
      <c r="CFW68" s="44"/>
      <c r="CFX68" s="44"/>
      <c r="CFY68" s="44"/>
      <c r="CFZ68" s="44"/>
      <c r="CGA68" s="44"/>
      <c r="CGB68" s="44"/>
      <c r="CGC68" s="44"/>
      <c r="CGD68" s="44"/>
      <c r="CGE68" s="44"/>
      <c r="CGF68" s="44"/>
      <c r="CGG68" s="44"/>
      <c r="CGH68" s="44"/>
      <c r="CGI68" s="44"/>
      <c r="CGJ68" s="44"/>
      <c r="CGK68" s="44"/>
      <c r="CGL68" s="44"/>
      <c r="CGM68" s="44"/>
      <c r="CGN68" s="44"/>
      <c r="CGO68" s="44"/>
      <c r="CGP68" s="44"/>
      <c r="CGQ68" s="44"/>
      <c r="CGR68" s="44"/>
      <c r="CGS68" s="44"/>
      <c r="CGT68" s="44"/>
      <c r="CGU68" s="44"/>
      <c r="CGV68" s="44"/>
      <c r="CGW68" s="44"/>
      <c r="CGX68" s="44"/>
      <c r="CGY68" s="44"/>
      <c r="CGZ68" s="44"/>
      <c r="CHA68" s="44"/>
      <c r="CHB68" s="44"/>
      <c r="CHC68" s="44"/>
      <c r="CHD68" s="44"/>
      <c r="CHE68" s="44"/>
      <c r="CHF68" s="44"/>
      <c r="CHG68" s="44"/>
      <c r="CHH68" s="44"/>
      <c r="CHI68" s="44"/>
      <c r="CHJ68" s="44"/>
      <c r="CHK68" s="44"/>
      <c r="CHL68" s="44"/>
      <c r="CHM68" s="44"/>
      <c r="CHN68" s="44"/>
      <c r="CHO68" s="44"/>
      <c r="CHP68" s="44"/>
      <c r="CHQ68" s="44"/>
      <c r="CHR68" s="44"/>
      <c r="CHS68" s="44"/>
      <c r="CHT68" s="44"/>
      <c r="CHU68" s="44"/>
      <c r="CHV68" s="44"/>
      <c r="CHW68" s="44"/>
      <c r="CHX68" s="44"/>
      <c r="CHY68" s="44"/>
      <c r="CHZ68" s="44"/>
      <c r="CIA68" s="44"/>
      <c r="CIB68" s="44"/>
      <c r="CIC68" s="44"/>
      <c r="CID68" s="44"/>
      <c r="CIE68" s="44"/>
      <c r="CIF68" s="44"/>
      <c r="CIG68" s="44"/>
      <c r="CIH68" s="44"/>
      <c r="CII68" s="44"/>
      <c r="CIJ68" s="44"/>
      <c r="CIK68" s="44"/>
      <c r="CIL68" s="44"/>
      <c r="CIM68" s="44"/>
      <c r="CIN68" s="44"/>
      <c r="CIO68" s="44"/>
      <c r="CIP68" s="44"/>
      <c r="CIQ68" s="44"/>
      <c r="CIR68" s="44"/>
      <c r="CIS68" s="44"/>
      <c r="CIT68" s="44"/>
      <c r="CIU68" s="44"/>
      <c r="CIV68" s="44"/>
      <c r="CIW68" s="44"/>
      <c r="CIX68" s="44"/>
      <c r="CIY68" s="44"/>
      <c r="CIZ68" s="44"/>
      <c r="CJA68" s="44"/>
      <c r="CJB68" s="44"/>
      <c r="CJC68" s="44"/>
      <c r="CJD68" s="44"/>
      <c r="CJE68" s="44"/>
      <c r="CJF68" s="44"/>
      <c r="CJG68" s="44"/>
      <c r="CJH68" s="44"/>
      <c r="CJI68" s="44"/>
      <c r="CJJ68" s="44"/>
      <c r="CJK68" s="44"/>
      <c r="CJL68" s="44"/>
      <c r="CJM68" s="44"/>
      <c r="CJN68" s="44"/>
      <c r="CJO68" s="44"/>
      <c r="CJP68" s="44"/>
      <c r="CJQ68" s="44"/>
      <c r="CJR68" s="44"/>
      <c r="CJS68" s="44"/>
      <c r="CJT68" s="44"/>
      <c r="CJU68" s="44"/>
      <c r="CJV68" s="44"/>
      <c r="CJW68" s="44"/>
      <c r="CJX68" s="44"/>
      <c r="CJY68" s="44"/>
      <c r="CJZ68" s="44"/>
      <c r="CKA68" s="44"/>
      <c r="CKB68" s="44"/>
      <c r="CKC68" s="44"/>
      <c r="CKD68" s="44"/>
      <c r="CKE68" s="44"/>
      <c r="CKF68" s="44"/>
      <c r="CKG68" s="44"/>
      <c r="CKH68" s="44"/>
      <c r="CKI68" s="44"/>
      <c r="CKJ68" s="44"/>
      <c r="CKK68" s="44"/>
      <c r="CKL68" s="44"/>
      <c r="CKM68" s="44"/>
      <c r="CKN68" s="44"/>
      <c r="CKO68" s="44"/>
      <c r="CKP68" s="44"/>
      <c r="CKQ68" s="44"/>
      <c r="CKR68" s="44"/>
      <c r="CKS68" s="44"/>
      <c r="CKT68" s="44"/>
      <c r="CKU68" s="44"/>
      <c r="CKV68" s="44"/>
      <c r="CKW68" s="44"/>
      <c r="CKX68" s="44"/>
      <c r="CKY68" s="44"/>
      <c r="CKZ68" s="44"/>
      <c r="CLA68" s="44"/>
      <c r="CLB68" s="44"/>
      <c r="CLC68" s="44"/>
      <c r="CLD68" s="44"/>
      <c r="CLE68" s="44"/>
      <c r="CLF68" s="44"/>
      <c r="CLG68" s="44"/>
      <c r="CLH68" s="44"/>
      <c r="CLI68" s="44"/>
      <c r="CLJ68" s="44"/>
      <c r="CLK68" s="44"/>
      <c r="CLL68" s="44"/>
      <c r="CLM68" s="44"/>
      <c r="CLN68" s="44"/>
      <c r="CLO68" s="44"/>
      <c r="CLP68" s="44"/>
      <c r="CLQ68" s="44"/>
      <c r="CLR68" s="44"/>
      <c r="CLS68" s="44"/>
      <c r="CLT68" s="44"/>
      <c r="CLU68" s="44"/>
      <c r="CLV68" s="44"/>
      <c r="CLW68" s="44"/>
      <c r="CLX68" s="44"/>
      <c r="CLY68" s="44"/>
      <c r="CLZ68" s="44"/>
      <c r="CMA68" s="44"/>
      <c r="CMB68" s="44"/>
      <c r="CMC68" s="44"/>
      <c r="CMD68" s="44"/>
      <c r="CME68" s="44"/>
      <c r="CMF68" s="44"/>
      <c r="CMG68" s="44"/>
      <c r="CMH68" s="44"/>
      <c r="CMI68" s="44"/>
      <c r="CMJ68" s="44"/>
      <c r="CMK68" s="44"/>
      <c r="CML68" s="44"/>
      <c r="CMM68" s="44"/>
      <c r="CMN68" s="44"/>
      <c r="CMO68" s="44"/>
      <c r="CMP68" s="44"/>
      <c r="CMQ68" s="44"/>
      <c r="CMR68" s="44"/>
      <c r="CMS68" s="44"/>
      <c r="CMT68" s="44"/>
      <c r="CMU68" s="44"/>
      <c r="CMV68" s="44"/>
      <c r="CMW68" s="44"/>
      <c r="CMX68" s="44"/>
      <c r="CMY68" s="44"/>
      <c r="CMZ68" s="44"/>
      <c r="CNA68" s="44"/>
      <c r="CNB68" s="44"/>
      <c r="CNC68" s="44"/>
      <c r="CND68" s="44"/>
      <c r="CNE68" s="44"/>
      <c r="CNF68" s="44"/>
      <c r="CNG68" s="44"/>
      <c r="CNH68" s="44"/>
      <c r="CNI68" s="44"/>
      <c r="CNJ68" s="44"/>
      <c r="CNK68" s="44"/>
      <c r="CNL68" s="44"/>
      <c r="CNM68" s="44"/>
      <c r="CNN68" s="44"/>
      <c r="CNO68" s="44"/>
      <c r="CNP68" s="44"/>
      <c r="CNQ68" s="44"/>
      <c r="CNR68" s="44"/>
      <c r="CNS68" s="44"/>
      <c r="CNT68" s="44"/>
      <c r="CNU68" s="44"/>
      <c r="CNV68" s="44"/>
      <c r="CNW68" s="44"/>
      <c r="CNX68" s="44"/>
      <c r="CNY68" s="44"/>
      <c r="CNZ68" s="44"/>
      <c r="COA68" s="44"/>
      <c r="COB68" s="44"/>
      <c r="COC68" s="44"/>
      <c r="COD68" s="44"/>
      <c r="COE68" s="44"/>
      <c r="COF68" s="44"/>
      <c r="COG68" s="44"/>
      <c r="COH68" s="44"/>
      <c r="COI68" s="44"/>
      <c r="COJ68" s="44"/>
      <c r="COK68" s="44"/>
      <c r="COL68" s="44"/>
      <c r="COM68" s="44"/>
      <c r="CON68" s="44"/>
      <c r="COO68" s="44"/>
      <c r="COP68" s="44"/>
      <c r="COQ68" s="44"/>
      <c r="COR68" s="44"/>
      <c r="COS68" s="44"/>
      <c r="COT68" s="44"/>
      <c r="COU68" s="44"/>
      <c r="COV68" s="44"/>
      <c r="COW68" s="44"/>
      <c r="COX68" s="44"/>
      <c r="COY68" s="44"/>
      <c r="COZ68" s="44"/>
      <c r="CPA68" s="44"/>
      <c r="CPB68" s="44"/>
      <c r="CPC68" s="44"/>
      <c r="CPD68" s="44"/>
      <c r="CPE68" s="44"/>
      <c r="CPF68" s="44"/>
      <c r="CPG68" s="44"/>
      <c r="CPH68" s="44"/>
      <c r="CPI68" s="44"/>
      <c r="CPJ68" s="44"/>
      <c r="CPK68" s="44"/>
      <c r="CPL68" s="44"/>
      <c r="CPM68" s="44"/>
      <c r="CPN68" s="44"/>
      <c r="CPO68" s="44"/>
      <c r="CPP68" s="44"/>
      <c r="CPQ68" s="44"/>
      <c r="CPR68" s="44"/>
      <c r="CPS68" s="44"/>
      <c r="CPT68" s="44"/>
      <c r="CPU68" s="44"/>
      <c r="CPV68" s="44"/>
      <c r="CPW68" s="44"/>
      <c r="CPX68" s="44"/>
      <c r="CPY68" s="44"/>
      <c r="CPZ68" s="44"/>
      <c r="CQA68" s="44"/>
      <c r="CQB68" s="44"/>
      <c r="CQC68" s="44"/>
      <c r="CQD68" s="44"/>
      <c r="CQE68" s="44"/>
      <c r="CQF68" s="44"/>
      <c r="CQG68" s="44"/>
      <c r="CQH68" s="44"/>
      <c r="CQI68" s="44"/>
      <c r="CQJ68" s="44"/>
      <c r="CQK68" s="44"/>
      <c r="CQL68" s="44"/>
      <c r="CQM68" s="44"/>
      <c r="CQN68" s="44"/>
      <c r="CQO68" s="44"/>
      <c r="CQP68" s="44"/>
      <c r="CQQ68" s="44"/>
      <c r="CQR68" s="44"/>
      <c r="CQS68" s="44"/>
      <c r="CQT68" s="44"/>
      <c r="CQU68" s="44"/>
      <c r="CQV68" s="44"/>
      <c r="CQW68" s="44"/>
      <c r="CQX68" s="44"/>
      <c r="CQY68" s="44"/>
      <c r="CQZ68" s="44"/>
      <c r="CRA68" s="44"/>
      <c r="CRB68" s="44"/>
      <c r="CRC68" s="44"/>
      <c r="CRD68" s="44"/>
      <c r="CRE68" s="44"/>
      <c r="CRF68" s="44"/>
      <c r="CRG68" s="44"/>
      <c r="CRH68" s="44"/>
      <c r="CRI68" s="44"/>
      <c r="CRJ68" s="44"/>
      <c r="CRK68" s="44"/>
      <c r="CRL68" s="44"/>
      <c r="CRM68" s="44"/>
      <c r="CRN68" s="44"/>
      <c r="CRO68" s="44"/>
      <c r="CRP68" s="44"/>
      <c r="CRQ68" s="44"/>
      <c r="CRR68" s="44"/>
      <c r="CRS68" s="44"/>
      <c r="CRT68" s="44"/>
      <c r="CRU68" s="44"/>
      <c r="CRV68" s="44"/>
      <c r="CRW68" s="44"/>
      <c r="CRX68" s="44"/>
      <c r="CRY68" s="44"/>
      <c r="CRZ68" s="44"/>
      <c r="CSA68" s="44"/>
      <c r="CSB68" s="44"/>
      <c r="CSC68" s="44"/>
      <c r="CSD68" s="44"/>
      <c r="CSE68" s="44"/>
      <c r="CSF68" s="44"/>
      <c r="CSG68" s="44"/>
      <c r="CSH68" s="44"/>
      <c r="CSI68" s="44"/>
      <c r="CSJ68" s="44"/>
      <c r="CSK68" s="44"/>
      <c r="CSL68" s="44"/>
      <c r="CSM68" s="44"/>
      <c r="CSN68" s="44"/>
      <c r="CSO68" s="44"/>
      <c r="CSP68" s="44"/>
      <c r="CSQ68" s="44"/>
      <c r="CSR68" s="44"/>
      <c r="CSS68" s="44"/>
      <c r="CST68" s="44"/>
      <c r="CSU68" s="44"/>
      <c r="CSV68" s="44"/>
      <c r="CSW68" s="44"/>
      <c r="CSX68" s="44"/>
      <c r="CSY68" s="44"/>
      <c r="CSZ68" s="44"/>
      <c r="CTA68" s="44"/>
      <c r="CTB68" s="44"/>
      <c r="CTC68" s="44"/>
      <c r="CTD68" s="44"/>
      <c r="CTE68" s="44"/>
      <c r="CTF68" s="44"/>
      <c r="CTG68" s="44"/>
      <c r="CTH68" s="44"/>
      <c r="CTI68" s="44"/>
      <c r="CTJ68" s="44"/>
      <c r="CTK68" s="44"/>
      <c r="CTL68" s="44"/>
      <c r="CTM68" s="44"/>
      <c r="CTN68" s="44"/>
      <c r="CTO68" s="44"/>
      <c r="CTP68" s="44"/>
      <c r="CTQ68" s="44"/>
      <c r="CTR68" s="44"/>
      <c r="CTS68" s="44"/>
      <c r="CTT68" s="44"/>
      <c r="CTU68" s="44"/>
      <c r="CTV68" s="44"/>
      <c r="CTW68" s="44"/>
      <c r="CTX68" s="44"/>
      <c r="CTY68" s="44"/>
      <c r="CTZ68" s="44"/>
      <c r="CUA68" s="44"/>
      <c r="CUB68" s="44"/>
      <c r="CUC68" s="44"/>
      <c r="CUD68" s="44"/>
      <c r="CUE68" s="44"/>
      <c r="CUF68" s="44"/>
      <c r="CUG68" s="44"/>
      <c r="CUH68" s="44"/>
      <c r="CUI68" s="44"/>
      <c r="CUJ68" s="44"/>
      <c r="CUK68" s="44"/>
      <c r="CUL68" s="44"/>
      <c r="CUM68" s="44"/>
      <c r="CUN68" s="44"/>
      <c r="CUO68" s="44"/>
      <c r="CUP68" s="44"/>
      <c r="CUQ68" s="44"/>
      <c r="CUR68" s="44"/>
      <c r="CUS68" s="44"/>
      <c r="CUT68" s="44"/>
      <c r="CUU68" s="44"/>
      <c r="CUV68" s="44"/>
      <c r="CUW68" s="44"/>
      <c r="CUX68" s="44"/>
      <c r="CUY68" s="44"/>
      <c r="CUZ68" s="44"/>
      <c r="CVA68" s="44"/>
      <c r="CVB68" s="44"/>
      <c r="CVC68" s="44"/>
      <c r="CVD68" s="44"/>
      <c r="CVE68" s="44"/>
      <c r="CVF68" s="44"/>
      <c r="CVG68" s="44"/>
      <c r="CVH68" s="44"/>
      <c r="CVI68" s="44"/>
      <c r="CVJ68" s="44"/>
      <c r="CVK68" s="44"/>
      <c r="CVL68" s="44"/>
      <c r="CVM68" s="44"/>
      <c r="CVN68" s="44"/>
      <c r="CVO68" s="44"/>
      <c r="CVP68" s="44"/>
      <c r="CVQ68" s="44"/>
      <c r="CVR68" s="44"/>
      <c r="CVS68" s="44"/>
      <c r="CVT68" s="44"/>
      <c r="CVU68" s="44"/>
      <c r="CVV68" s="44"/>
      <c r="CVW68" s="44"/>
      <c r="CVX68" s="44"/>
      <c r="CVY68" s="44"/>
      <c r="CVZ68" s="44"/>
      <c r="CWA68" s="44"/>
      <c r="CWB68" s="44"/>
      <c r="CWC68" s="44"/>
      <c r="CWD68" s="44"/>
      <c r="CWE68" s="44"/>
      <c r="CWF68" s="44"/>
      <c r="CWG68" s="44"/>
      <c r="CWH68" s="44"/>
      <c r="CWI68" s="44"/>
      <c r="CWJ68" s="44"/>
      <c r="CWK68" s="44"/>
      <c r="CWL68" s="44"/>
      <c r="CWM68" s="44"/>
      <c r="CWN68" s="44"/>
      <c r="CWO68" s="44"/>
      <c r="CWP68" s="44"/>
      <c r="CWQ68" s="44"/>
      <c r="CWR68" s="44"/>
      <c r="CWS68" s="44"/>
      <c r="CWT68" s="44"/>
      <c r="CWU68" s="44"/>
      <c r="CWV68" s="44"/>
      <c r="CWW68" s="44"/>
      <c r="CWX68" s="44"/>
      <c r="CWY68" s="44"/>
      <c r="CWZ68" s="44"/>
      <c r="CXA68" s="44"/>
      <c r="CXB68" s="44"/>
      <c r="CXC68" s="44"/>
      <c r="CXD68" s="44"/>
      <c r="CXE68" s="44"/>
      <c r="CXF68" s="44"/>
      <c r="CXG68" s="44"/>
      <c r="CXH68" s="44"/>
      <c r="CXI68" s="44"/>
      <c r="CXJ68" s="44"/>
      <c r="CXK68" s="44"/>
      <c r="CXL68" s="44"/>
      <c r="CXM68" s="44"/>
      <c r="CXN68" s="44"/>
      <c r="CXO68" s="44"/>
      <c r="CXP68" s="44"/>
      <c r="CXQ68" s="44"/>
      <c r="CXR68" s="44"/>
      <c r="CXS68" s="44"/>
      <c r="CXT68" s="44"/>
      <c r="CXU68" s="44"/>
      <c r="CXV68" s="44"/>
      <c r="CXW68" s="44"/>
      <c r="CXX68" s="44"/>
      <c r="CXY68" s="44"/>
      <c r="CXZ68" s="44"/>
      <c r="CYA68" s="44"/>
      <c r="CYB68" s="44"/>
      <c r="CYC68" s="44"/>
      <c r="CYD68" s="44"/>
      <c r="CYE68" s="44"/>
      <c r="CYF68" s="44"/>
      <c r="CYG68" s="44"/>
      <c r="CYH68" s="44"/>
      <c r="CYI68" s="44"/>
      <c r="CYJ68" s="44"/>
      <c r="CYK68" s="44"/>
      <c r="CYL68" s="44"/>
      <c r="CYM68" s="44"/>
      <c r="CYN68" s="44"/>
      <c r="CYO68" s="44"/>
      <c r="CYP68" s="44"/>
      <c r="CYQ68" s="44"/>
      <c r="CYR68" s="44"/>
      <c r="CYS68" s="44"/>
      <c r="CYT68" s="44"/>
      <c r="CYU68" s="44"/>
      <c r="CYV68" s="44"/>
      <c r="CYW68" s="44"/>
      <c r="CYX68" s="44"/>
      <c r="CYY68" s="44"/>
      <c r="CYZ68" s="44"/>
      <c r="CZA68" s="44"/>
      <c r="CZB68" s="44"/>
      <c r="CZC68" s="44"/>
      <c r="CZD68" s="44"/>
      <c r="CZE68" s="44"/>
      <c r="CZF68" s="44"/>
      <c r="CZG68" s="44"/>
      <c r="CZH68" s="44"/>
      <c r="CZI68" s="44"/>
      <c r="CZJ68" s="44"/>
      <c r="CZK68" s="44"/>
      <c r="CZL68" s="44"/>
      <c r="CZM68" s="44"/>
      <c r="CZN68" s="44"/>
      <c r="CZO68" s="44"/>
      <c r="CZP68" s="44"/>
      <c r="CZQ68" s="44"/>
      <c r="CZR68" s="44"/>
      <c r="CZS68" s="44"/>
      <c r="CZT68" s="44"/>
      <c r="CZU68" s="44"/>
      <c r="CZV68" s="44"/>
      <c r="CZW68" s="44"/>
      <c r="CZX68" s="44"/>
      <c r="CZY68" s="44"/>
      <c r="CZZ68" s="44"/>
      <c r="DAA68" s="44"/>
      <c r="DAB68" s="44"/>
      <c r="DAC68" s="44"/>
      <c r="DAD68" s="44"/>
      <c r="DAE68" s="44"/>
      <c r="DAF68" s="44"/>
      <c r="DAG68" s="44"/>
      <c r="DAH68" s="44"/>
      <c r="DAI68" s="44"/>
      <c r="DAJ68" s="44"/>
      <c r="DAK68" s="44"/>
      <c r="DAL68" s="44"/>
      <c r="DAM68" s="44"/>
      <c r="DAN68" s="44"/>
      <c r="DAO68" s="44"/>
      <c r="DAP68" s="44"/>
      <c r="DAQ68" s="44"/>
      <c r="DAR68" s="44"/>
      <c r="DAS68" s="44"/>
      <c r="DAT68" s="44"/>
      <c r="DAU68" s="44"/>
      <c r="DAV68" s="44"/>
      <c r="DAW68" s="44"/>
      <c r="DAX68" s="44"/>
      <c r="DAY68" s="44"/>
      <c r="DAZ68" s="44"/>
      <c r="DBA68" s="44"/>
      <c r="DBB68" s="44"/>
      <c r="DBC68" s="44"/>
      <c r="DBD68" s="44"/>
      <c r="DBE68" s="44"/>
      <c r="DBF68" s="44"/>
      <c r="DBG68" s="44"/>
      <c r="DBH68" s="44"/>
      <c r="DBI68" s="44"/>
      <c r="DBJ68" s="44"/>
      <c r="DBK68" s="44"/>
      <c r="DBL68" s="44"/>
      <c r="DBM68" s="44"/>
      <c r="DBN68" s="44"/>
      <c r="DBO68" s="44"/>
      <c r="DBP68" s="44"/>
      <c r="DBQ68" s="44"/>
      <c r="DBR68" s="44"/>
      <c r="DBS68" s="44"/>
      <c r="DBT68" s="44"/>
      <c r="DBU68" s="44"/>
      <c r="DBV68" s="44"/>
      <c r="DBW68" s="44"/>
      <c r="DBX68" s="44"/>
      <c r="DBY68" s="44"/>
      <c r="DBZ68" s="44"/>
      <c r="DCA68" s="44"/>
      <c r="DCB68" s="44"/>
      <c r="DCC68" s="44"/>
      <c r="DCD68" s="44"/>
      <c r="DCE68" s="44"/>
      <c r="DCF68" s="44"/>
      <c r="DCG68" s="44"/>
      <c r="DCH68" s="44"/>
      <c r="DCI68" s="44"/>
      <c r="DCJ68" s="44"/>
      <c r="DCK68" s="44"/>
      <c r="DCL68" s="44"/>
      <c r="DCM68" s="44"/>
      <c r="DCN68" s="44"/>
      <c r="DCO68" s="44"/>
      <c r="DCP68" s="44"/>
      <c r="DCQ68" s="44"/>
      <c r="DCR68" s="44"/>
      <c r="DCS68" s="44"/>
      <c r="DCT68" s="44"/>
      <c r="DCU68" s="44"/>
      <c r="DCV68" s="44"/>
      <c r="DCW68" s="44"/>
      <c r="DCX68" s="44"/>
      <c r="DCY68" s="44"/>
      <c r="DCZ68" s="44"/>
      <c r="DDA68" s="44"/>
      <c r="DDB68" s="44"/>
      <c r="DDC68" s="44"/>
      <c r="DDD68" s="44"/>
      <c r="DDE68" s="44"/>
      <c r="DDF68" s="44"/>
      <c r="DDG68" s="44"/>
      <c r="DDH68" s="44"/>
      <c r="DDI68" s="44"/>
      <c r="DDJ68" s="44"/>
      <c r="DDK68" s="44"/>
      <c r="DDL68" s="44"/>
      <c r="DDM68" s="44"/>
      <c r="DDN68" s="44"/>
      <c r="DDO68" s="44"/>
      <c r="DDP68" s="44"/>
      <c r="DDQ68" s="44"/>
      <c r="DDR68" s="44"/>
      <c r="DDS68" s="44"/>
      <c r="DDT68" s="44"/>
      <c r="DDU68" s="44"/>
      <c r="DDV68" s="44"/>
      <c r="DDW68" s="44"/>
      <c r="DDX68" s="44"/>
      <c r="DDY68" s="44"/>
      <c r="DDZ68" s="44"/>
      <c r="DEA68" s="44"/>
      <c r="DEB68" s="44"/>
      <c r="DEC68" s="44"/>
      <c r="DED68" s="44"/>
      <c r="DEE68" s="44"/>
      <c r="DEF68" s="44"/>
      <c r="DEG68" s="44"/>
      <c r="DEH68" s="44"/>
      <c r="DEI68" s="44"/>
      <c r="DEJ68" s="44"/>
      <c r="DEK68" s="44"/>
      <c r="DEL68" s="44"/>
      <c r="DEM68" s="44"/>
      <c r="DEN68" s="44"/>
      <c r="DEO68" s="44"/>
      <c r="DEP68" s="44"/>
      <c r="DEQ68" s="44"/>
      <c r="DER68" s="44"/>
      <c r="DES68" s="44"/>
      <c r="DET68" s="44"/>
      <c r="DEU68" s="44"/>
      <c r="DEV68" s="44"/>
      <c r="DEW68" s="44"/>
      <c r="DEX68" s="44"/>
      <c r="DEY68" s="44"/>
      <c r="DEZ68" s="44"/>
      <c r="DFA68" s="44"/>
      <c r="DFB68" s="44"/>
      <c r="DFC68" s="44"/>
      <c r="DFD68" s="44"/>
      <c r="DFE68" s="27"/>
    </row>
    <row r="69" spans="1:2865" s="43" customFormat="1" ht="30.6" customHeight="1">
      <c r="A69" s="44"/>
      <c r="B69" s="29"/>
      <c r="C69" s="41"/>
      <c r="D69" s="41"/>
      <c r="E69" s="41"/>
      <c r="F69" s="40"/>
      <c r="G69" s="40"/>
      <c r="H69" s="40"/>
      <c r="I69" s="40"/>
      <c r="J69" s="38"/>
      <c r="K69" s="40"/>
      <c r="L69" s="40"/>
      <c r="M69" s="40"/>
      <c r="N69" s="40"/>
      <c r="O69" s="38"/>
      <c r="P69" s="40"/>
      <c r="Q69" s="40"/>
      <c r="R69" s="40"/>
      <c r="S69" s="40"/>
      <c r="T69" s="38"/>
      <c r="U69" s="40"/>
      <c r="V69" s="40"/>
      <c r="W69" s="40"/>
      <c r="X69" s="40"/>
      <c r="Y69" s="38"/>
      <c r="Z69" s="40"/>
      <c r="AA69" s="40"/>
      <c r="AB69" s="29"/>
      <c r="AC69" s="39"/>
      <c r="AD69" s="38"/>
      <c r="AE69" s="38"/>
      <c r="AF69" s="33"/>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c r="AML69" s="44"/>
      <c r="AMM69" s="44"/>
      <c r="AMN69" s="44"/>
      <c r="AMO69" s="44"/>
      <c r="AMP69" s="44"/>
      <c r="AMQ69" s="44"/>
      <c r="AMR69" s="44"/>
      <c r="AMS69" s="44"/>
      <c r="AMT69" s="44"/>
      <c r="AMU69" s="44"/>
      <c r="AMV69" s="44"/>
      <c r="AMW69" s="44"/>
      <c r="AMX69" s="44"/>
      <c r="AMY69" s="44"/>
      <c r="AMZ69" s="44"/>
      <c r="ANA69" s="44"/>
      <c r="ANB69" s="44"/>
      <c r="ANC69" s="44"/>
      <c r="AND69" s="44"/>
      <c r="ANE69" s="44"/>
      <c r="ANF69" s="44"/>
      <c r="ANG69" s="44"/>
      <c r="ANH69" s="44"/>
      <c r="ANI69" s="44"/>
      <c r="ANJ69" s="44"/>
      <c r="ANK69" s="44"/>
      <c r="ANL69" s="44"/>
      <c r="ANM69" s="44"/>
      <c r="ANN69" s="44"/>
      <c r="ANO69" s="44"/>
      <c r="ANP69" s="44"/>
      <c r="ANQ69" s="44"/>
      <c r="ANR69" s="44"/>
      <c r="ANS69" s="44"/>
      <c r="ANT69" s="44"/>
      <c r="ANU69" s="44"/>
      <c r="ANV69" s="44"/>
      <c r="ANW69" s="44"/>
      <c r="ANX69" s="44"/>
      <c r="ANY69" s="44"/>
      <c r="ANZ69" s="44"/>
      <c r="AOA69" s="44"/>
      <c r="AOB69" s="44"/>
      <c r="AOC69" s="44"/>
      <c r="AOD69" s="44"/>
      <c r="AOE69" s="44"/>
      <c r="AOF69" s="44"/>
      <c r="AOG69" s="44"/>
      <c r="AOH69" s="44"/>
      <c r="AOI69" s="44"/>
      <c r="AOJ69" s="44"/>
      <c r="AOK69" s="44"/>
      <c r="AOL69" s="44"/>
      <c r="AOM69" s="44"/>
      <c r="AON69" s="44"/>
      <c r="AOO69" s="44"/>
      <c r="AOP69" s="44"/>
      <c r="AOQ69" s="44"/>
      <c r="AOR69" s="44"/>
      <c r="AOS69" s="44"/>
      <c r="AOT69" s="44"/>
      <c r="AOU69" s="44"/>
      <c r="AOV69" s="44"/>
      <c r="AOW69" s="44"/>
      <c r="AOX69" s="44"/>
      <c r="AOY69" s="44"/>
      <c r="AOZ69" s="44"/>
      <c r="APA69" s="44"/>
      <c r="APB69" s="44"/>
      <c r="APC69" s="44"/>
      <c r="APD69" s="44"/>
      <c r="APE69" s="44"/>
      <c r="APF69" s="44"/>
      <c r="APG69" s="44"/>
      <c r="APH69" s="44"/>
      <c r="API69" s="44"/>
      <c r="APJ69" s="44"/>
      <c r="APK69" s="44"/>
      <c r="APL69" s="44"/>
      <c r="APM69" s="44"/>
      <c r="APN69" s="44"/>
      <c r="APO69" s="44"/>
      <c r="APP69" s="44"/>
      <c r="APQ69" s="44"/>
      <c r="APR69" s="44"/>
      <c r="APS69" s="44"/>
      <c r="APT69" s="44"/>
      <c r="APU69" s="44"/>
      <c r="APV69" s="44"/>
      <c r="APW69" s="44"/>
      <c r="APX69" s="44"/>
      <c r="APY69" s="44"/>
      <c r="APZ69" s="44"/>
      <c r="AQA69" s="44"/>
      <c r="AQB69" s="44"/>
      <c r="AQC69" s="44"/>
      <c r="AQD69" s="44"/>
      <c r="AQE69" s="44"/>
      <c r="AQF69" s="44"/>
      <c r="AQG69" s="44"/>
      <c r="AQH69" s="44"/>
      <c r="AQI69" s="44"/>
      <c r="AQJ69" s="44"/>
      <c r="AQK69" s="44"/>
      <c r="AQL69" s="44"/>
      <c r="AQM69" s="44"/>
      <c r="AQN69" s="44"/>
      <c r="AQO69" s="44"/>
      <c r="AQP69" s="44"/>
      <c r="AQQ69" s="44"/>
      <c r="AQR69" s="44"/>
      <c r="AQS69" s="44"/>
      <c r="AQT69" s="44"/>
      <c r="AQU69" s="44"/>
      <c r="AQV69" s="44"/>
      <c r="AQW69" s="44"/>
      <c r="AQX69" s="44"/>
      <c r="AQY69" s="44"/>
      <c r="AQZ69" s="44"/>
      <c r="ARA69" s="44"/>
      <c r="ARB69" s="44"/>
      <c r="ARC69" s="44"/>
      <c r="ARD69" s="44"/>
      <c r="ARE69" s="44"/>
      <c r="ARF69" s="44"/>
      <c r="ARG69" s="44"/>
      <c r="ARH69" s="44"/>
      <c r="ARI69" s="44"/>
      <c r="ARJ69" s="44"/>
      <c r="ARK69" s="44"/>
      <c r="ARL69" s="44"/>
      <c r="ARM69" s="44"/>
      <c r="ARN69" s="44"/>
      <c r="ARO69" s="44"/>
      <c r="ARP69" s="44"/>
      <c r="ARQ69" s="44"/>
      <c r="ARR69" s="44"/>
      <c r="ARS69" s="44"/>
      <c r="ART69" s="44"/>
      <c r="ARU69" s="44"/>
      <c r="ARV69" s="44"/>
      <c r="ARW69" s="44"/>
      <c r="ARX69" s="44"/>
      <c r="ARY69" s="44"/>
      <c r="ARZ69" s="44"/>
      <c r="ASA69" s="44"/>
      <c r="ASB69" s="44"/>
      <c r="ASC69" s="44"/>
      <c r="ASD69" s="44"/>
      <c r="ASE69" s="44"/>
      <c r="ASF69" s="44"/>
      <c r="ASG69" s="44"/>
      <c r="ASH69" s="44"/>
      <c r="ASI69" s="44"/>
      <c r="ASJ69" s="44"/>
      <c r="ASK69" s="44"/>
      <c r="ASL69" s="44"/>
      <c r="ASM69" s="44"/>
      <c r="ASN69" s="44"/>
      <c r="ASO69" s="44"/>
      <c r="ASP69" s="44"/>
      <c r="ASQ69" s="44"/>
      <c r="ASR69" s="44"/>
      <c r="ASS69" s="44"/>
      <c r="AST69" s="44"/>
      <c r="ASU69" s="44"/>
      <c r="ASV69" s="44"/>
      <c r="ASW69" s="44"/>
      <c r="ASX69" s="44"/>
      <c r="ASY69" s="44"/>
      <c r="ASZ69" s="44"/>
      <c r="ATA69" s="44"/>
      <c r="ATB69" s="44"/>
      <c r="ATC69" s="44"/>
      <c r="ATD69" s="44"/>
      <c r="ATE69" s="44"/>
      <c r="ATF69" s="44"/>
      <c r="ATG69" s="44"/>
      <c r="ATH69" s="44"/>
      <c r="ATI69" s="44"/>
      <c r="ATJ69" s="44"/>
      <c r="ATK69" s="44"/>
      <c r="ATL69" s="44"/>
      <c r="ATM69" s="44"/>
      <c r="ATN69" s="44"/>
      <c r="ATO69" s="44"/>
      <c r="ATP69" s="44"/>
      <c r="ATQ69" s="44"/>
      <c r="ATR69" s="44"/>
      <c r="ATS69" s="44"/>
      <c r="ATT69" s="44"/>
      <c r="ATU69" s="44"/>
      <c r="ATV69" s="44"/>
      <c r="ATW69" s="44"/>
      <c r="ATX69" s="44"/>
      <c r="ATY69" s="44"/>
      <c r="ATZ69" s="44"/>
      <c r="AUA69" s="44"/>
      <c r="AUB69" s="44"/>
      <c r="AUC69" s="44"/>
      <c r="AUD69" s="44"/>
      <c r="AUE69" s="44"/>
      <c r="AUF69" s="44"/>
      <c r="AUG69" s="44"/>
      <c r="AUH69" s="44"/>
      <c r="AUI69" s="44"/>
      <c r="AUJ69" s="44"/>
      <c r="AUK69" s="44"/>
      <c r="AUL69" s="44"/>
      <c r="AUM69" s="44"/>
      <c r="AUN69" s="44"/>
      <c r="AUO69" s="44"/>
      <c r="AUP69" s="44"/>
      <c r="AUQ69" s="44"/>
      <c r="AUR69" s="44"/>
      <c r="AUS69" s="44"/>
      <c r="AUT69" s="44"/>
      <c r="AUU69" s="44"/>
      <c r="AUV69" s="44"/>
      <c r="AUW69" s="44"/>
      <c r="AUX69" s="44"/>
      <c r="AUY69" s="44"/>
      <c r="AUZ69" s="44"/>
      <c r="AVA69" s="44"/>
      <c r="AVB69" s="44"/>
      <c r="AVC69" s="44"/>
      <c r="AVD69" s="44"/>
      <c r="AVE69" s="44"/>
      <c r="AVF69" s="44"/>
      <c r="AVG69" s="44"/>
      <c r="AVH69" s="44"/>
      <c r="AVI69" s="44"/>
      <c r="AVJ69" s="44"/>
      <c r="AVK69" s="44"/>
      <c r="AVL69" s="44"/>
      <c r="AVM69" s="44"/>
      <c r="AVN69" s="44"/>
      <c r="AVO69" s="44"/>
      <c r="AVP69" s="44"/>
      <c r="AVQ69" s="44"/>
      <c r="AVR69" s="44"/>
      <c r="AVS69" s="44"/>
      <c r="AVT69" s="44"/>
      <c r="AVU69" s="44"/>
      <c r="AVV69" s="44"/>
      <c r="AVW69" s="44"/>
      <c r="AVX69" s="44"/>
      <c r="AVY69" s="44"/>
      <c r="AVZ69" s="44"/>
      <c r="AWA69" s="44"/>
      <c r="AWB69" s="44"/>
      <c r="AWC69" s="44"/>
      <c r="AWD69" s="44"/>
      <c r="AWE69" s="44"/>
      <c r="AWF69" s="44"/>
      <c r="AWG69" s="44"/>
      <c r="AWH69" s="44"/>
      <c r="AWI69" s="44"/>
      <c r="AWJ69" s="44"/>
      <c r="AWK69" s="44"/>
      <c r="AWL69" s="44"/>
      <c r="AWM69" s="44"/>
      <c r="AWN69" s="44"/>
      <c r="AWO69" s="44"/>
      <c r="AWP69" s="44"/>
      <c r="AWQ69" s="44"/>
      <c r="AWR69" s="44"/>
      <c r="AWS69" s="44"/>
      <c r="AWT69" s="44"/>
      <c r="AWU69" s="44"/>
      <c r="AWV69" s="44"/>
      <c r="AWW69" s="44"/>
      <c r="AWX69" s="44"/>
      <c r="AWY69" s="44"/>
      <c r="AWZ69" s="44"/>
      <c r="AXA69" s="44"/>
      <c r="AXB69" s="44"/>
      <c r="AXC69" s="44"/>
      <c r="AXD69" s="44"/>
      <c r="AXE69" s="44"/>
      <c r="AXF69" s="44"/>
      <c r="AXG69" s="44"/>
      <c r="AXH69" s="44"/>
      <c r="AXI69" s="44"/>
      <c r="AXJ69" s="44"/>
      <c r="AXK69" s="44"/>
      <c r="AXL69" s="44"/>
      <c r="AXM69" s="44"/>
      <c r="AXN69" s="44"/>
      <c r="AXO69" s="44"/>
      <c r="AXP69" s="44"/>
      <c r="AXQ69" s="44"/>
      <c r="AXR69" s="44"/>
      <c r="AXS69" s="44"/>
      <c r="AXT69" s="44"/>
      <c r="AXU69" s="44"/>
      <c r="AXV69" s="44"/>
      <c r="AXW69" s="44"/>
      <c r="AXX69" s="44"/>
      <c r="AXY69" s="44"/>
      <c r="AXZ69" s="44"/>
      <c r="AYA69" s="44"/>
      <c r="AYB69" s="44"/>
      <c r="AYC69" s="44"/>
      <c r="AYD69" s="44"/>
      <c r="AYE69" s="44"/>
      <c r="AYF69" s="44"/>
      <c r="AYG69" s="44"/>
      <c r="AYH69" s="44"/>
      <c r="AYI69" s="44"/>
      <c r="AYJ69" s="44"/>
      <c r="AYK69" s="44"/>
      <c r="AYL69" s="44"/>
      <c r="AYM69" s="44"/>
      <c r="AYN69" s="44"/>
      <c r="AYO69" s="44"/>
      <c r="AYP69" s="44"/>
      <c r="AYQ69" s="44"/>
      <c r="AYR69" s="44"/>
      <c r="AYS69" s="44"/>
      <c r="AYT69" s="44"/>
      <c r="AYU69" s="44"/>
      <c r="AYV69" s="44"/>
      <c r="AYW69" s="44"/>
      <c r="AYX69" s="44"/>
      <c r="AYY69" s="44"/>
      <c r="AYZ69" s="44"/>
      <c r="AZA69" s="44"/>
      <c r="AZB69" s="44"/>
      <c r="AZC69" s="44"/>
      <c r="AZD69" s="44"/>
      <c r="AZE69" s="44"/>
      <c r="AZF69" s="44"/>
      <c r="AZG69" s="44"/>
      <c r="AZH69" s="44"/>
      <c r="AZI69" s="44"/>
      <c r="AZJ69" s="44"/>
      <c r="AZK69" s="44"/>
      <c r="AZL69" s="44"/>
      <c r="AZM69" s="44"/>
      <c r="AZN69" s="44"/>
      <c r="AZO69" s="44"/>
      <c r="AZP69" s="44"/>
      <c r="AZQ69" s="44"/>
      <c r="AZR69" s="44"/>
      <c r="AZS69" s="44"/>
      <c r="AZT69" s="44"/>
      <c r="AZU69" s="44"/>
      <c r="AZV69" s="44"/>
      <c r="AZW69" s="44"/>
      <c r="AZX69" s="44"/>
      <c r="AZY69" s="44"/>
      <c r="AZZ69" s="44"/>
      <c r="BAA69" s="44"/>
      <c r="BAB69" s="44"/>
      <c r="BAC69" s="44"/>
      <c r="BAD69" s="44"/>
      <c r="BAE69" s="44"/>
      <c r="BAF69" s="44"/>
      <c r="BAG69" s="44"/>
      <c r="BAH69" s="44"/>
      <c r="BAI69" s="44"/>
      <c r="BAJ69" s="44"/>
      <c r="BAK69" s="44"/>
      <c r="BAL69" s="44"/>
      <c r="BAM69" s="44"/>
      <c r="BAN69" s="44"/>
      <c r="BAO69" s="44"/>
      <c r="BAP69" s="44"/>
      <c r="BAQ69" s="44"/>
      <c r="BAR69" s="44"/>
      <c r="BAS69" s="44"/>
      <c r="BAT69" s="44"/>
      <c r="BAU69" s="44"/>
      <c r="BAV69" s="44"/>
      <c r="BAW69" s="44"/>
      <c r="BAX69" s="44"/>
      <c r="BAY69" s="44"/>
      <c r="BAZ69" s="44"/>
      <c r="BBA69" s="44"/>
      <c r="BBB69" s="44"/>
      <c r="BBC69" s="44"/>
      <c r="BBD69" s="44"/>
      <c r="BBE69" s="44"/>
      <c r="BBF69" s="44"/>
      <c r="BBG69" s="44"/>
      <c r="BBH69" s="44"/>
      <c r="BBI69" s="44"/>
      <c r="BBJ69" s="44"/>
      <c r="BBK69" s="44"/>
      <c r="BBL69" s="44"/>
      <c r="BBM69" s="44"/>
      <c r="BBN69" s="44"/>
      <c r="BBO69" s="44"/>
      <c r="BBP69" s="44"/>
      <c r="BBQ69" s="44"/>
      <c r="BBR69" s="44"/>
      <c r="BBS69" s="44"/>
      <c r="BBT69" s="44"/>
      <c r="BBU69" s="44"/>
      <c r="BBV69" s="44"/>
      <c r="BBW69" s="44"/>
      <c r="BBX69" s="44"/>
      <c r="BBY69" s="44"/>
      <c r="BBZ69" s="44"/>
      <c r="BCA69" s="44"/>
      <c r="BCB69" s="44"/>
      <c r="BCC69" s="44"/>
      <c r="BCD69" s="44"/>
      <c r="BCE69" s="44"/>
      <c r="BCF69" s="44"/>
      <c r="BCG69" s="44"/>
      <c r="BCH69" s="44"/>
      <c r="BCI69" s="44"/>
      <c r="BCJ69" s="44"/>
      <c r="BCK69" s="44"/>
      <c r="BCL69" s="44"/>
      <c r="BCM69" s="44"/>
      <c r="BCN69" s="44"/>
      <c r="BCO69" s="44"/>
      <c r="BCP69" s="44"/>
      <c r="BCQ69" s="44"/>
      <c r="BCR69" s="44"/>
      <c r="BCS69" s="44"/>
      <c r="BCT69" s="44"/>
      <c r="BCU69" s="44"/>
      <c r="BCV69" s="44"/>
      <c r="BCW69" s="44"/>
      <c r="BCX69" s="44"/>
      <c r="BCY69" s="44"/>
      <c r="BCZ69" s="44"/>
      <c r="BDA69" s="44"/>
      <c r="BDB69" s="44"/>
      <c r="BDC69" s="44"/>
      <c r="BDD69" s="44"/>
      <c r="BDE69" s="44"/>
      <c r="BDF69" s="44"/>
      <c r="BDG69" s="44"/>
      <c r="BDH69" s="44"/>
      <c r="BDI69" s="44"/>
      <c r="BDJ69" s="44"/>
      <c r="BDK69" s="44"/>
      <c r="BDL69" s="44"/>
      <c r="BDM69" s="44"/>
      <c r="BDN69" s="44"/>
      <c r="BDO69" s="44"/>
      <c r="BDP69" s="44"/>
      <c r="BDQ69" s="44"/>
      <c r="BDR69" s="44"/>
      <c r="BDS69" s="44"/>
      <c r="BDT69" s="44"/>
      <c r="BDU69" s="44"/>
      <c r="BDV69" s="44"/>
      <c r="BDW69" s="44"/>
      <c r="BDX69" s="44"/>
      <c r="BDY69" s="44"/>
      <c r="BDZ69" s="44"/>
      <c r="BEA69" s="44"/>
      <c r="BEB69" s="44"/>
      <c r="BEC69" s="44"/>
      <c r="BED69" s="44"/>
      <c r="BEE69" s="44"/>
      <c r="BEF69" s="44"/>
      <c r="BEG69" s="44"/>
      <c r="BEH69" s="44"/>
      <c r="BEI69" s="44"/>
      <c r="BEJ69" s="44"/>
      <c r="BEK69" s="44"/>
      <c r="BEL69" s="44"/>
      <c r="BEM69" s="44"/>
      <c r="BEN69" s="44"/>
      <c r="BEO69" s="44"/>
      <c r="BEP69" s="44"/>
      <c r="BEQ69" s="44"/>
      <c r="BER69" s="44"/>
      <c r="BES69" s="44"/>
      <c r="BET69" s="44"/>
      <c r="BEU69" s="44"/>
      <c r="BEV69" s="44"/>
      <c r="BEW69" s="44"/>
      <c r="BEX69" s="44"/>
      <c r="BEY69" s="44"/>
      <c r="BEZ69" s="44"/>
      <c r="BFA69" s="44"/>
      <c r="BFB69" s="44"/>
      <c r="BFC69" s="44"/>
      <c r="BFD69" s="44"/>
      <c r="BFE69" s="44"/>
      <c r="BFF69" s="44"/>
      <c r="BFG69" s="44"/>
      <c r="BFH69" s="44"/>
      <c r="BFI69" s="44"/>
      <c r="BFJ69" s="44"/>
      <c r="BFK69" s="44"/>
      <c r="BFL69" s="44"/>
      <c r="BFM69" s="44"/>
      <c r="BFN69" s="44"/>
      <c r="BFO69" s="44"/>
      <c r="BFP69" s="44"/>
      <c r="BFQ69" s="44"/>
      <c r="BFR69" s="44"/>
      <c r="BFS69" s="44"/>
      <c r="BFT69" s="44"/>
      <c r="BFU69" s="44"/>
      <c r="BFV69" s="44"/>
      <c r="BFW69" s="44"/>
      <c r="BFX69" s="44"/>
      <c r="BFY69" s="44"/>
      <c r="BFZ69" s="44"/>
      <c r="BGA69" s="44"/>
      <c r="BGB69" s="44"/>
      <c r="BGC69" s="44"/>
      <c r="BGD69" s="44"/>
      <c r="BGE69" s="44"/>
      <c r="BGF69" s="44"/>
      <c r="BGG69" s="44"/>
      <c r="BGH69" s="44"/>
      <c r="BGI69" s="44"/>
      <c r="BGJ69" s="44"/>
      <c r="BGK69" s="44"/>
      <c r="BGL69" s="44"/>
      <c r="BGM69" s="44"/>
      <c r="BGN69" s="44"/>
      <c r="BGO69" s="44"/>
      <c r="BGP69" s="44"/>
      <c r="BGQ69" s="44"/>
      <c r="BGR69" s="44"/>
      <c r="BGS69" s="44"/>
      <c r="BGT69" s="44"/>
      <c r="BGU69" s="44"/>
      <c r="BGV69" s="44"/>
      <c r="BGW69" s="44"/>
      <c r="BGX69" s="44"/>
      <c r="BGY69" s="44"/>
      <c r="BGZ69" s="44"/>
      <c r="BHA69" s="44"/>
      <c r="BHB69" s="44"/>
      <c r="BHC69" s="44"/>
      <c r="BHD69" s="44"/>
      <c r="BHE69" s="44"/>
      <c r="BHF69" s="44"/>
      <c r="BHG69" s="44"/>
      <c r="BHH69" s="44"/>
      <c r="BHI69" s="44"/>
      <c r="BHJ69" s="44"/>
      <c r="BHK69" s="44"/>
      <c r="BHL69" s="44"/>
      <c r="BHM69" s="44"/>
      <c r="BHN69" s="44"/>
      <c r="BHO69" s="44"/>
      <c r="BHP69" s="44"/>
      <c r="BHQ69" s="44"/>
      <c r="BHR69" s="44"/>
      <c r="BHS69" s="44"/>
      <c r="BHT69" s="44"/>
      <c r="BHU69" s="44"/>
      <c r="BHV69" s="44"/>
      <c r="BHW69" s="44"/>
      <c r="BHX69" s="44"/>
      <c r="BHY69" s="44"/>
      <c r="BHZ69" s="44"/>
      <c r="BIA69" s="44"/>
      <c r="BIB69" s="44"/>
      <c r="BIC69" s="44"/>
      <c r="BID69" s="44"/>
      <c r="BIE69" s="44"/>
      <c r="BIF69" s="44"/>
      <c r="BIG69" s="44"/>
      <c r="BIH69" s="44"/>
      <c r="BII69" s="44"/>
      <c r="BIJ69" s="44"/>
      <c r="BIK69" s="44"/>
      <c r="BIL69" s="44"/>
      <c r="BIM69" s="44"/>
      <c r="BIN69" s="44"/>
      <c r="BIO69" s="44"/>
      <c r="BIP69" s="44"/>
      <c r="BIQ69" s="44"/>
      <c r="BIR69" s="44"/>
      <c r="BIS69" s="44"/>
      <c r="BIT69" s="44"/>
      <c r="BIU69" s="44"/>
      <c r="BIV69" s="44"/>
      <c r="BIW69" s="44"/>
      <c r="BIX69" s="44"/>
      <c r="BIY69" s="44"/>
      <c r="BIZ69" s="44"/>
      <c r="BJA69" s="44"/>
      <c r="BJB69" s="44"/>
      <c r="BJC69" s="44"/>
      <c r="BJD69" s="44"/>
      <c r="BJE69" s="44"/>
      <c r="BJF69" s="44"/>
      <c r="BJG69" s="44"/>
      <c r="BJH69" s="44"/>
      <c r="BJI69" s="44"/>
      <c r="BJJ69" s="44"/>
      <c r="BJK69" s="44"/>
      <c r="BJL69" s="44"/>
      <c r="BJM69" s="44"/>
      <c r="BJN69" s="44"/>
      <c r="BJO69" s="44"/>
      <c r="BJP69" s="44"/>
      <c r="BJQ69" s="44"/>
      <c r="BJR69" s="44"/>
      <c r="BJS69" s="44"/>
      <c r="BJT69" s="44"/>
      <c r="BJU69" s="44"/>
      <c r="BJV69" s="44"/>
      <c r="BJW69" s="44"/>
      <c r="BJX69" s="44"/>
      <c r="BJY69" s="44"/>
      <c r="BJZ69" s="44"/>
      <c r="BKA69" s="44"/>
      <c r="BKB69" s="44"/>
      <c r="BKC69" s="44"/>
      <c r="BKD69" s="44"/>
      <c r="BKE69" s="44"/>
      <c r="BKF69" s="44"/>
      <c r="BKG69" s="44"/>
      <c r="BKH69" s="44"/>
      <c r="BKI69" s="44"/>
      <c r="BKJ69" s="44"/>
      <c r="BKK69" s="44"/>
      <c r="BKL69" s="44"/>
      <c r="BKM69" s="44"/>
      <c r="BKN69" s="44"/>
      <c r="BKO69" s="44"/>
      <c r="BKP69" s="44"/>
      <c r="BKQ69" s="44"/>
      <c r="BKR69" s="44"/>
      <c r="BKS69" s="44"/>
      <c r="BKT69" s="44"/>
      <c r="BKU69" s="44"/>
      <c r="BKV69" s="44"/>
      <c r="BKW69" s="44"/>
      <c r="BKX69" s="44"/>
      <c r="BKY69" s="44"/>
      <c r="BKZ69" s="44"/>
      <c r="BLA69" s="44"/>
      <c r="BLB69" s="44"/>
      <c r="BLC69" s="44"/>
      <c r="BLD69" s="44"/>
      <c r="BLE69" s="44"/>
      <c r="BLF69" s="44"/>
      <c r="BLG69" s="44"/>
      <c r="BLH69" s="44"/>
      <c r="BLI69" s="44"/>
      <c r="BLJ69" s="44"/>
      <c r="BLK69" s="44"/>
      <c r="BLL69" s="44"/>
      <c r="BLM69" s="44"/>
      <c r="BLN69" s="44"/>
      <c r="BLO69" s="44"/>
      <c r="BLP69" s="44"/>
      <c r="BLQ69" s="44"/>
      <c r="BLR69" s="44"/>
      <c r="BLS69" s="44"/>
      <c r="BLT69" s="44"/>
      <c r="BLU69" s="44"/>
      <c r="BLV69" s="44"/>
      <c r="BLW69" s="44"/>
      <c r="BLX69" s="44"/>
      <c r="BLY69" s="44"/>
      <c r="BLZ69" s="44"/>
      <c r="BMA69" s="44"/>
      <c r="BMB69" s="44"/>
      <c r="BMC69" s="44"/>
      <c r="BMD69" s="44"/>
      <c r="BME69" s="44"/>
      <c r="BMF69" s="44"/>
      <c r="BMG69" s="44"/>
      <c r="BMH69" s="44"/>
      <c r="BMI69" s="44"/>
      <c r="BMJ69" s="44"/>
      <c r="BMK69" s="44"/>
      <c r="BML69" s="44"/>
      <c r="BMM69" s="44"/>
      <c r="BMN69" s="44"/>
      <c r="BMO69" s="44"/>
      <c r="BMP69" s="44"/>
      <c r="BMQ69" s="44"/>
      <c r="BMR69" s="44"/>
      <c r="BMS69" s="44"/>
      <c r="BMT69" s="44"/>
      <c r="BMU69" s="44"/>
      <c r="BMV69" s="44"/>
      <c r="BMW69" s="44"/>
      <c r="BMX69" s="44"/>
      <c r="BMY69" s="44"/>
      <c r="BMZ69" s="44"/>
      <c r="BNA69" s="44"/>
      <c r="BNB69" s="44"/>
      <c r="BNC69" s="44"/>
      <c r="BND69" s="44"/>
      <c r="BNE69" s="44"/>
      <c r="BNF69" s="44"/>
      <c r="BNG69" s="44"/>
      <c r="BNH69" s="44"/>
      <c r="BNI69" s="44"/>
      <c r="BNJ69" s="44"/>
      <c r="BNK69" s="44"/>
      <c r="BNL69" s="44"/>
      <c r="BNM69" s="44"/>
      <c r="BNN69" s="44"/>
      <c r="BNO69" s="44"/>
      <c r="BNP69" s="44"/>
      <c r="BNQ69" s="44"/>
      <c r="BNR69" s="44"/>
      <c r="BNS69" s="44"/>
      <c r="BNT69" s="44"/>
      <c r="BNU69" s="44"/>
      <c r="BNV69" s="44"/>
      <c r="BNW69" s="44"/>
      <c r="BNX69" s="44"/>
      <c r="BNY69" s="44"/>
      <c r="BNZ69" s="44"/>
      <c r="BOA69" s="44"/>
      <c r="BOB69" s="44"/>
      <c r="BOC69" s="44"/>
      <c r="BOD69" s="44"/>
      <c r="BOE69" s="44"/>
      <c r="BOF69" s="44"/>
      <c r="BOG69" s="44"/>
      <c r="BOH69" s="44"/>
      <c r="BOI69" s="44"/>
      <c r="BOJ69" s="44"/>
      <c r="BOK69" s="44"/>
      <c r="BOL69" s="44"/>
      <c r="BOM69" s="44"/>
      <c r="BON69" s="44"/>
      <c r="BOO69" s="44"/>
      <c r="BOP69" s="44"/>
      <c r="BOQ69" s="44"/>
      <c r="BOR69" s="44"/>
      <c r="BOS69" s="44"/>
      <c r="BOT69" s="44"/>
      <c r="BOU69" s="44"/>
      <c r="BOV69" s="44"/>
      <c r="BOW69" s="44"/>
      <c r="BOX69" s="44"/>
      <c r="BOY69" s="44"/>
      <c r="BOZ69" s="44"/>
      <c r="BPA69" s="44"/>
      <c r="BPB69" s="44"/>
      <c r="BPC69" s="44"/>
      <c r="BPD69" s="44"/>
      <c r="BPE69" s="44"/>
      <c r="BPF69" s="44"/>
      <c r="BPG69" s="44"/>
      <c r="BPH69" s="44"/>
      <c r="BPI69" s="44"/>
      <c r="BPJ69" s="44"/>
      <c r="BPK69" s="44"/>
      <c r="BPL69" s="44"/>
      <c r="BPM69" s="44"/>
      <c r="BPN69" s="44"/>
      <c r="BPO69" s="44"/>
      <c r="BPP69" s="44"/>
      <c r="BPQ69" s="44"/>
      <c r="BPR69" s="44"/>
      <c r="BPS69" s="44"/>
      <c r="BPT69" s="44"/>
      <c r="BPU69" s="44"/>
      <c r="BPV69" s="44"/>
      <c r="BPW69" s="44"/>
      <c r="BPX69" s="44"/>
      <c r="BPY69" s="44"/>
      <c r="BPZ69" s="44"/>
      <c r="BQA69" s="44"/>
      <c r="BQB69" s="44"/>
      <c r="BQC69" s="44"/>
      <c r="BQD69" s="44"/>
      <c r="BQE69" s="44"/>
      <c r="BQF69" s="44"/>
      <c r="BQG69" s="44"/>
      <c r="BQH69" s="44"/>
      <c r="BQI69" s="44"/>
      <c r="BQJ69" s="44"/>
      <c r="BQK69" s="44"/>
      <c r="BQL69" s="44"/>
      <c r="BQM69" s="44"/>
      <c r="BQN69" s="44"/>
      <c r="BQO69" s="44"/>
      <c r="BQP69" s="44"/>
      <c r="BQQ69" s="44"/>
      <c r="BQR69" s="44"/>
      <c r="BQS69" s="44"/>
      <c r="BQT69" s="44"/>
      <c r="BQU69" s="44"/>
      <c r="BQV69" s="44"/>
      <c r="BQW69" s="44"/>
      <c r="BQX69" s="44"/>
      <c r="BQY69" s="44"/>
      <c r="BQZ69" s="44"/>
      <c r="BRA69" s="44"/>
      <c r="BRB69" s="44"/>
      <c r="BRC69" s="44"/>
      <c r="BRD69" s="44"/>
      <c r="BRE69" s="44"/>
      <c r="BRF69" s="44"/>
      <c r="BRG69" s="44"/>
      <c r="BRH69" s="44"/>
      <c r="BRI69" s="44"/>
      <c r="BRJ69" s="44"/>
      <c r="BRK69" s="44"/>
      <c r="BRL69" s="44"/>
      <c r="BRM69" s="44"/>
      <c r="BRN69" s="44"/>
      <c r="BRO69" s="44"/>
      <c r="BRP69" s="44"/>
      <c r="BRQ69" s="44"/>
      <c r="BRR69" s="44"/>
      <c r="BRS69" s="44"/>
      <c r="BRT69" s="44"/>
      <c r="BRU69" s="44"/>
      <c r="BRV69" s="44"/>
      <c r="BRW69" s="44"/>
      <c r="BRX69" s="44"/>
      <c r="BRY69" s="44"/>
      <c r="BRZ69" s="44"/>
      <c r="BSA69" s="44"/>
      <c r="BSB69" s="44"/>
      <c r="BSC69" s="44"/>
      <c r="BSD69" s="44"/>
      <c r="BSE69" s="44"/>
      <c r="BSF69" s="44"/>
      <c r="BSG69" s="44"/>
      <c r="BSH69" s="44"/>
      <c r="BSI69" s="44"/>
      <c r="BSJ69" s="44"/>
      <c r="BSK69" s="44"/>
      <c r="BSL69" s="44"/>
      <c r="BSM69" s="44"/>
      <c r="BSN69" s="44"/>
      <c r="BSO69" s="44"/>
      <c r="BSP69" s="44"/>
      <c r="BSQ69" s="44"/>
      <c r="BSR69" s="44"/>
      <c r="BSS69" s="44"/>
      <c r="BST69" s="44"/>
      <c r="BSU69" s="44"/>
      <c r="BSV69" s="44"/>
      <c r="BSW69" s="44"/>
      <c r="BSX69" s="44"/>
      <c r="BSY69" s="44"/>
      <c r="BSZ69" s="44"/>
      <c r="BTA69" s="44"/>
      <c r="BTB69" s="44"/>
      <c r="BTC69" s="44"/>
      <c r="BTD69" s="44"/>
      <c r="BTE69" s="44"/>
      <c r="BTF69" s="44"/>
      <c r="BTG69" s="44"/>
      <c r="BTH69" s="44"/>
      <c r="BTI69" s="44"/>
      <c r="BTJ69" s="44"/>
      <c r="BTK69" s="44"/>
      <c r="BTL69" s="44"/>
      <c r="BTM69" s="44"/>
      <c r="BTN69" s="44"/>
      <c r="BTO69" s="44"/>
      <c r="BTP69" s="44"/>
      <c r="BTQ69" s="44"/>
      <c r="BTR69" s="44"/>
      <c r="BTS69" s="44"/>
      <c r="BTT69" s="44"/>
      <c r="BTU69" s="44"/>
      <c r="BTV69" s="44"/>
      <c r="BTW69" s="44"/>
      <c r="BTX69" s="44"/>
      <c r="BTY69" s="44"/>
      <c r="BTZ69" s="44"/>
      <c r="BUA69" s="44"/>
      <c r="BUB69" s="44"/>
      <c r="BUC69" s="44"/>
      <c r="BUD69" s="44"/>
      <c r="BUE69" s="44"/>
      <c r="BUF69" s="44"/>
      <c r="BUG69" s="44"/>
      <c r="BUH69" s="44"/>
      <c r="BUI69" s="44"/>
      <c r="BUJ69" s="44"/>
      <c r="BUK69" s="44"/>
      <c r="BUL69" s="44"/>
      <c r="BUM69" s="44"/>
      <c r="BUN69" s="44"/>
      <c r="BUO69" s="44"/>
      <c r="BUP69" s="44"/>
      <c r="BUQ69" s="44"/>
      <c r="BUR69" s="44"/>
      <c r="BUS69" s="44"/>
      <c r="BUT69" s="44"/>
      <c r="BUU69" s="44"/>
      <c r="BUV69" s="44"/>
      <c r="BUW69" s="44"/>
      <c r="BUX69" s="44"/>
      <c r="BUY69" s="44"/>
      <c r="BUZ69" s="44"/>
      <c r="BVA69" s="44"/>
      <c r="BVB69" s="44"/>
      <c r="BVC69" s="44"/>
      <c r="BVD69" s="44"/>
      <c r="BVE69" s="44"/>
      <c r="BVF69" s="44"/>
      <c r="BVG69" s="44"/>
      <c r="BVH69" s="44"/>
      <c r="BVI69" s="44"/>
      <c r="BVJ69" s="44"/>
      <c r="BVK69" s="44"/>
      <c r="BVL69" s="44"/>
      <c r="BVM69" s="44"/>
      <c r="BVN69" s="44"/>
      <c r="BVO69" s="44"/>
      <c r="BVP69" s="44"/>
      <c r="BVQ69" s="44"/>
      <c r="BVR69" s="44"/>
      <c r="BVS69" s="44"/>
      <c r="BVT69" s="44"/>
      <c r="BVU69" s="44"/>
      <c r="BVV69" s="44"/>
      <c r="BVW69" s="44"/>
      <c r="BVX69" s="44"/>
      <c r="BVY69" s="44"/>
      <c r="BVZ69" s="44"/>
      <c r="BWA69" s="44"/>
      <c r="BWB69" s="44"/>
      <c r="BWC69" s="44"/>
      <c r="BWD69" s="44"/>
      <c r="BWE69" s="44"/>
      <c r="BWF69" s="44"/>
      <c r="BWG69" s="44"/>
      <c r="BWH69" s="44"/>
      <c r="BWI69" s="44"/>
      <c r="BWJ69" s="44"/>
      <c r="BWK69" s="44"/>
      <c r="BWL69" s="44"/>
      <c r="BWM69" s="44"/>
      <c r="BWN69" s="44"/>
      <c r="BWO69" s="44"/>
      <c r="BWP69" s="44"/>
      <c r="BWQ69" s="44"/>
      <c r="BWR69" s="44"/>
      <c r="BWS69" s="44"/>
      <c r="BWT69" s="44"/>
      <c r="BWU69" s="44"/>
      <c r="BWV69" s="44"/>
      <c r="BWW69" s="44"/>
      <c r="BWX69" s="44"/>
      <c r="BWY69" s="44"/>
      <c r="BWZ69" s="44"/>
      <c r="BXA69" s="44"/>
      <c r="BXB69" s="44"/>
      <c r="BXC69" s="44"/>
      <c r="BXD69" s="44"/>
      <c r="BXE69" s="44"/>
      <c r="BXF69" s="44"/>
      <c r="BXG69" s="44"/>
      <c r="BXH69" s="44"/>
      <c r="BXI69" s="44"/>
      <c r="BXJ69" s="44"/>
      <c r="BXK69" s="44"/>
      <c r="BXL69" s="44"/>
      <c r="BXM69" s="44"/>
      <c r="BXN69" s="44"/>
      <c r="BXO69" s="44"/>
      <c r="BXP69" s="44"/>
      <c r="BXQ69" s="44"/>
      <c r="BXR69" s="44"/>
      <c r="BXS69" s="44"/>
      <c r="BXT69" s="44"/>
      <c r="BXU69" s="44"/>
      <c r="BXV69" s="44"/>
      <c r="BXW69" s="44"/>
      <c r="BXX69" s="44"/>
      <c r="BXY69" s="44"/>
      <c r="BXZ69" s="44"/>
      <c r="BYA69" s="44"/>
      <c r="BYB69" s="44"/>
      <c r="BYC69" s="44"/>
      <c r="BYD69" s="44"/>
      <c r="BYE69" s="44"/>
      <c r="BYF69" s="44"/>
      <c r="BYG69" s="44"/>
      <c r="BYH69" s="44"/>
      <c r="BYI69" s="44"/>
      <c r="BYJ69" s="44"/>
      <c r="BYK69" s="44"/>
      <c r="BYL69" s="44"/>
      <c r="BYM69" s="44"/>
      <c r="BYN69" s="44"/>
      <c r="BYO69" s="44"/>
      <c r="BYP69" s="44"/>
      <c r="BYQ69" s="44"/>
      <c r="BYR69" s="44"/>
      <c r="BYS69" s="44"/>
      <c r="BYT69" s="44"/>
      <c r="BYU69" s="44"/>
      <c r="BYV69" s="44"/>
      <c r="BYW69" s="44"/>
      <c r="BYX69" s="44"/>
      <c r="BYY69" s="44"/>
      <c r="BYZ69" s="44"/>
      <c r="BZA69" s="44"/>
      <c r="BZB69" s="44"/>
      <c r="BZC69" s="44"/>
      <c r="BZD69" s="44"/>
      <c r="BZE69" s="44"/>
      <c r="BZF69" s="44"/>
      <c r="BZG69" s="44"/>
      <c r="BZH69" s="44"/>
      <c r="BZI69" s="44"/>
      <c r="BZJ69" s="44"/>
      <c r="BZK69" s="44"/>
      <c r="BZL69" s="44"/>
      <c r="BZM69" s="44"/>
      <c r="BZN69" s="44"/>
      <c r="BZO69" s="44"/>
      <c r="BZP69" s="44"/>
      <c r="BZQ69" s="44"/>
      <c r="BZR69" s="44"/>
      <c r="BZS69" s="44"/>
      <c r="BZT69" s="44"/>
      <c r="BZU69" s="44"/>
      <c r="BZV69" s="44"/>
      <c r="BZW69" s="44"/>
      <c r="BZX69" s="44"/>
      <c r="BZY69" s="44"/>
      <c r="BZZ69" s="44"/>
      <c r="CAA69" s="44"/>
      <c r="CAB69" s="44"/>
      <c r="CAC69" s="44"/>
      <c r="CAD69" s="44"/>
      <c r="CAE69" s="44"/>
      <c r="CAF69" s="44"/>
      <c r="CAG69" s="44"/>
      <c r="CAH69" s="44"/>
      <c r="CAI69" s="44"/>
      <c r="CAJ69" s="44"/>
      <c r="CAK69" s="44"/>
      <c r="CAL69" s="44"/>
      <c r="CAM69" s="44"/>
      <c r="CAN69" s="44"/>
      <c r="CAO69" s="44"/>
      <c r="CAP69" s="44"/>
      <c r="CAQ69" s="44"/>
      <c r="CAR69" s="44"/>
      <c r="CAS69" s="44"/>
      <c r="CAT69" s="44"/>
      <c r="CAU69" s="44"/>
      <c r="CAV69" s="44"/>
      <c r="CAW69" s="44"/>
      <c r="CAX69" s="44"/>
      <c r="CAY69" s="44"/>
      <c r="CAZ69" s="44"/>
      <c r="CBA69" s="44"/>
      <c r="CBB69" s="44"/>
      <c r="CBC69" s="44"/>
      <c r="CBD69" s="44"/>
      <c r="CBE69" s="44"/>
      <c r="CBF69" s="44"/>
      <c r="CBG69" s="44"/>
      <c r="CBH69" s="44"/>
      <c r="CBI69" s="44"/>
      <c r="CBJ69" s="44"/>
      <c r="CBK69" s="44"/>
      <c r="CBL69" s="44"/>
      <c r="CBM69" s="44"/>
      <c r="CBN69" s="44"/>
      <c r="CBO69" s="44"/>
      <c r="CBP69" s="44"/>
      <c r="CBQ69" s="44"/>
      <c r="CBR69" s="44"/>
      <c r="CBS69" s="44"/>
      <c r="CBT69" s="44"/>
      <c r="CBU69" s="44"/>
      <c r="CBV69" s="44"/>
      <c r="CBW69" s="44"/>
      <c r="CBX69" s="44"/>
      <c r="CBY69" s="44"/>
      <c r="CBZ69" s="44"/>
      <c r="CCA69" s="44"/>
      <c r="CCB69" s="44"/>
      <c r="CCC69" s="44"/>
      <c r="CCD69" s="44"/>
      <c r="CCE69" s="44"/>
      <c r="CCF69" s="44"/>
      <c r="CCG69" s="44"/>
      <c r="CCH69" s="44"/>
      <c r="CCI69" s="44"/>
      <c r="CCJ69" s="44"/>
      <c r="CCK69" s="44"/>
      <c r="CCL69" s="44"/>
      <c r="CCM69" s="44"/>
      <c r="CCN69" s="44"/>
      <c r="CCO69" s="44"/>
      <c r="CCP69" s="44"/>
      <c r="CCQ69" s="44"/>
      <c r="CCR69" s="44"/>
      <c r="CCS69" s="44"/>
      <c r="CCT69" s="44"/>
      <c r="CCU69" s="44"/>
      <c r="CCV69" s="44"/>
      <c r="CCW69" s="44"/>
      <c r="CCX69" s="44"/>
      <c r="CCY69" s="44"/>
      <c r="CCZ69" s="44"/>
      <c r="CDA69" s="44"/>
      <c r="CDB69" s="44"/>
      <c r="CDC69" s="44"/>
      <c r="CDD69" s="44"/>
      <c r="CDE69" s="44"/>
      <c r="CDF69" s="44"/>
      <c r="CDG69" s="44"/>
      <c r="CDH69" s="44"/>
      <c r="CDI69" s="44"/>
      <c r="CDJ69" s="44"/>
      <c r="CDK69" s="44"/>
      <c r="CDL69" s="44"/>
      <c r="CDM69" s="44"/>
      <c r="CDN69" s="44"/>
      <c r="CDO69" s="44"/>
      <c r="CDP69" s="44"/>
      <c r="CDQ69" s="44"/>
      <c r="CDR69" s="44"/>
      <c r="CDS69" s="44"/>
      <c r="CDT69" s="44"/>
      <c r="CDU69" s="44"/>
      <c r="CDV69" s="44"/>
      <c r="CDW69" s="44"/>
      <c r="CDX69" s="44"/>
      <c r="CDY69" s="44"/>
      <c r="CDZ69" s="44"/>
      <c r="CEA69" s="44"/>
      <c r="CEB69" s="44"/>
      <c r="CEC69" s="44"/>
      <c r="CED69" s="44"/>
      <c r="CEE69" s="44"/>
      <c r="CEF69" s="44"/>
      <c r="CEG69" s="44"/>
      <c r="CEH69" s="44"/>
      <c r="CEI69" s="44"/>
      <c r="CEJ69" s="44"/>
      <c r="CEK69" s="44"/>
      <c r="CEL69" s="44"/>
      <c r="CEM69" s="44"/>
      <c r="CEN69" s="44"/>
      <c r="CEO69" s="44"/>
      <c r="CEP69" s="44"/>
      <c r="CEQ69" s="44"/>
      <c r="CER69" s="44"/>
      <c r="CES69" s="44"/>
      <c r="CET69" s="44"/>
      <c r="CEU69" s="44"/>
      <c r="CEV69" s="44"/>
      <c r="CEW69" s="44"/>
      <c r="CEX69" s="44"/>
      <c r="CEY69" s="44"/>
      <c r="CEZ69" s="44"/>
      <c r="CFA69" s="44"/>
      <c r="CFB69" s="44"/>
      <c r="CFC69" s="44"/>
      <c r="CFD69" s="44"/>
      <c r="CFE69" s="44"/>
      <c r="CFF69" s="44"/>
      <c r="CFG69" s="44"/>
      <c r="CFH69" s="44"/>
      <c r="CFI69" s="44"/>
      <c r="CFJ69" s="44"/>
      <c r="CFK69" s="44"/>
      <c r="CFL69" s="44"/>
      <c r="CFM69" s="44"/>
      <c r="CFN69" s="44"/>
      <c r="CFO69" s="44"/>
      <c r="CFP69" s="44"/>
      <c r="CFQ69" s="44"/>
      <c r="CFR69" s="44"/>
      <c r="CFS69" s="44"/>
      <c r="CFT69" s="44"/>
      <c r="CFU69" s="44"/>
      <c r="CFV69" s="44"/>
      <c r="CFW69" s="44"/>
      <c r="CFX69" s="44"/>
      <c r="CFY69" s="44"/>
      <c r="CFZ69" s="44"/>
      <c r="CGA69" s="44"/>
      <c r="CGB69" s="44"/>
      <c r="CGC69" s="44"/>
      <c r="CGD69" s="44"/>
      <c r="CGE69" s="44"/>
      <c r="CGF69" s="44"/>
      <c r="CGG69" s="44"/>
      <c r="CGH69" s="44"/>
      <c r="CGI69" s="44"/>
      <c r="CGJ69" s="44"/>
      <c r="CGK69" s="44"/>
      <c r="CGL69" s="44"/>
      <c r="CGM69" s="44"/>
      <c r="CGN69" s="44"/>
      <c r="CGO69" s="44"/>
      <c r="CGP69" s="44"/>
      <c r="CGQ69" s="44"/>
      <c r="CGR69" s="44"/>
      <c r="CGS69" s="44"/>
      <c r="CGT69" s="44"/>
      <c r="CGU69" s="44"/>
      <c r="CGV69" s="44"/>
      <c r="CGW69" s="44"/>
      <c r="CGX69" s="44"/>
      <c r="CGY69" s="44"/>
      <c r="CGZ69" s="44"/>
      <c r="CHA69" s="44"/>
      <c r="CHB69" s="44"/>
      <c r="CHC69" s="44"/>
      <c r="CHD69" s="44"/>
      <c r="CHE69" s="44"/>
      <c r="CHF69" s="44"/>
      <c r="CHG69" s="44"/>
      <c r="CHH69" s="44"/>
      <c r="CHI69" s="44"/>
      <c r="CHJ69" s="44"/>
      <c r="CHK69" s="44"/>
      <c r="CHL69" s="44"/>
      <c r="CHM69" s="44"/>
      <c r="CHN69" s="44"/>
      <c r="CHO69" s="44"/>
      <c r="CHP69" s="44"/>
      <c r="CHQ69" s="44"/>
      <c r="CHR69" s="44"/>
      <c r="CHS69" s="44"/>
      <c r="CHT69" s="44"/>
      <c r="CHU69" s="44"/>
      <c r="CHV69" s="44"/>
      <c r="CHW69" s="44"/>
      <c r="CHX69" s="44"/>
      <c r="CHY69" s="44"/>
      <c r="CHZ69" s="44"/>
      <c r="CIA69" s="44"/>
      <c r="CIB69" s="44"/>
      <c r="CIC69" s="44"/>
      <c r="CID69" s="44"/>
      <c r="CIE69" s="44"/>
      <c r="CIF69" s="44"/>
      <c r="CIG69" s="44"/>
      <c r="CIH69" s="44"/>
      <c r="CII69" s="44"/>
      <c r="CIJ69" s="44"/>
      <c r="CIK69" s="44"/>
      <c r="CIL69" s="44"/>
      <c r="CIM69" s="44"/>
      <c r="CIN69" s="44"/>
      <c r="CIO69" s="44"/>
      <c r="CIP69" s="44"/>
      <c r="CIQ69" s="44"/>
      <c r="CIR69" s="44"/>
      <c r="CIS69" s="44"/>
      <c r="CIT69" s="44"/>
      <c r="CIU69" s="44"/>
      <c r="CIV69" s="44"/>
      <c r="CIW69" s="44"/>
      <c r="CIX69" s="44"/>
      <c r="CIY69" s="44"/>
      <c r="CIZ69" s="44"/>
      <c r="CJA69" s="44"/>
      <c r="CJB69" s="44"/>
      <c r="CJC69" s="44"/>
      <c r="CJD69" s="44"/>
      <c r="CJE69" s="44"/>
      <c r="CJF69" s="44"/>
      <c r="CJG69" s="44"/>
      <c r="CJH69" s="44"/>
      <c r="CJI69" s="44"/>
      <c r="CJJ69" s="44"/>
      <c r="CJK69" s="44"/>
      <c r="CJL69" s="44"/>
      <c r="CJM69" s="44"/>
      <c r="CJN69" s="44"/>
      <c r="CJO69" s="44"/>
      <c r="CJP69" s="44"/>
      <c r="CJQ69" s="44"/>
      <c r="CJR69" s="44"/>
      <c r="CJS69" s="44"/>
      <c r="CJT69" s="44"/>
      <c r="CJU69" s="44"/>
      <c r="CJV69" s="44"/>
      <c r="CJW69" s="44"/>
      <c r="CJX69" s="44"/>
      <c r="CJY69" s="44"/>
      <c r="CJZ69" s="44"/>
      <c r="CKA69" s="44"/>
      <c r="CKB69" s="44"/>
      <c r="CKC69" s="44"/>
      <c r="CKD69" s="44"/>
      <c r="CKE69" s="44"/>
      <c r="CKF69" s="44"/>
      <c r="CKG69" s="44"/>
      <c r="CKH69" s="44"/>
      <c r="CKI69" s="44"/>
      <c r="CKJ69" s="44"/>
      <c r="CKK69" s="44"/>
      <c r="CKL69" s="44"/>
      <c r="CKM69" s="44"/>
      <c r="CKN69" s="44"/>
      <c r="CKO69" s="44"/>
      <c r="CKP69" s="44"/>
      <c r="CKQ69" s="44"/>
      <c r="CKR69" s="44"/>
      <c r="CKS69" s="44"/>
      <c r="CKT69" s="44"/>
      <c r="CKU69" s="44"/>
      <c r="CKV69" s="44"/>
      <c r="CKW69" s="44"/>
      <c r="CKX69" s="44"/>
      <c r="CKY69" s="44"/>
      <c r="CKZ69" s="44"/>
      <c r="CLA69" s="44"/>
      <c r="CLB69" s="44"/>
      <c r="CLC69" s="44"/>
      <c r="CLD69" s="44"/>
      <c r="CLE69" s="44"/>
      <c r="CLF69" s="44"/>
      <c r="CLG69" s="44"/>
      <c r="CLH69" s="44"/>
      <c r="CLI69" s="44"/>
      <c r="CLJ69" s="44"/>
      <c r="CLK69" s="44"/>
      <c r="CLL69" s="44"/>
      <c r="CLM69" s="44"/>
      <c r="CLN69" s="44"/>
      <c r="CLO69" s="44"/>
      <c r="CLP69" s="44"/>
      <c r="CLQ69" s="44"/>
      <c r="CLR69" s="44"/>
      <c r="CLS69" s="44"/>
      <c r="CLT69" s="44"/>
      <c r="CLU69" s="44"/>
      <c r="CLV69" s="44"/>
      <c r="CLW69" s="44"/>
      <c r="CLX69" s="44"/>
      <c r="CLY69" s="44"/>
      <c r="CLZ69" s="44"/>
      <c r="CMA69" s="44"/>
      <c r="CMB69" s="44"/>
      <c r="CMC69" s="44"/>
      <c r="CMD69" s="44"/>
      <c r="CME69" s="44"/>
      <c r="CMF69" s="44"/>
      <c r="CMG69" s="44"/>
      <c r="CMH69" s="44"/>
      <c r="CMI69" s="44"/>
      <c r="CMJ69" s="44"/>
      <c r="CMK69" s="44"/>
      <c r="CML69" s="44"/>
      <c r="CMM69" s="44"/>
      <c r="CMN69" s="44"/>
      <c r="CMO69" s="44"/>
      <c r="CMP69" s="44"/>
      <c r="CMQ69" s="44"/>
      <c r="CMR69" s="44"/>
      <c r="CMS69" s="44"/>
      <c r="CMT69" s="44"/>
      <c r="CMU69" s="44"/>
      <c r="CMV69" s="44"/>
      <c r="CMW69" s="44"/>
      <c r="CMX69" s="44"/>
      <c r="CMY69" s="44"/>
      <c r="CMZ69" s="44"/>
      <c r="CNA69" s="44"/>
      <c r="CNB69" s="44"/>
      <c r="CNC69" s="44"/>
      <c r="CND69" s="44"/>
      <c r="CNE69" s="44"/>
      <c r="CNF69" s="44"/>
      <c r="CNG69" s="44"/>
      <c r="CNH69" s="44"/>
      <c r="CNI69" s="44"/>
      <c r="CNJ69" s="44"/>
      <c r="CNK69" s="44"/>
      <c r="CNL69" s="44"/>
      <c r="CNM69" s="44"/>
      <c r="CNN69" s="44"/>
      <c r="CNO69" s="44"/>
      <c r="CNP69" s="44"/>
      <c r="CNQ69" s="44"/>
      <c r="CNR69" s="44"/>
      <c r="CNS69" s="44"/>
      <c r="CNT69" s="44"/>
      <c r="CNU69" s="44"/>
      <c r="CNV69" s="44"/>
      <c r="CNW69" s="44"/>
      <c r="CNX69" s="44"/>
      <c r="CNY69" s="44"/>
      <c r="CNZ69" s="44"/>
      <c r="COA69" s="44"/>
      <c r="COB69" s="44"/>
      <c r="COC69" s="44"/>
      <c r="COD69" s="44"/>
      <c r="COE69" s="44"/>
      <c r="COF69" s="44"/>
      <c r="COG69" s="44"/>
      <c r="COH69" s="44"/>
      <c r="COI69" s="44"/>
      <c r="COJ69" s="44"/>
      <c r="COK69" s="44"/>
      <c r="COL69" s="44"/>
      <c r="COM69" s="44"/>
      <c r="CON69" s="44"/>
      <c r="COO69" s="44"/>
      <c r="COP69" s="44"/>
      <c r="COQ69" s="44"/>
      <c r="COR69" s="44"/>
      <c r="COS69" s="44"/>
      <c r="COT69" s="44"/>
      <c r="COU69" s="44"/>
      <c r="COV69" s="44"/>
      <c r="COW69" s="44"/>
      <c r="COX69" s="44"/>
      <c r="COY69" s="44"/>
      <c r="COZ69" s="44"/>
      <c r="CPA69" s="44"/>
      <c r="CPB69" s="44"/>
      <c r="CPC69" s="44"/>
      <c r="CPD69" s="44"/>
      <c r="CPE69" s="44"/>
      <c r="CPF69" s="44"/>
      <c r="CPG69" s="44"/>
      <c r="CPH69" s="44"/>
      <c r="CPI69" s="44"/>
      <c r="CPJ69" s="44"/>
      <c r="CPK69" s="44"/>
      <c r="CPL69" s="44"/>
      <c r="CPM69" s="44"/>
      <c r="CPN69" s="44"/>
      <c r="CPO69" s="44"/>
      <c r="CPP69" s="44"/>
      <c r="CPQ69" s="44"/>
      <c r="CPR69" s="44"/>
      <c r="CPS69" s="44"/>
      <c r="CPT69" s="44"/>
      <c r="CPU69" s="44"/>
      <c r="CPV69" s="44"/>
      <c r="CPW69" s="44"/>
      <c r="CPX69" s="44"/>
      <c r="CPY69" s="44"/>
      <c r="CPZ69" s="44"/>
      <c r="CQA69" s="44"/>
      <c r="CQB69" s="44"/>
      <c r="CQC69" s="44"/>
      <c r="CQD69" s="44"/>
      <c r="CQE69" s="44"/>
      <c r="CQF69" s="44"/>
      <c r="CQG69" s="44"/>
      <c r="CQH69" s="44"/>
      <c r="CQI69" s="44"/>
      <c r="CQJ69" s="44"/>
      <c r="CQK69" s="44"/>
      <c r="CQL69" s="44"/>
      <c r="CQM69" s="44"/>
      <c r="CQN69" s="44"/>
      <c r="CQO69" s="44"/>
      <c r="CQP69" s="44"/>
      <c r="CQQ69" s="44"/>
      <c r="CQR69" s="44"/>
      <c r="CQS69" s="44"/>
      <c r="CQT69" s="44"/>
      <c r="CQU69" s="44"/>
      <c r="CQV69" s="44"/>
      <c r="CQW69" s="44"/>
      <c r="CQX69" s="44"/>
      <c r="CQY69" s="44"/>
      <c r="CQZ69" s="44"/>
      <c r="CRA69" s="44"/>
      <c r="CRB69" s="44"/>
      <c r="CRC69" s="44"/>
      <c r="CRD69" s="44"/>
      <c r="CRE69" s="44"/>
      <c r="CRF69" s="44"/>
      <c r="CRG69" s="44"/>
      <c r="CRH69" s="44"/>
      <c r="CRI69" s="44"/>
      <c r="CRJ69" s="44"/>
      <c r="CRK69" s="44"/>
      <c r="CRL69" s="44"/>
      <c r="CRM69" s="44"/>
      <c r="CRN69" s="44"/>
      <c r="CRO69" s="44"/>
      <c r="CRP69" s="44"/>
      <c r="CRQ69" s="44"/>
      <c r="CRR69" s="44"/>
      <c r="CRS69" s="44"/>
      <c r="CRT69" s="44"/>
      <c r="CRU69" s="44"/>
      <c r="CRV69" s="44"/>
      <c r="CRW69" s="44"/>
      <c r="CRX69" s="44"/>
      <c r="CRY69" s="44"/>
      <c r="CRZ69" s="44"/>
      <c r="CSA69" s="44"/>
      <c r="CSB69" s="44"/>
      <c r="CSC69" s="44"/>
      <c r="CSD69" s="44"/>
      <c r="CSE69" s="44"/>
      <c r="CSF69" s="44"/>
      <c r="CSG69" s="44"/>
      <c r="CSH69" s="44"/>
      <c r="CSI69" s="44"/>
      <c r="CSJ69" s="44"/>
      <c r="CSK69" s="44"/>
      <c r="CSL69" s="44"/>
      <c r="CSM69" s="44"/>
      <c r="CSN69" s="44"/>
      <c r="CSO69" s="44"/>
      <c r="CSP69" s="44"/>
      <c r="CSQ69" s="44"/>
      <c r="CSR69" s="44"/>
      <c r="CSS69" s="44"/>
      <c r="CST69" s="44"/>
      <c r="CSU69" s="44"/>
      <c r="CSV69" s="44"/>
      <c r="CSW69" s="44"/>
      <c r="CSX69" s="44"/>
      <c r="CSY69" s="44"/>
      <c r="CSZ69" s="44"/>
      <c r="CTA69" s="44"/>
      <c r="CTB69" s="44"/>
      <c r="CTC69" s="44"/>
      <c r="CTD69" s="44"/>
      <c r="CTE69" s="44"/>
      <c r="CTF69" s="44"/>
      <c r="CTG69" s="44"/>
      <c r="CTH69" s="44"/>
      <c r="CTI69" s="44"/>
      <c r="CTJ69" s="44"/>
      <c r="CTK69" s="44"/>
      <c r="CTL69" s="44"/>
      <c r="CTM69" s="44"/>
      <c r="CTN69" s="44"/>
      <c r="CTO69" s="44"/>
      <c r="CTP69" s="44"/>
      <c r="CTQ69" s="44"/>
      <c r="CTR69" s="44"/>
      <c r="CTS69" s="44"/>
      <c r="CTT69" s="44"/>
      <c r="CTU69" s="44"/>
      <c r="CTV69" s="44"/>
      <c r="CTW69" s="44"/>
      <c r="CTX69" s="44"/>
      <c r="CTY69" s="44"/>
      <c r="CTZ69" s="44"/>
      <c r="CUA69" s="44"/>
      <c r="CUB69" s="44"/>
      <c r="CUC69" s="44"/>
      <c r="CUD69" s="44"/>
      <c r="CUE69" s="44"/>
      <c r="CUF69" s="44"/>
      <c r="CUG69" s="44"/>
      <c r="CUH69" s="44"/>
      <c r="CUI69" s="44"/>
      <c r="CUJ69" s="44"/>
      <c r="CUK69" s="44"/>
      <c r="CUL69" s="44"/>
      <c r="CUM69" s="44"/>
      <c r="CUN69" s="44"/>
      <c r="CUO69" s="44"/>
      <c r="CUP69" s="44"/>
      <c r="CUQ69" s="44"/>
      <c r="CUR69" s="44"/>
      <c r="CUS69" s="44"/>
      <c r="CUT69" s="44"/>
      <c r="CUU69" s="44"/>
      <c r="CUV69" s="44"/>
      <c r="CUW69" s="44"/>
      <c r="CUX69" s="44"/>
      <c r="CUY69" s="44"/>
      <c r="CUZ69" s="44"/>
      <c r="CVA69" s="44"/>
      <c r="CVB69" s="44"/>
      <c r="CVC69" s="44"/>
      <c r="CVD69" s="44"/>
      <c r="CVE69" s="44"/>
      <c r="CVF69" s="44"/>
      <c r="CVG69" s="44"/>
      <c r="CVH69" s="44"/>
      <c r="CVI69" s="44"/>
      <c r="CVJ69" s="44"/>
      <c r="CVK69" s="44"/>
      <c r="CVL69" s="44"/>
      <c r="CVM69" s="44"/>
      <c r="CVN69" s="44"/>
      <c r="CVO69" s="44"/>
      <c r="CVP69" s="44"/>
      <c r="CVQ69" s="44"/>
      <c r="CVR69" s="44"/>
      <c r="CVS69" s="44"/>
      <c r="CVT69" s="44"/>
      <c r="CVU69" s="44"/>
      <c r="CVV69" s="44"/>
      <c r="CVW69" s="44"/>
      <c r="CVX69" s="44"/>
      <c r="CVY69" s="44"/>
      <c r="CVZ69" s="44"/>
      <c r="CWA69" s="44"/>
      <c r="CWB69" s="44"/>
      <c r="CWC69" s="44"/>
      <c r="CWD69" s="44"/>
      <c r="CWE69" s="44"/>
      <c r="CWF69" s="44"/>
      <c r="CWG69" s="44"/>
      <c r="CWH69" s="44"/>
      <c r="CWI69" s="44"/>
      <c r="CWJ69" s="44"/>
      <c r="CWK69" s="44"/>
      <c r="CWL69" s="44"/>
      <c r="CWM69" s="44"/>
      <c r="CWN69" s="44"/>
      <c r="CWO69" s="44"/>
      <c r="CWP69" s="44"/>
      <c r="CWQ69" s="44"/>
      <c r="CWR69" s="44"/>
      <c r="CWS69" s="44"/>
      <c r="CWT69" s="44"/>
      <c r="CWU69" s="44"/>
      <c r="CWV69" s="44"/>
      <c r="CWW69" s="44"/>
      <c r="CWX69" s="44"/>
      <c r="CWY69" s="44"/>
      <c r="CWZ69" s="44"/>
      <c r="CXA69" s="44"/>
      <c r="CXB69" s="44"/>
      <c r="CXC69" s="44"/>
      <c r="CXD69" s="44"/>
      <c r="CXE69" s="44"/>
      <c r="CXF69" s="44"/>
      <c r="CXG69" s="44"/>
      <c r="CXH69" s="44"/>
      <c r="CXI69" s="44"/>
      <c r="CXJ69" s="44"/>
      <c r="CXK69" s="44"/>
      <c r="CXL69" s="44"/>
      <c r="CXM69" s="44"/>
      <c r="CXN69" s="44"/>
      <c r="CXO69" s="44"/>
      <c r="CXP69" s="44"/>
      <c r="CXQ69" s="44"/>
      <c r="CXR69" s="44"/>
      <c r="CXS69" s="44"/>
      <c r="CXT69" s="44"/>
      <c r="CXU69" s="44"/>
      <c r="CXV69" s="44"/>
      <c r="CXW69" s="44"/>
      <c r="CXX69" s="44"/>
      <c r="CXY69" s="44"/>
      <c r="CXZ69" s="44"/>
      <c r="CYA69" s="44"/>
      <c r="CYB69" s="44"/>
      <c r="CYC69" s="44"/>
      <c r="CYD69" s="44"/>
      <c r="CYE69" s="44"/>
      <c r="CYF69" s="44"/>
      <c r="CYG69" s="44"/>
      <c r="CYH69" s="44"/>
      <c r="CYI69" s="44"/>
      <c r="CYJ69" s="44"/>
      <c r="CYK69" s="44"/>
      <c r="CYL69" s="44"/>
      <c r="CYM69" s="44"/>
      <c r="CYN69" s="44"/>
      <c r="CYO69" s="44"/>
      <c r="CYP69" s="44"/>
      <c r="CYQ69" s="44"/>
      <c r="CYR69" s="44"/>
      <c r="CYS69" s="44"/>
      <c r="CYT69" s="44"/>
      <c r="CYU69" s="44"/>
      <c r="CYV69" s="44"/>
      <c r="CYW69" s="44"/>
      <c r="CYX69" s="44"/>
      <c r="CYY69" s="44"/>
      <c r="CYZ69" s="44"/>
      <c r="CZA69" s="44"/>
      <c r="CZB69" s="44"/>
      <c r="CZC69" s="44"/>
      <c r="CZD69" s="44"/>
      <c r="CZE69" s="44"/>
      <c r="CZF69" s="44"/>
      <c r="CZG69" s="44"/>
      <c r="CZH69" s="44"/>
      <c r="CZI69" s="44"/>
      <c r="CZJ69" s="44"/>
      <c r="CZK69" s="44"/>
      <c r="CZL69" s="44"/>
      <c r="CZM69" s="44"/>
      <c r="CZN69" s="44"/>
      <c r="CZO69" s="44"/>
      <c r="CZP69" s="44"/>
      <c r="CZQ69" s="44"/>
      <c r="CZR69" s="44"/>
      <c r="CZS69" s="44"/>
      <c r="CZT69" s="44"/>
      <c r="CZU69" s="44"/>
      <c r="CZV69" s="44"/>
      <c r="CZW69" s="44"/>
      <c r="CZX69" s="44"/>
      <c r="CZY69" s="44"/>
      <c r="CZZ69" s="44"/>
      <c r="DAA69" s="44"/>
      <c r="DAB69" s="44"/>
      <c r="DAC69" s="44"/>
      <c r="DAD69" s="44"/>
      <c r="DAE69" s="44"/>
      <c r="DAF69" s="44"/>
      <c r="DAG69" s="44"/>
      <c r="DAH69" s="44"/>
      <c r="DAI69" s="44"/>
      <c r="DAJ69" s="44"/>
      <c r="DAK69" s="44"/>
      <c r="DAL69" s="44"/>
      <c r="DAM69" s="44"/>
      <c r="DAN69" s="44"/>
      <c r="DAO69" s="44"/>
      <c r="DAP69" s="44"/>
      <c r="DAQ69" s="44"/>
      <c r="DAR69" s="44"/>
      <c r="DAS69" s="44"/>
      <c r="DAT69" s="44"/>
      <c r="DAU69" s="44"/>
      <c r="DAV69" s="44"/>
      <c r="DAW69" s="44"/>
      <c r="DAX69" s="44"/>
      <c r="DAY69" s="44"/>
      <c r="DAZ69" s="44"/>
      <c r="DBA69" s="44"/>
      <c r="DBB69" s="44"/>
      <c r="DBC69" s="44"/>
      <c r="DBD69" s="44"/>
      <c r="DBE69" s="44"/>
      <c r="DBF69" s="44"/>
      <c r="DBG69" s="44"/>
      <c r="DBH69" s="44"/>
      <c r="DBI69" s="44"/>
      <c r="DBJ69" s="44"/>
      <c r="DBK69" s="44"/>
      <c r="DBL69" s="44"/>
      <c r="DBM69" s="44"/>
      <c r="DBN69" s="44"/>
      <c r="DBO69" s="44"/>
      <c r="DBP69" s="44"/>
      <c r="DBQ69" s="44"/>
      <c r="DBR69" s="44"/>
      <c r="DBS69" s="44"/>
      <c r="DBT69" s="44"/>
      <c r="DBU69" s="44"/>
      <c r="DBV69" s="44"/>
      <c r="DBW69" s="44"/>
      <c r="DBX69" s="44"/>
      <c r="DBY69" s="44"/>
      <c r="DBZ69" s="44"/>
      <c r="DCA69" s="44"/>
      <c r="DCB69" s="44"/>
      <c r="DCC69" s="44"/>
      <c r="DCD69" s="44"/>
      <c r="DCE69" s="44"/>
      <c r="DCF69" s="44"/>
      <c r="DCG69" s="44"/>
      <c r="DCH69" s="44"/>
      <c r="DCI69" s="44"/>
      <c r="DCJ69" s="44"/>
      <c r="DCK69" s="44"/>
      <c r="DCL69" s="44"/>
      <c r="DCM69" s="44"/>
      <c r="DCN69" s="44"/>
      <c r="DCO69" s="44"/>
      <c r="DCP69" s="44"/>
      <c r="DCQ69" s="44"/>
      <c r="DCR69" s="44"/>
      <c r="DCS69" s="44"/>
      <c r="DCT69" s="44"/>
      <c r="DCU69" s="44"/>
      <c r="DCV69" s="44"/>
      <c r="DCW69" s="44"/>
      <c r="DCX69" s="44"/>
      <c r="DCY69" s="44"/>
      <c r="DCZ69" s="44"/>
      <c r="DDA69" s="44"/>
      <c r="DDB69" s="44"/>
      <c r="DDC69" s="44"/>
      <c r="DDD69" s="44"/>
      <c r="DDE69" s="44"/>
      <c r="DDF69" s="44"/>
      <c r="DDG69" s="44"/>
      <c r="DDH69" s="44"/>
      <c r="DDI69" s="44"/>
      <c r="DDJ69" s="44"/>
      <c r="DDK69" s="44"/>
      <c r="DDL69" s="44"/>
      <c r="DDM69" s="44"/>
      <c r="DDN69" s="44"/>
      <c r="DDO69" s="44"/>
      <c r="DDP69" s="44"/>
      <c r="DDQ69" s="44"/>
      <c r="DDR69" s="44"/>
      <c r="DDS69" s="44"/>
      <c r="DDT69" s="44"/>
      <c r="DDU69" s="44"/>
      <c r="DDV69" s="44"/>
      <c r="DDW69" s="44"/>
      <c r="DDX69" s="44"/>
      <c r="DDY69" s="44"/>
      <c r="DDZ69" s="44"/>
      <c r="DEA69" s="44"/>
      <c r="DEB69" s="44"/>
      <c r="DEC69" s="44"/>
      <c r="DED69" s="44"/>
      <c r="DEE69" s="44"/>
      <c r="DEF69" s="44"/>
      <c r="DEG69" s="44"/>
      <c r="DEH69" s="44"/>
      <c r="DEI69" s="44"/>
      <c r="DEJ69" s="44"/>
      <c r="DEK69" s="44"/>
      <c r="DEL69" s="44"/>
      <c r="DEM69" s="44"/>
      <c r="DEN69" s="44"/>
      <c r="DEO69" s="44"/>
      <c r="DEP69" s="44"/>
      <c r="DEQ69" s="44"/>
      <c r="DER69" s="44"/>
      <c r="DES69" s="44"/>
      <c r="DET69" s="44"/>
      <c r="DEU69" s="44"/>
      <c r="DEV69" s="44"/>
      <c r="DEW69" s="44"/>
      <c r="DEX69" s="44"/>
      <c r="DEY69" s="44"/>
      <c r="DEZ69" s="44"/>
      <c r="DFA69" s="44"/>
      <c r="DFB69" s="44"/>
      <c r="DFC69" s="44"/>
      <c r="DFD69" s="44"/>
      <c r="DFE69" s="27"/>
    </row>
    <row r="70" spans="1:2865" s="43" customFormat="1" ht="30.6" customHeight="1">
      <c r="A70" s="44"/>
      <c r="B70" s="29"/>
      <c r="C70" s="41"/>
      <c r="D70" s="41"/>
      <c r="E70" s="41"/>
      <c r="F70" s="40"/>
      <c r="G70" s="40"/>
      <c r="H70" s="40"/>
      <c r="I70" s="40"/>
      <c r="J70" s="38"/>
      <c r="K70" s="40"/>
      <c r="L70" s="40"/>
      <c r="M70" s="40"/>
      <c r="N70" s="40"/>
      <c r="O70" s="38"/>
      <c r="P70" s="40"/>
      <c r="Q70" s="40"/>
      <c r="R70" s="40"/>
      <c r="S70" s="40"/>
      <c r="T70" s="38"/>
      <c r="U70" s="40"/>
      <c r="V70" s="40"/>
      <c r="W70" s="40"/>
      <c r="X70" s="40"/>
      <c r="Y70" s="38"/>
      <c r="Z70" s="40"/>
      <c r="AA70" s="40"/>
      <c r="AB70" s="29"/>
      <c r="AC70" s="39"/>
      <c r="AD70" s="38"/>
      <c r="AE70" s="38"/>
      <c r="AF70" s="33"/>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c r="AML70" s="44"/>
      <c r="AMM70" s="44"/>
      <c r="AMN70" s="44"/>
      <c r="AMO70" s="44"/>
      <c r="AMP70" s="44"/>
      <c r="AMQ70" s="44"/>
      <c r="AMR70" s="44"/>
      <c r="AMS70" s="44"/>
      <c r="AMT70" s="44"/>
      <c r="AMU70" s="44"/>
      <c r="AMV70" s="44"/>
      <c r="AMW70" s="44"/>
      <c r="AMX70" s="44"/>
      <c r="AMY70" s="44"/>
      <c r="AMZ70" s="44"/>
      <c r="ANA70" s="44"/>
      <c r="ANB70" s="44"/>
      <c r="ANC70" s="44"/>
      <c r="AND70" s="44"/>
      <c r="ANE70" s="44"/>
      <c r="ANF70" s="44"/>
      <c r="ANG70" s="44"/>
      <c r="ANH70" s="44"/>
      <c r="ANI70" s="44"/>
      <c r="ANJ70" s="44"/>
      <c r="ANK70" s="44"/>
      <c r="ANL70" s="44"/>
      <c r="ANM70" s="44"/>
      <c r="ANN70" s="44"/>
      <c r="ANO70" s="44"/>
      <c r="ANP70" s="44"/>
      <c r="ANQ70" s="44"/>
      <c r="ANR70" s="44"/>
      <c r="ANS70" s="44"/>
      <c r="ANT70" s="44"/>
      <c r="ANU70" s="44"/>
      <c r="ANV70" s="44"/>
      <c r="ANW70" s="44"/>
      <c r="ANX70" s="44"/>
      <c r="ANY70" s="44"/>
      <c r="ANZ70" s="44"/>
      <c r="AOA70" s="44"/>
      <c r="AOB70" s="44"/>
      <c r="AOC70" s="44"/>
      <c r="AOD70" s="44"/>
      <c r="AOE70" s="44"/>
      <c r="AOF70" s="44"/>
      <c r="AOG70" s="44"/>
      <c r="AOH70" s="44"/>
      <c r="AOI70" s="44"/>
      <c r="AOJ70" s="44"/>
      <c r="AOK70" s="44"/>
      <c r="AOL70" s="44"/>
      <c r="AOM70" s="44"/>
      <c r="AON70" s="44"/>
      <c r="AOO70" s="44"/>
      <c r="AOP70" s="44"/>
      <c r="AOQ70" s="44"/>
      <c r="AOR70" s="44"/>
      <c r="AOS70" s="44"/>
      <c r="AOT70" s="44"/>
      <c r="AOU70" s="44"/>
      <c r="AOV70" s="44"/>
      <c r="AOW70" s="44"/>
      <c r="AOX70" s="44"/>
      <c r="AOY70" s="44"/>
      <c r="AOZ70" s="44"/>
      <c r="APA70" s="44"/>
      <c r="APB70" s="44"/>
      <c r="APC70" s="44"/>
      <c r="APD70" s="44"/>
      <c r="APE70" s="44"/>
      <c r="APF70" s="44"/>
      <c r="APG70" s="44"/>
      <c r="APH70" s="44"/>
      <c r="API70" s="44"/>
      <c r="APJ70" s="44"/>
      <c r="APK70" s="44"/>
      <c r="APL70" s="44"/>
      <c r="APM70" s="44"/>
      <c r="APN70" s="44"/>
      <c r="APO70" s="44"/>
      <c r="APP70" s="44"/>
      <c r="APQ70" s="44"/>
      <c r="APR70" s="44"/>
      <c r="APS70" s="44"/>
      <c r="APT70" s="44"/>
      <c r="APU70" s="44"/>
      <c r="APV70" s="44"/>
      <c r="APW70" s="44"/>
      <c r="APX70" s="44"/>
      <c r="APY70" s="44"/>
      <c r="APZ70" s="44"/>
      <c r="AQA70" s="44"/>
      <c r="AQB70" s="44"/>
      <c r="AQC70" s="44"/>
      <c r="AQD70" s="44"/>
      <c r="AQE70" s="44"/>
      <c r="AQF70" s="44"/>
      <c r="AQG70" s="44"/>
      <c r="AQH70" s="44"/>
      <c r="AQI70" s="44"/>
      <c r="AQJ70" s="44"/>
      <c r="AQK70" s="44"/>
      <c r="AQL70" s="44"/>
      <c r="AQM70" s="44"/>
      <c r="AQN70" s="44"/>
      <c r="AQO70" s="44"/>
      <c r="AQP70" s="44"/>
      <c r="AQQ70" s="44"/>
      <c r="AQR70" s="44"/>
      <c r="AQS70" s="44"/>
      <c r="AQT70" s="44"/>
      <c r="AQU70" s="44"/>
      <c r="AQV70" s="44"/>
      <c r="AQW70" s="44"/>
      <c r="AQX70" s="44"/>
      <c r="AQY70" s="44"/>
      <c r="AQZ70" s="44"/>
      <c r="ARA70" s="44"/>
      <c r="ARB70" s="44"/>
      <c r="ARC70" s="44"/>
      <c r="ARD70" s="44"/>
      <c r="ARE70" s="44"/>
      <c r="ARF70" s="44"/>
      <c r="ARG70" s="44"/>
      <c r="ARH70" s="44"/>
      <c r="ARI70" s="44"/>
      <c r="ARJ70" s="44"/>
      <c r="ARK70" s="44"/>
      <c r="ARL70" s="44"/>
      <c r="ARM70" s="44"/>
      <c r="ARN70" s="44"/>
      <c r="ARO70" s="44"/>
      <c r="ARP70" s="44"/>
      <c r="ARQ70" s="44"/>
      <c r="ARR70" s="44"/>
      <c r="ARS70" s="44"/>
      <c r="ART70" s="44"/>
      <c r="ARU70" s="44"/>
      <c r="ARV70" s="44"/>
      <c r="ARW70" s="44"/>
      <c r="ARX70" s="44"/>
      <c r="ARY70" s="44"/>
      <c r="ARZ70" s="44"/>
      <c r="ASA70" s="44"/>
      <c r="ASB70" s="44"/>
      <c r="ASC70" s="44"/>
      <c r="ASD70" s="44"/>
      <c r="ASE70" s="44"/>
      <c r="ASF70" s="44"/>
      <c r="ASG70" s="44"/>
      <c r="ASH70" s="44"/>
      <c r="ASI70" s="44"/>
      <c r="ASJ70" s="44"/>
      <c r="ASK70" s="44"/>
      <c r="ASL70" s="44"/>
      <c r="ASM70" s="44"/>
      <c r="ASN70" s="44"/>
      <c r="ASO70" s="44"/>
      <c r="ASP70" s="44"/>
      <c r="ASQ70" s="44"/>
      <c r="ASR70" s="44"/>
      <c r="ASS70" s="44"/>
      <c r="AST70" s="44"/>
      <c r="ASU70" s="44"/>
      <c r="ASV70" s="44"/>
      <c r="ASW70" s="44"/>
      <c r="ASX70" s="44"/>
      <c r="ASY70" s="44"/>
      <c r="ASZ70" s="44"/>
      <c r="ATA70" s="44"/>
      <c r="ATB70" s="44"/>
      <c r="ATC70" s="44"/>
      <c r="ATD70" s="44"/>
      <c r="ATE70" s="44"/>
      <c r="ATF70" s="44"/>
      <c r="ATG70" s="44"/>
      <c r="ATH70" s="44"/>
      <c r="ATI70" s="44"/>
      <c r="ATJ70" s="44"/>
      <c r="ATK70" s="44"/>
      <c r="ATL70" s="44"/>
      <c r="ATM70" s="44"/>
      <c r="ATN70" s="44"/>
      <c r="ATO70" s="44"/>
      <c r="ATP70" s="44"/>
      <c r="ATQ70" s="44"/>
      <c r="ATR70" s="44"/>
      <c r="ATS70" s="44"/>
      <c r="ATT70" s="44"/>
      <c r="ATU70" s="44"/>
      <c r="ATV70" s="44"/>
      <c r="ATW70" s="44"/>
      <c r="ATX70" s="44"/>
      <c r="ATY70" s="44"/>
      <c r="ATZ70" s="44"/>
      <c r="AUA70" s="44"/>
      <c r="AUB70" s="44"/>
      <c r="AUC70" s="44"/>
      <c r="AUD70" s="44"/>
      <c r="AUE70" s="44"/>
      <c r="AUF70" s="44"/>
      <c r="AUG70" s="44"/>
      <c r="AUH70" s="44"/>
      <c r="AUI70" s="44"/>
      <c r="AUJ70" s="44"/>
      <c r="AUK70" s="44"/>
      <c r="AUL70" s="44"/>
      <c r="AUM70" s="44"/>
      <c r="AUN70" s="44"/>
      <c r="AUO70" s="44"/>
      <c r="AUP70" s="44"/>
      <c r="AUQ70" s="44"/>
      <c r="AUR70" s="44"/>
      <c r="AUS70" s="44"/>
      <c r="AUT70" s="44"/>
      <c r="AUU70" s="44"/>
      <c r="AUV70" s="44"/>
      <c r="AUW70" s="44"/>
      <c r="AUX70" s="44"/>
      <c r="AUY70" s="44"/>
      <c r="AUZ70" s="44"/>
      <c r="AVA70" s="44"/>
      <c r="AVB70" s="44"/>
      <c r="AVC70" s="44"/>
      <c r="AVD70" s="44"/>
      <c r="AVE70" s="44"/>
      <c r="AVF70" s="44"/>
      <c r="AVG70" s="44"/>
      <c r="AVH70" s="44"/>
      <c r="AVI70" s="44"/>
      <c r="AVJ70" s="44"/>
      <c r="AVK70" s="44"/>
      <c r="AVL70" s="44"/>
      <c r="AVM70" s="44"/>
      <c r="AVN70" s="44"/>
      <c r="AVO70" s="44"/>
      <c r="AVP70" s="44"/>
      <c r="AVQ70" s="44"/>
      <c r="AVR70" s="44"/>
      <c r="AVS70" s="44"/>
      <c r="AVT70" s="44"/>
      <c r="AVU70" s="44"/>
      <c r="AVV70" s="44"/>
      <c r="AVW70" s="44"/>
      <c r="AVX70" s="44"/>
      <c r="AVY70" s="44"/>
      <c r="AVZ70" s="44"/>
      <c r="AWA70" s="44"/>
      <c r="AWB70" s="44"/>
      <c r="AWC70" s="44"/>
      <c r="AWD70" s="44"/>
      <c r="AWE70" s="44"/>
      <c r="AWF70" s="44"/>
      <c r="AWG70" s="44"/>
      <c r="AWH70" s="44"/>
      <c r="AWI70" s="44"/>
      <c r="AWJ70" s="44"/>
      <c r="AWK70" s="44"/>
      <c r="AWL70" s="44"/>
      <c r="AWM70" s="44"/>
      <c r="AWN70" s="44"/>
      <c r="AWO70" s="44"/>
      <c r="AWP70" s="44"/>
      <c r="AWQ70" s="44"/>
      <c r="AWR70" s="44"/>
      <c r="AWS70" s="44"/>
      <c r="AWT70" s="44"/>
      <c r="AWU70" s="44"/>
      <c r="AWV70" s="44"/>
      <c r="AWW70" s="44"/>
      <c r="AWX70" s="44"/>
      <c r="AWY70" s="44"/>
      <c r="AWZ70" s="44"/>
      <c r="AXA70" s="44"/>
      <c r="AXB70" s="44"/>
      <c r="AXC70" s="44"/>
      <c r="AXD70" s="44"/>
      <c r="AXE70" s="44"/>
      <c r="AXF70" s="44"/>
      <c r="AXG70" s="44"/>
      <c r="AXH70" s="44"/>
      <c r="AXI70" s="44"/>
      <c r="AXJ70" s="44"/>
      <c r="AXK70" s="44"/>
      <c r="AXL70" s="44"/>
      <c r="AXM70" s="44"/>
      <c r="AXN70" s="44"/>
      <c r="AXO70" s="44"/>
      <c r="AXP70" s="44"/>
      <c r="AXQ70" s="44"/>
      <c r="AXR70" s="44"/>
      <c r="AXS70" s="44"/>
      <c r="AXT70" s="44"/>
      <c r="AXU70" s="44"/>
      <c r="AXV70" s="44"/>
      <c r="AXW70" s="44"/>
      <c r="AXX70" s="44"/>
      <c r="AXY70" s="44"/>
      <c r="AXZ70" s="44"/>
      <c r="AYA70" s="44"/>
      <c r="AYB70" s="44"/>
      <c r="AYC70" s="44"/>
      <c r="AYD70" s="44"/>
      <c r="AYE70" s="44"/>
      <c r="AYF70" s="44"/>
      <c r="AYG70" s="44"/>
      <c r="AYH70" s="44"/>
      <c r="AYI70" s="44"/>
      <c r="AYJ70" s="44"/>
      <c r="AYK70" s="44"/>
      <c r="AYL70" s="44"/>
      <c r="AYM70" s="44"/>
      <c r="AYN70" s="44"/>
      <c r="AYO70" s="44"/>
      <c r="AYP70" s="44"/>
      <c r="AYQ70" s="44"/>
      <c r="AYR70" s="44"/>
      <c r="AYS70" s="44"/>
      <c r="AYT70" s="44"/>
      <c r="AYU70" s="44"/>
      <c r="AYV70" s="44"/>
      <c r="AYW70" s="44"/>
      <c r="AYX70" s="44"/>
      <c r="AYY70" s="44"/>
      <c r="AYZ70" s="44"/>
      <c r="AZA70" s="44"/>
      <c r="AZB70" s="44"/>
      <c r="AZC70" s="44"/>
      <c r="AZD70" s="44"/>
      <c r="AZE70" s="44"/>
      <c r="AZF70" s="44"/>
      <c r="AZG70" s="44"/>
      <c r="AZH70" s="44"/>
      <c r="AZI70" s="44"/>
      <c r="AZJ70" s="44"/>
      <c r="AZK70" s="44"/>
      <c r="AZL70" s="44"/>
      <c r="AZM70" s="44"/>
      <c r="AZN70" s="44"/>
      <c r="AZO70" s="44"/>
      <c r="AZP70" s="44"/>
      <c r="AZQ70" s="44"/>
      <c r="AZR70" s="44"/>
      <c r="AZS70" s="44"/>
      <c r="AZT70" s="44"/>
      <c r="AZU70" s="44"/>
      <c r="AZV70" s="44"/>
      <c r="AZW70" s="44"/>
      <c r="AZX70" s="44"/>
      <c r="AZY70" s="44"/>
      <c r="AZZ70" s="44"/>
      <c r="BAA70" s="44"/>
      <c r="BAB70" s="44"/>
      <c r="BAC70" s="44"/>
      <c r="BAD70" s="44"/>
      <c r="BAE70" s="44"/>
      <c r="BAF70" s="44"/>
      <c r="BAG70" s="44"/>
      <c r="BAH70" s="44"/>
      <c r="BAI70" s="44"/>
      <c r="BAJ70" s="44"/>
      <c r="BAK70" s="44"/>
      <c r="BAL70" s="44"/>
      <c r="BAM70" s="44"/>
      <c r="BAN70" s="44"/>
      <c r="BAO70" s="44"/>
      <c r="BAP70" s="44"/>
      <c r="BAQ70" s="44"/>
      <c r="BAR70" s="44"/>
      <c r="BAS70" s="44"/>
      <c r="BAT70" s="44"/>
      <c r="BAU70" s="44"/>
      <c r="BAV70" s="44"/>
      <c r="BAW70" s="44"/>
      <c r="BAX70" s="44"/>
      <c r="BAY70" s="44"/>
      <c r="BAZ70" s="44"/>
      <c r="BBA70" s="44"/>
      <c r="BBB70" s="44"/>
      <c r="BBC70" s="44"/>
      <c r="BBD70" s="44"/>
      <c r="BBE70" s="44"/>
      <c r="BBF70" s="44"/>
      <c r="BBG70" s="44"/>
      <c r="BBH70" s="44"/>
      <c r="BBI70" s="44"/>
      <c r="BBJ70" s="44"/>
      <c r="BBK70" s="44"/>
      <c r="BBL70" s="44"/>
      <c r="BBM70" s="44"/>
      <c r="BBN70" s="44"/>
      <c r="BBO70" s="44"/>
      <c r="BBP70" s="44"/>
      <c r="BBQ70" s="44"/>
      <c r="BBR70" s="44"/>
      <c r="BBS70" s="44"/>
      <c r="BBT70" s="44"/>
      <c r="BBU70" s="44"/>
      <c r="BBV70" s="44"/>
      <c r="BBW70" s="44"/>
      <c r="BBX70" s="44"/>
      <c r="BBY70" s="44"/>
      <c r="BBZ70" s="44"/>
      <c r="BCA70" s="44"/>
      <c r="BCB70" s="44"/>
      <c r="BCC70" s="44"/>
      <c r="BCD70" s="44"/>
      <c r="BCE70" s="44"/>
      <c r="BCF70" s="44"/>
      <c r="BCG70" s="44"/>
      <c r="BCH70" s="44"/>
      <c r="BCI70" s="44"/>
      <c r="BCJ70" s="44"/>
      <c r="BCK70" s="44"/>
      <c r="BCL70" s="44"/>
      <c r="BCM70" s="44"/>
      <c r="BCN70" s="44"/>
      <c r="BCO70" s="44"/>
      <c r="BCP70" s="44"/>
      <c r="BCQ70" s="44"/>
      <c r="BCR70" s="44"/>
      <c r="BCS70" s="44"/>
      <c r="BCT70" s="44"/>
      <c r="BCU70" s="44"/>
      <c r="BCV70" s="44"/>
      <c r="BCW70" s="44"/>
      <c r="BCX70" s="44"/>
      <c r="BCY70" s="44"/>
      <c r="BCZ70" s="44"/>
      <c r="BDA70" s="44"/>
      <c r="BDB70" s="44"/>
      <c r="BDC70" s="44"/>
      <c r="BDD70" s="44"/>
      <c r="BDE70" s="44"/>
      <c r="BDF70" s="44"/>
      <c r="BDG70" s="44"/>
      <c r="BDH70" s="44"/>
      <c r="BDI70" s="44"/>
      <c r="BDJ70" s="44"/>
      <c r="BDK70" s="44"/>
      <c r="BDL70" s="44"/>
      <c r="BDM70" s="44"/>
      <c r="BDN70" s="44"/>
      <c r="BDO70" s="44"/>
      <c r="BDP70" s="44"/>
      <c r="BDQ70" s="44"/>
      <c r="BDR70" s="44"/>
      <c r="BDS70" s="44"/>
      <c r="BDT70" s="44"/>
      <c r="BDU70" s="44"/>
      <c r="BDV70" s="44"/>
      <c r="BDW70" s="44"/>
      <c r="BDX70" s="44"/>
      <c r="BDY70" s="44"/>
      <c r="BDZ70" s="44"/>
      <c r="BEA70" s="44"/>
      <c r="BEB70" s="44"/>
      <c r="BEC70" s="44"/>
      <c r="BED70" s="44"/>
      <c r="BEE70" s="44"/>
      <c r="BEF70" s="44"/>
      <c r="BEG70" s="44"/>
      <c r="BEH70" s="44"/>
      <c r="BEI70" s="44"/>
      <c r="BEJ70" s="44"/>
      <c r="BEK70" s="44"/>
      <c r="BEL70" s="44"/>
      <c r="BEM70" s="44"/>
      <c r="BEN70" s="44"/>
      <c r="BEO70" s="44"/>
      <c r="BEP70" s="44"/>
      <c r="BEQ70" s="44"/>
      <c r="BER70" s="44"/>
      <c r="BES70" s="44"/>
      <c r="BET70" s="44"/>
      <c r="BEU70" s="44"/>
      <c r="BEV70" s="44"/>
      <c r="BEW70" s="44"/>
      <c r="BEX70" s="44"/>
      <c r="BEY70" s="44"/>
      <c r="BEZ70" s="44"/>
      <c r="BFA70" s="44"/>
      <c r="BFB70" s="44"/>
      <c r="BFC70" s="44"/>
      <c r="BFD70" s="44"/>
      <c r="BFE70" s="44"/>
      <c r="BFF70" s="44"/>
      <c r="BFG70" s="44"/>
      <c r="BFH70" s="44"/>
      <c r="BFI70" s="44"/>
      <c r="BFJ70" s="44"/>
      <c r="BFK70" s="44"/>
      <c r="BFL70" s="44"/>
      <c r="BFM70" s="44"/>
      <c r="BFN70" s="44"/>
      <c r="BFO70" s="44"/>
      <c r="BFP70" s="44"/>
      <c r="BFQ70" s="44"/>
      <c r="BFR70" s="44"/>
      <c r="BFS70" s="44"/>
      <c r="BFT70" s="44"/>
      <c r="BFU70" s="44"/>
      <c r="BFV70" s="44"/>
      <c r="BFW70" s="44"/>
      <c r="BFX70" s="44"/>
      <c r="BFY70" s="44"/>
      <c r="BFZ70" s="44"/>
      <c r="BGA70" s="44"/>
      <c r="BGB70" s="44"/>
      <c r="BGC70" s="44"/>
      <c r="BGD70" s="44"/>
      <c r="BGE70" s="44"/>
      <c r="BGF70" s="44"/>
      <c r="BGG70" s="44"/>
      <c r="BGH70" s="44"/>
      <c r="BGI70" s="44"/>
      <c r="BGJ70" s="44"/>
      <c r="BGK70" s="44"/>
      <c r="BGL70" s="44"/>
      <c r="BGM70" s="44"/>
      <c r="BGN70" s="44"/>
      <c r="BGO70" s="44"/>
      <c r="BGP70" s="44"/>
      <c r="BGQ70" s="44"/>
      <c r="BGR70" s="44"/>
      <c r="BGS70" s="44"/>
      <c r="BGT70" s="44"/>
      <c r="BGU70" s="44"/>
      <c r="BGV70" s="44"/>
      <c r="BGW70" s="44"/>
      <c r="BGX70" s="44"/>
      <c r="BGY70" s="44"/>
      <c r="BGZ70" s="44"/>
      <c r="BHA70" s="44"/>
      <c r="BHB70" s="44"/>
      <c r="BHC70" s="44"/>
      <c r="BHD70" s="44"/>
      <c r="BHE70" s="44"/>
      <c r="BHF70" s="44"/>
      <c r="BHG70" s="44"/>
      <c r="BHH70" s="44"/>
      <c r="BHI70" s="44"/>
      <c r="BHJ70" s="44"/>
      <c r="BHK70" s="44"/>
      <c r="BHL70" s="44"/>
      <c r="BHM70" s="44"/>
      <c r="BHN70" s="44"/>
      <c r="BHO70" s="44"/>
      <c r="BHP70" s="44"/>
      <c r="BHQ70" s="44"/>
      <c r="BHR70" s="44"/>
      <c r="BHS70" s="44"/>
      <c r="BHT70" s="44"/>
      <c r="BHU70" s="44"/>
      <c r="BHV70" s="44"/>
      <c r="BHW70" s="44"/>
      <c r="BHX70" s="44"/>
      <c r="BHY70" s="44"/>
      <c r="BHZ70" s="44"/>
      <c r="BIA70" s="44"/>
      <c r="BIB70" s="44"/>
      <c r="BIC70" s="44"/>
      <c r="BID70" s="44"/>
      <c r="BIE70" s="44"/>
      <c r="BIF70" s="44"/>
      <c r="BIG70" s="44"/>
      <c r="BIH70" s="44"/>
      <c r="BII70" s="44"/>
      <c r="BIJ70" s="44"/>
      <c r="BIK70" s="44"/>
      <c r="BIL70" s="44"/>
      <c r="BIM70" s="44"/>
      <c r="BIN70" s="44"/>
      <c r="BIO70" s="44"/>
      <c r="BIP70" s="44"/>
      <c r="BIQ70" s="44"/>
      <c r="BIR70" s="44"/>
      <c r="BIS70" s="44"/>
      <c r="BIT70" s="44"/>
      <c r="BIU70" s="44"/>
      <c r="BIV70" s="44"/>
      <c r="BIW70" s="44"/>
      <c r="BIX70" s="44"/>
      <c r="BIY70" s="44"/>
      <c r="BIZ70" s="44"/>
      <c r="BJA70" s="44"/>
      <c r="BJB70" s="44"/>
      <c r="BJC70" s="44"/>
      <c r="BJD70" s="44"/>
      <c r="BJE70" s="44"/>
      <c r="BJF70" s="44"/>
      <c r="BJG70" s="44"/>
      <c r="BJH70" s="44"/>
      <c r="BJI70" s="44"/>
      <c r="BJJ70" s="44"/>
      <c r="BJK70" s="44"/>
      <c r="BJL70" s="44"/>
      <c r="BJM70" s="44"/>
      <c r="BJN70" s="44"/>
      <c r="BJO70" s="44"/>
      <c r="BJP70" s="44"/>
      <c r="BJQ70" s="44"/>
      <c r="BJR70" s="44"/>
      <c r="BJS70" s="44"/>
      <c r="BJT70" s="44"/>
      <c r="BJU70" s="44"/>
      <c r="BJV70" s="44"/>
      <c r="BJW70" s="44"/>
      <c r="BJX70" s="44"/>
      <c r="BJY70" s="44"/>
      <c r="BJZ70" s="44"/>
      <c r="BKA70" s="44"/>
      <c r="BKB70" s="44"/>
      <c r="BKC70" s="44"/>
      <c r="BKD70" s="44"/>
      <c r="BKE70" s="44"/>
      <c r="BKF70" s="44"/>
      <c r="BKG70" s="44"/>
      <c r="BKH70" s="44"/>
      <c r="BKI70" s="44"/>
      <c r="BKJ70" s="44"/>
      <c r="BKK70" s="44"/>
      <c r="BKL70" s="44"/>
      <c r="BKM70" s="44"/>
      <c r="BKN70" s="44"/>
      <c r="BKO70" s="44"/>
      <c r="BKP70" s="44"/>
      <c r="BKQ70" s="44"/>
      <c r="BKR70" s="44"/>
      <c r="BKS70" s="44"/>
      <c r="BKT70" s="44"/>
      <c r="BKU70" s="44"/>
      <c r="BKV70" s="44"/>
      <c r="BKW70" s="44"/>
      <c r="BKX70" s="44"/>
      <c r="BKY70" s="44"/>
      <c r="BKZ70" s="44"/>
      <c r="BLA70" s="44"/>
      <c r="BLB70" s="44"/>
      <c r="BLC70" s="44"/>
      <c r="BLD70" s="44"/>
      <c r="BLE70" s="44"/>
      <c r="BLF70" s="44"/>
      <c r="BLG70" s="44"/>
      <c r="BLH70" s="44"/>
      <c r="BLI70" s="44"/>
      <c r="BLJ70" s="44"/>
      <c r="BLK70" s="44"/>
      <c r="BLL70" s="44"/>
      <c r="BLM70" s="44"/>
      <c r="BLN70" s="44"/>
      <c r="BLO70" s="44"/>
      <c r="BLP70" s="44"/>
      <c r="BLQ70" s="44"/>
      <c r="BLR70" s="44"/>
      <c r="BLS70" s="44"/>
      <c r="BLT70" s="44"/>
      <c r="BLU70" s="44"/>
      <c r="BLV70" s="44"/>
      <c r="BLW70" s="44"/>
      <c r="BLX70" s="44"/>
      <c r="BLY70" s="44"/>
      <c r="BLZ70" s="44"/>
      <c r="BMA70" s="44"/>
      <c r="BMB70" s="44"/>
      <c r="BMC70" s="44"/>
      <c r="BMD70" s="44"/>
      <c r="BME70" s="44"/>
      <c r="BMF70" s="44"/>
      <c r="BMG70" s="44"/>
      <c r="BMH70" s="44"/>
      <c r="BMI70" s="44"/>
      <c r="BMJ70" s="44"/>
      <c r="BMK70" s="44"/>
      <c r="BML70" s="44"/>
      <c r="BMM70" s="44"/>
      <c r="BMN70" s="44"/>
      <c r="BMO70" s="44"/>
      <c r="BMP70" s="44"/>
      <c r="BMQ70" s="44"/>
      <c r="BMR70" s="44"/>
      <c r="BMS70" s="44"/>
      <c r="BMT70" s="44"/>
      <c r="BMU70" s="44"/>
      <c r="BMV70" s="44"/>
      <c r="BMW70" s="44"/>
      <c r="BMX70" s="44"/>
      <c r="BMY70" s="44"/>
      <c r="BMZ70" s="44"/>
      <c r="BNA70" s="44"/>
      <c r="BNB70" s="44"/>
      <c r="BNC70" s="44"/>
      <c r="BND70" s="44"/>
      <c r="BNE70" s="44"/>
      <c r="BNF70" s="44"/>
      <c r="BNG70" s="44"/>
      <c r="BNH70" s="44"/>
      <c r="BNI70" s="44"/>
      <c r="BNJ70" s="44"/>
      <c r="BNK70" s="44"/>
      <c r="BNL70" s="44"/>
      <c r="BNM70" s="44"/>
      <c r="BNN70" s="44"/>
      <c r="BNO70" s="44"/>
      <c r="BNP70" s="44"/>
      <c r="BNQ70" s="44"/>
      <c r="BNR70" s="44"/>
      <c r="BNS70" s="44"/>
      <c r="BNT70" s="44"/>
      <c r="BNU70" s="44"/>
      <c r="BNV70" s="44"/>
      <c r="BNW70" s="44"/>
      <c r="BNX70" s="44"/>
      <c r="BNY70" s="44"/>
      <c r="BNZ70" s="44"/>
      <c r="BOA70" s="44"/>
      <c r="BOB70" s="44"/>
      <c r="BOC70" s="44"/>
      <c r="BOD70" s="44"/>
      <c r="BOE70" s="44"/>
      <c r="BOF70" s="44"/>
      <c r="BOG70" s="44"/>
      <c r="BOH70" s="44"/>
      <c r="BOI70" s="44"/>
      <c r="BOJ70" s="44"/>
      <c r="BOK70" s="44"/>
      <c r="BOL70" s="44"/>
      <c r="BOM70" s="44"/>
      <c r="BON70" s="44"/>
      <c r="BOO70" s="44"/>
      <c r="BOP70" s="44"/>
      <c r="BOQ70" s="44"/>
      <c r="BOR70" s="44"/>
      <c r="BOS70" s="44"/>
      <c r="BOT70" s="44"/>
      <c r="BOU70" s="44"/>
      <c r="BOV70" s="44"/>
      <c r="BOW70" s="44"/>
      <c r="BOX70" s="44"/>
      <c r="BOY70" s="44"/>
      <c r="BOZ70" s="44"/>
      <c r="BPA70" s="44"/>
      <c r="BPB70" s="44"/>
      <c r="BPC70" s="44"/>
      <c r="BPD70" s="44"/>
      <c r="BPE70" s="44"/>
      <c r="BPF70" s="44"/>
      <c r="BPG70" s="44"/>
      <c r="BPH70" s="44"/>
      <c r="BPI70" s="44"/>
      <c r="BPJ70" s="44"/>
      <c r="BPK70" s="44"/>
      <c r="BPL70" s="44"/>
      <c r="BPM70" s="44"/>
      <c r="BPN70" s="44"/>
      <c r="BPO70" s="44"/>
      <c r="BPP70" s="44"/>
      <c r="BPQ70" s="44"/>
      <c r="BPR70" s="44"/>
      <c r="BPS70" s="44"/>
      <c r="BPT70" s="44"/>
      <c r="BPU70" s="44"/>
      <c r="BPV70" s="44"/>
      <c r="BPW70" s="44"/>
      <c r="BPX70" s="44"/>
      <c r="BPY70" s="44"/>
      <c r="BPZ70" s="44"/>
      <c r="BQA70" s="44"/>
      <c r="BQB70" s="44"/>
      <c r="BQC70" s="44"/>
      <c r="BQD70" s="44"/>
      <c r="BQE70" s="44"/>
      <c r="BQF70" s="44"/>
      <c r="BQG70" s="44"/>
      <c r="BQH70" s="44"/>
      <c r="BQI70" s="44"/>
      <c r="BQJ70" s="44"/>
      <c r="BQK70" s="44"/>
      <c r="BQL70" s="44"/>
      <c r="BQM70" s="44"/>
      <c r="BQN70" s="44"/>
      <c r="BQO70" s="44"/>
      <c r="BQP70" s="44"/>
      <c r="BQQ70" s="44"/>
      <c r="BQR70" s="44"/>
      <c r="BQS70" s="44"/>
      <c r="BQT70" s="44"/>
      <c r="BQU70" s="44"/>
      <c r="BQV70" s="44"/>
      <c r="BQW70" s="44"/>
      <c r="BQX70" s="44"/>
      <c r="BQY70" s="44"/>
      <c r="BQZ70" s="44"/>
      <c r="BRA70" s="44"/>
      <c r="BRB70" s="44"/>
      <c r="BRC70" s="44"/>
      <c r="BRD70" s="44"/>
      <c r="BRE70" s="44"/>
      <c r="BRF70" s="44"/>
      <c r="BRG70" s="44"/>
      <c r="BRH70" s="44"/>
      <c r="BRI70" s="44"/>
      <c r="BRJ70" s="44"/>
      <c r="BRK70" s="44"/>
      <c r="BRL70" s="44"/>
      <c r="BRM70" s="44"/>
      <c r="BRN70" s="44"/>
      <c r="BRO70" s="44"/>
      <c r="BRP70" s="44"/>
      <c r="BRQ70" s="44"/>
      <c r="BRR70" s="44"/>
      <c r="BRS70" s="44"/>
      <c r="BRT70" s="44"/>
      <c r="BRU70" s="44"/>
      <c r="BRV70" s="44"/>
      <c r="BRW70" s="44"/>
      <c r="BRX70" s="44"/>
      <c r="BRY70" s="44"/>
      <c r="BRZ70" s="44"/>
      <c r="BSA70" s="44"/>
      <c r="BSB70" s="44"/>
      <c r="BSC70" s="44"/>
      <c r="BSD70" s="44"/>
      <c r="BSE70" s="44"/>
      <c r="BSF70" s="44"/>
      <c r="BSG70" s="44"/>
      <c r="BSH70" s="44"/>
      <c r="BSI70" s="44"/>
      <c r="BSJ70" s="44"/>
      <c r="BSK70" s="44"/>
      <c r="BSL70" s="44"/>
      <c r="BSM70" s="44"/>
      <c r="BSN70" s="44"/>
      <c r="BSO70" s="44"/>
      <c r="BSP70" s="44"/>
      <c r="BSQ70" s="44"/>
      <c r="BSR70" s="44"/>
      <c r="BSS70" s="44"/>
      <c r="BST70" s="44"/>
      <c r="BSU70" s="44"/>
      <c r="BSV70" s="44"/>
      <c r="BSW70" s="44"/>
      <c r="BSX70" s="44"/>
      <c r="BSY70" s="44"/>
      <c r="BSZ70" s="44"/>
      <c r="BTA70" s="44"/>
      <c r="BTB70" s="44"/>
      <c r="BTC70" s="44"/>
      <c r="BTD70" s="44"/>
      <c r="BTE70" s="44"/>
      <c r="BTF70" s="44"/>
      <c r="BTG70" s="44"/>
      <c r="BTH70" s="44"/>
      <c r="BTI70" s="44"/>
      <c r="BTJ70" s="44"/>
      <c r="BTK70" s="44"/>
      <c r="BTL70" s="44"/>
      <c r="BTM70" s="44"/>
      <c r="BTN70" s="44"/>
      <c r="BTO70" s="44"/>
      <c r="BTP70" s="44"/>
      <c r="BTQ70" s="44"/>
      <c r="BTR70" s="44"/>
      <c r="BTS70" s="44"/>
      <c r="BTT70" s="44"/>
      <c r="BTU70" s="44"/>
      <c r="BTV70" s="44"/>
      <c r="BTW70" s="44"/>
      <c r="BTX70" s="44"/>
      <c r="BTY70" s="44"/>
      <c r="BTZ70" s="44"/>
      <c r="BUA70" s="44"/>
      <c r="BUB70" s="44"/>
      <c r="BUC70" s="44"/>
      <c r="BUD70" s="44"/>
      <c r="BUE70" s="44"/>
      <c r="BUF70" s="44"/>
      <c r="BUG70" s="44"/>
      <c r="BUH70" s="44"/>
      <c r="BUI70" s="44"/>
      <c r="BUJ70" s="44"/>
      <c r="BUK70" s="44"/>
      <c r="BUL70" s="44"/>
      <c r="BUM70" s="44"/>
      <c r="BUN70" s="44"/>
      <c r="BUO70" s="44"/>
      <c r="BUP70" s="44"/>
      <c r="BUQ70" s="44"/>
      <c r="BUR70" s="44"/>
      <c r="BUS70" s="44"/>
      <c r="BUT70" s="44"/>
      <c r="BUU70" s="44"/>
      <c r="BUV70" s="44"/>
      <c r="BUW70" s="44"/>
      <c r="BUX70" s="44"/>
      <c r="BUY70" s="44"/>
      <c r="BUZ70" s="44"/>
      <c r="BVA70" s="44"/>
      <c r="BVB70" s="44"/>
      <c r="BVC70" s="44"/>
      <c r="BVD70" s="44"/>
      <c r="BVE70" s="44"/>
      <c r="BVF70" s="44"/>
      <c r="BVG70" s="44"/>
      <c r="BVH70" s="44"/>
      <c r="BVI70" s="44"/>
      <c r="BVJ70" s="44"/>
      <c r="BVK70" s="44"/>
      <c r="BVL70" s="44"/>
      <c r="BVM70" s="44"/>
      <c r="BVN70" s="44"/>
      <c r="BVO70" s="44"/>
      <c r="BVP70" s="44"/>
      <c r="BVQ70" s="44"/>
      <c r="BVR70" s="44"/>
      <c r="BVS70" s="44"/>
      <c r="BVT70" s="44"/>
      <c r="BVU70" s="44"/>
      <c r="BVV70" s="44"/>
      <c r="BVW70" s="44"/>
      <c r="BVX70" s="44"/>
      <c r="BVY70" s="44"/>
      <c r="BVZ70" s="44"/>
      <c r="BWA70" s="44"/>
      <c r="BWB70" s="44"/>
      <c r="BWC70" s="44"/>
      <c r="BWD70" s="44"/>
      <c r="BWE70" s="44"/>
      <c r="BWF70" s="44"/>
      <c r="BWG70" s="44"/>
      <c r="BWH70" s="44"/>
      <c r="BWI70" s="44"/>
      <c r="BWJ70" s="44"/>
      <c r="BWK70" s="44"/>
      <c r="BWL70" s="44"/>
      <c r="BWM70" s="44"/>
      <c r="BWN70" s="44"/>
      <c r="BWO70" s="44"/>
      <c r="BWP70" s="44"/>
      <c r="BWQ70" s="44"/>
      <c r="BWR70" s="44"/>
      <c r="BWS70" s="44"/>
      <c r="BWT70" s="44"/>
      <c r="BWU70" s="44"/>
      <c r="BWV70" s="44"/>
      <c r="BWW70" s="44"/>
      <c r="BWX70" s="44"/>
      <c r="BWY70" s="44"/>
      <c r="BWZ70" s="44"/>
      <c r="BXA70" s="44"/>
      <c r="BXB70" s="44"/>
      <c r="BXC70" s="44"/>
      <c r="BXD70" s="44"/>
      <c r="BXE70" s="44"/>
      <c r="BXF70" s="44"/>
      <c r="BXG70" s="44"/>
      <c r="BXH70" s="44"/>
      <c r="BXI70" s="44"/>
      <c r="BXJ70" s="44"/>
      <c r="BXK70" s="44"/>
      <c r="BXL70" s="44"/>
      <c r="BXM70" s="44"/>
      <c r="BXN70" s="44"/>
      <c r="BXO70" s="44"/>
      <c r="BXP70" s="44"/>
      <c r="BXQ70" s="44"/>
      <c r="BXR70" s="44"/>
      <c r="BXS70" s="44"/>
      <c r="BXT70" s="44"/>
      <c r="BXU70" s="44"/>
      <c r="BXV70" s="44"/>
      <c r="BXW70" s="44"/>
      <c r="BXX70" s="44"/>
      <c r="BXY70" s="44"/>
      <c r="BXZ70" s="44"/>
      <c r="BYA70" s="44"/>
      <c r="BYB70" s="44"/>
      <c r="BYC70" s="44"/>
      <c r="BYD70" s="44"/>
      <c r="BYE70" s="44"/>
      <c r="BYF70" s="44"/>
      <c r="BYG70" s="44"/>
      <c r="BYH70" s="44"/>
      <c r="BYI70" s="44"/>
      <c r="BYJ70" s="44"/>
      <c r="BYK70" s="44"/>
      <c r="BYL70" s="44"/>
      <c r="BYM70" s="44"/>
      <c r="BYN70" s="44"/>
      <c r="BYO70" s="44"/>
      <c r="BYP70" s="44"/>
      <c r="BYQ70" s="44"/>
      <c r="BYR70" s="44"/>
      <c r="BYS70" s="44"/>
      <c r="BYT70" s="44"/>
      <c r="BYU70" s="44"/>
      <c r="BYV70" s="44"/>
      <c r="BYW70" s="44"/>
      <c r="BYX70" s="44"/>
      <c r="BYY70" s="44"/>
      <c r="BYZ70" s="44"/>
      <c r="BZA70" s="44"/>
      <c r="BZB70" s="44"/>
      <c r="BZC70" s="44"/>
      <c r="BZD70" s="44"/>
      <c r="BZE70" s="44"/>
      <c r="BZF70" s="44"/>
      <c r="BZG70" s="44"/>
      <c r="BZH70" s="44"/>
      <c r="BZI70" s="44"/>
      <c r="BZJ70" s="44"/>
      <c r="BZK70" s="44"/>
      <c r="BZL70" s="44"/>
      <c r="BZM70" s="44"/>
      <c r="BZN70" s="44"/>
      <c r="BZO70" s="44"/>
      <c r="BZP70" s="44"/>
      <c r="BZQ70" s="44"/>
      <c r="BZR70" s="44"/>
      <c r="BZS70" s="44"/>
      <c r="BZT70" s="44"/>
      <c r="BZU70" s="44"/>
      <c r="BZV70" s="44"/>
      <c r="BZW70" s="44"/>
      <c r="BZX70" s="44"/>
      <c r="BZY70" s="44"/>
      <c r="BZZ70" s="44"/>
      <c r="CAA70" s="44"/>
      <c r="CAB70" s="44"/>
      <c r="CAC70" s="44"/>
      <c r="CAD70" s="44"/>
      <c r="CAE70" s="44"/>
      <c r="CAF70" s="44"/>
      <c r="CAG70" s="44"/>
      <c r="CAH70" s="44"/>
      <c r="CAI70" s="44"/>
      <c r="CAJ70" s="44"/>
      <c r="CAK70" s="44"/>
      <c r="CAL70" s="44"/>
      <c r="CAM70" s="44"/>
      <c r="CAN70" s="44"/>
      <c r="CAO70" s="44"/>
      <c r="CAP70" s="44"/>
      <c r="CAQ70" s="44"/>
      <c r="CAR70" s="44"/>
      <c r="CAS70" s="44"/>
      <c r="CAT70" s="44"/>
      <c r="CAU70" s="44"/>
      <c r="CAV70" s="44"/>
      <c r="CAW70" s="44"/>
      <c r="CAX70" s="44"/>
      <c r="CAY70" s="44"/>
      <c r="CAZ70" s="44"/>
      <c r="CBA70" s="44"/>
      <c r="CBB70" s="44"/>
      <c r="CBC70" s="44"/>
      <c r="CBD70" s="44"/>
      <c r="CBE70" s="44"/>
      <c r="CBF70" s="44"/>
      <c r="CBG70" s="44"/>
      <c r="CBH70" s="44"/>
      <c r="CBI70" s="44"/>
      <c r="CBJ70" s="44"/>
      <c r="CBK70" s="44"/>
      <c r="CBL70" s="44"/>
      <c r="CBM70" s="44"/>
      <c r="CBN70" s="44"/>
      <c r="CBO70" s="44"/>
      <c r="CBP70" s="44"/>
      <c r="CBQ70" s="44"/>
      <c r="CBR70" s="44"/>
      <c r="CBS70" s="44"/>
      <c r="CBT70" s="44"/>
      <c r="CBU70" s="44"/>
      <c r="CBV70" s="44"/>
      <c r="CBW70" s="44"/>
      <c r="CBX70" s="44"/>
      <c r="CBY70" s="44"/>
      <c r="CBZ70" s="44"/>
      <c r="CCA70" s="44"/>
      <c r="CCB70" s="44"/>
      <c r="CCC70" s="44"/>
      <c r="CCD70" s="44"/>
      <c r="CCE70" s="44"/>
      <c r="CCF70" s="44"/>
      <c r="CCG70" s="44"/>
      <c r="CCH70" s="44"/>
      <c r="CCI70" s="44"/>
      <c r="CCJ70" s="44"/>
      <c r="CCK70" s="44"/>
      <c r="CCL70" s="44"/>
      <c r="CCM70" s="44"/>
      <c r="CCN70" s="44"/>
      <c r="CCO70" s="44"/>
      <c r="CCP70" s="44"/>
      <c r="CCQ70" s="44"/>
      <c r="CCR70" s="44"/>
      <c r="CCS70" s="44"/>
      <c r="CCT70" s="44"/>
      <c r="CCU70" s="44"/>
      <c r="CCV70" s="44"/>
      <c r="CCW70" s="44"/>
      <c r="CCX70" s="44"/>
      <c r="CCY70" s="44"/>
      <c r="CCZ70" s="44"/>
      <c r="CDA70" s="44"/>
      <c r="CDB70" s="44"/>
      <c r="CDC70" s="44"/>
      <c r="CDD70" s="44"/>
      <c r="CDE70" s="44"/>
      <c r="CDF70" s="44"/>
      <c r="CDG70" s="44"/>
      <c r="CDH70" s="44"/>
      <c r="CDI70" s="44"/>
      <c r="CDJ70" s="44"/>
      <c r="CDK70" s="44"/>
      <c r="CDL70" s="44"/>
      <c r="CDM70" s="44"/>
      <c r="CDN70" s="44"/>
      <c r="CDO70" s="44"/>
      <c r="CDP70" s="44"/>
      <c r="CDQ70" s="44"/>
      <c r="CDR70" s="44"/>
      <c r="CDS70" s="44"/>
      <c r="CDT70" s="44"/>
      <c r="CDU70" s="44"/>
      <c r="CDV70" s="44"/>
      <c r="CDW70" s="44"/>
      <c r="CDX70" s="44"/>
      <c r="CDY70" s="44"/>
      <c r="CDZ70" s="44"/>
      <c r="CEA70" s="44"/>
      <c r="CEB70" s="44"/>
      <c r="CEC70" s="44"/>
      <c r="CED70" s="44"/>
      <c r="CEE70" s="44"/>
      <c r="CEF70" s="44"/>
      <c r="CEG70" s="44"/>
      <c r="CEH70" s="44"/>
      <c r="CEI70" s="44"/>
      <c r="CEJ70" s="44"/>
      <c r="CEK70" s="44"/>
      <c r="CEL70" s="44"/>
      <c r="CEM70" s="44"/>
      <c r="CEN70" s="44"/>
      <c r="CEO70" s="44"/>
      <c r="CEP70" s="44"/>
      <c r="CEQ70" s="44"/>
      <c r="CER70" s="44"/>
      <c r="CES70" s="44"/>
      <c r="CET70" s="44"/>
      <c r="CEU70" s="44"/>
      <c r="CEV70" s="44"/>
      <c r="CEW70" s="44"/>
      <c r="CEX70" s="44"/>
      <c r="CEY70" s="44"/>
      <c r="CEZ70" s="44"/>
      <c r="CFA70" s="44"/>
      <c r="CFB70" s="44"/>
      <c r="CFC70" s="44"/>
      <c r="CFD70" s="44"/>
      <c r="CFE70" s="44"/>
      <c r="CFF70" s="44"/>
      <c r="CFG70" s="44"/>
      <c r="CFH70" s="44"/>
      <c r="CFI70" s="44"/>
      <c r="CFJ70" s="44"/>
      <c r="CFK70" s="44"/>
      <c r="CFL70" s="44"/>
      <c r="CFM70" s="44"/>
      <c r="CFN70" s="44"/>
      <c r="CFO70" s="44"/>
      <c r="CFP70" s="44"/>
      <c r="CFQ70" s="44"/>
      <c r="CFR70" s="44"/>
      <c r="CFS70" s="44"/>
      <c r="CFT70" s="44"/>
      <c r="CFU70" s="44"/>
      <c r="CFV70" s="44"/>
      <c r="CFW70" s="44"/>
      <c r="CFX70" s="44"/>
      <c r="CFY70" s="44"/>
      <c r="CFZ70" s="44"/>
      <c r="CGA70" s="44"/>
      <c r="CGB70" s="44"/>
      <c r="CGC70" s="44"/>
      <c r="CGD70" s="44"/>
      <c r="CGE70" s="44"/>
      <c r="CGF70" s="44"/>
      <c r="CGG70" s="44"/>
      <c r="CGH70" s="44"/>
      <c r="CGI70" s="44"/>
      <c r="CGJ70" s="44"/>
      <c r="CGK70" s="44"/>
      <c r="CGL70" s="44"/>
      <c r="CGM70" s="44"/>
      <c r="CGN70" s="44"/>
      <c r="CGO70" s="44"/>
      <c r="CGP70" s="44"/>
      <c r="CGQ70" s="44"/>
      <c r="CGR70" s="44"/>
      <c r="CGS70" s="44"/>
      <c r="CGT70" s="44"/>
      <c r="CGU70" s="44"/>
      <c r="CGV70" s="44"/>
      <c r="CGW70" s="44"/>
      <c r="CGX70" s="44"/>
      <c r="CGY70" s="44"/>
      <c r="CGZ70" s="44"/>
      <c r="CHA70" s="44"/>
      <c r="CHB70" s="44"/>
      <c r="CHC70" s="44"/>
      <c r="CHD70" s="44"/>
      <c r="CHE70" s="44"/>
      <c r="CHF70" s="44"/>
      <c r="CHG70" s="44"/>
      <c r="CHH70" s="44"/>
      <c r="CHI70" s="44"/>
      <c r="CHJ70" s="44"/>
      <c r="CHK70" s="44"/>
      <c r="CHL70" s="44"/>
      <c r="CHM70" s="44"/>
      <c r="CHN70" s="44"/>
      <c r="CHO70" s="44"/>
      <c r="CHP70" s="44"/>
      <c r="CHQ70" s="44"/>
      <c r="CHR70" s="44"/>
      <c r="CHS70" s="44"/>
      <c r="CHT70" s="44"/>
      <c r="CHU70" s="44"/>
      <c r="CHV70" s="44"/>
      <c r="CHW70" s="44"/>
      <c r="CHX70" s="44"/>
      <c r="CHY70" s="44"/>
      <c r="CHZ70" s="44"/>
      <c r="CIA70" s="44"/>
      <c r="CIB70" s="44"/>
      <c r="CIC70" s="44"/>
      <c r="CID70" s="44"/>
      <c r="CIE70" s="44"/>
      <c r="CIF70" s="44"/>
      <c r="CIG70" s="44"/>
      <c r="CIH70" s="44"/>
      <c r="CII70" s="44"/>
      <c r="CIJ70" s="44"/>
      <c r="CIK70" s="44"/>
      <c r="CIL70" s="44"/>
      <c r="CIM70" s="44"/>
      <c r="CIN70" s="44"/>
      <c r="CIO70" s="44"/>
      <c r="CIP70" s="44"/>
      <c r="CIQ70" s="44"/>
      <c r="CIR70" s="44"/>
      <c r="CIS70" s="44"/>
      <c r="CIT70" s="44"/>
      <c r="CIU70" s="44"/>
      <c r="CIV70" s="44"/>
      <c r="CIW70" s="44"/>
      <c r="CIX70" s="44"/>
      <c r="CIY70" s="44"/>
      <c r="CIZ70" s="44"/>
      <c r="CJA70" s="44"/>
      <c r="CJB70" s="44"/>
      <c r="CJC70" s="44"/>
      <c r="CJD70" s="44"/>
      <c r="CJE70" s="44"/>
      <c r="CJF70" s="44"/>
      <c r="CJG70" s="44"/>
      <c r="CJH70" s="44"/>
      <c r="CJI70" s="44"/>
      <c r="CJJ70" s="44"/>
      <c r="CJK70" s="44"/>
      <c r="CJL70" s="44"/>
      <c r="CJM70" s="44"/>
      <c r="CJN70" s="44"/>
      <c r="CJO70" s="44"/>
      <c r="CJP70" s="44"/>
      <c r="CJQ70" s="44"/>
      <c r="CJR70" s="44"/>
      <c r="CJS70" s="44"/>
      <c r="CJT70" s="44"/>
      <c r="CJU70" s="44"/>
      <c r="CJV70" s="44"/>
      <c r="CJW70" s="44"/>
      <c r="CJX70" s="44"/>
      <c r="CJY70" s="44"/>
      <c r="CJZ70" s="44"/>
      <c r="CKA70" s="44"/>
      <c r="CKB70" s="44"/>
      <c r="CKC70" s="44"/>
      <c r="CKD70" s="44"/>
      <c r="CKE70" s="44"/>
      <c r="CKF70" s="44"/>
      <c r="CKG70" s="44"/>
      <c r="CKH70" s="44"/>
      <c r="CKI70" s="44"/>
      <c r="CKJ70" s="44"/>
      <c r="CKK70" s="44"/>
      <c r="CKL70" s="44"/>
      <c r="CKM70" s="44"/>
      <c r="CKN70" s="44"/>
      <c r="CKO70" s="44"/>
      <c r="CKP70" s="44"/>
      <c r="CKQ70" s="44"/>
      <c r="CKR70" s="44"/>
      <c r="CKS70" s="44"/>
      <c r="CKT70" s="44"/>
      <c r="CKU70" s="44"/>
      <c r="CKV70" s="44"/>
      <c r="CKW70" s="44"/>
      <c r="CKX70" s="44"/>
      <c r="CKY70" s="44"/>
      <c r="CKZ70" s="44"/>
      <c r="CLA70" s="44"/>
      <c r="CLB70" s="44"/>
      <c r="CLC70" s="44"/>
      <c r="CLD70" s="44"/>
      <c r="CLE70" s="44"/>
      <c r="CLF70" s="44"/>
      <c r="CLG70" s="44"/>
      <c r="CLH70" s="44"/>
      <c r="CLI70" s="44"/>
      <c r="CLJ70" s="44"/>
      <c r="CLK70" s="44"/>
      <c r="CLL70" s="44"/>
      <c r="CLM70" s="44"/>
      <c r="CLN70" s="44"/>
      <c r="CLO70" s="44"/>
      <c r="CLP70" s="44"/>
      <c r="CLQ70" s="44"/>
      <c r="CLR70" s="44"/>
      <c r="CLS70" s="44"/>
      <c r="CLT70" s="44"/>
      <c r="CLU70" s="44"/>
      <c r="CLV70" s="44"/>
      <c r="CLW70" s="44"/>
      <c r="CLX70" s="44"/>
      <c r="CLY70" s="44"/>
      <c r="CLZ70" s="44"/>
      <c r="CMA70" s="44"/>
      <c r="CMB70" s="44"/>
      <c r="CMC70" s="44"/>
      <c r="CMD70" s="44"/>
      <c r="CME70" s="44"/>
      <c r="CMF70" s="44"/>
      <c r="CMG70" s="44"/>
      <c r="CMH70" s="44"/>
      <c r="CMI70" s="44"/>
      <c r="CMJ70" s="44"/>
      <c r="CMK70" s="44"/>
      <c r="CML70" s="44"/>
      <c r="CMM70" s="44"/>
      <c r="CMN70" s="44"/>
      <c r="CMO70" s="44"/>
      <c r="CMP70" s="44"/>
      <c r="CMQ70" s="44"/>
      <c r="CMR70" s="44"/>
      <c r="CMS70" s="44"/>
      <c r="CMT70" s="44"/>
      <c r="CMU70" s="44"/>
      <c r="CMV70" s="44"/>
      <c r="CMW70" s="44"/>
      <c r="CMX70" s="44"/>
      <c r="CMY70" s="44"/>
      <c r="CMZ70" s="44"/>
      <c r="CNA70" s="44"/>
      <c r="CNB70" s="44"/>
      <c r="CNC70" s="44"/>
      <c r="CND70" s="44"/>
      <c r="CNE70" s="44"/>
      <c r="CNF70" s="44"/>
      <c r="CNG70" s="44"/>
      <c r="CNH70" s="44"/>
      <c r="CNI70" s="44"/>
      <c r="CNJ70" s="44"/>
      <c r="CNK70" s="44"/>
      <c r="CNL70" s="44"/>
      <c r="CNM70" s="44"/>
      <c r="CNN70" s="44"/>
      <c r="CNO70" s="44"/>
      <c r="CNP70" s="44"/>
      <c r="CNQ70" s="44"/>
      <c r="CNR70" s="44"/>
      <c r="CNS70" s="44"/>
      <c r="CNT70" s="44"/>
      <c r="CNU70" s="44"/>
      <c r="CNV70" s="44"/>
      <c r="CNW70" s="44"/>
      <c r="CNX70" s="44"/>
      <c r="CNY70" s="44"/>
      <c r="CNZ70" s="44"/>
      <c r="COA70" s="44"/>
      <c r="COB70" s="44"/>
      <c r="COC70" s="44"/>
      <c r="COD70" s="44"/>
      <c r="COE70" s="44"/>
      <c r="COF70" s="44"/>
      <c r="COG70" s="44"/>
      <c r="COH70" s="44"/>
      <c r="COI70" s="44"/>
      <c r="COJ70" s="44"/>
      <c r="COK70" s="44"/>
      <c r="COL70" s="44"/>
      <c r="COM70" s="44"/>
      <c r="CON70" s="44"/>
      <c r="COO70" s="44"/>
      <c r="COP70" s="44"/>
      <c r="COQ70" s="44"/>
      <c r="COR70" s="44"/>
      <c r="COS70" s="44"/>
      <c r="COT70" s="44"/>
      <c r="COU70" s="44"/>
      <c r="COV70" s="44"/>
      <c r="COW70" s="44"/>
      <c r="COX70" s="44"/>
      <c r="COY70" s="44"/>
      <c r="COZ70" s="44"/>
      <c r="CPA70" s="44"/>
      <c r="CPB70" s="44"/>
      <c r="CPC70" s="44"/>
      <c r="CPD70" s="44"/>
      <c r="CPE70" s="44"/>
      <c r="CPF70" s="44"/>
      <c r="CPG70" s="44"/>
      <c r="CPH70" s="44"/>
      <c r="CPI70" s="44"/>
      <c r="CPJ70" s="44"/>
      <c r="CPK70" s="44"/>
      <c r="CPL70" s="44"/>
      <c r="CPM70" s="44"/>
      <c r="CPN70" s="44"/>
      <c r="CPO70" s="44"/>
      <c r="CPP70" s="44"/>
      <c r="CPQ70" s="44"/>
      <c r="CPR70" s="44"/>
      <c r="CPS70" s="44"/>
      <c r="CPT70" s="44"/>
      <c r="CPU70" s="44"/>
      <c r="CPV70" s="44"/>
      <c r="CPW70" s="44"/>
      <c r="CPX70" s="44"/>
      <c r="CPY70" s="44"/>
      <c r="CPZ70" s="44"/>
      <c r="CQA70" s="44"/>
      <c r="CQB70" s="44"/>
      <c r="CQC70" s="44"/>
      <c r="CQD70" s="44"/>
      <c r="CQE70" s="44"/>
      <c r="CQF70" s="44"/>
      <c r="CQG70" s="44"/>
      <c r="CQH70" s="44"/>
      <c r="CQI70" s="44"/>
      <c r="CQJ70" s="44"/>
      <c r="CQK70" s="44"/>
      <c r="CQL70" s="44"/>
      <c r="CQM70" s="44"/>
      <c r="CQN70" s="44"/>
      <c r="CQO70" s="44"/>
      <c r="CQP70" s="44"/>
      <c r="CQQ70" s="44"/>
      <c r="CQR70" s="44"/>
      <c r="CQS70" s="44"/>
      <c r="CQT70" s="44"/>
      <c r="CQU70" s="44"/>
      <c r="CQV70" s="44"/>
      <c r="CQW70" s="44"/>
      <c r="CQX70" s="44"/>
      <c r="CQY70" s="44"/>
      <c r="CQZ70" s="44"/>
      <c r="CRA70" s="44"/>
      <c r="CRB70" s="44"/>
      <c r="CRC70" s="44"/>
      <c r="CRD70" s="44"/>
      <c r="CRE70" s="44"/>
      <c r="CRF70" s="44"/>
      <c r="CRG70" s="44"/>
      <c r="CRH70" s="44"/>
      <c r="CRI70" s="44"/>
      <c r="CRJ70" s="44"/>
      <c r="CRK70" s="44"/>
      <c r="CRL70" s="44"/>
      <c r="CRM70" s="44"/>
      <c r="CRN70" s="44"/>
      <c r="CRO70" s="44"/>
      <c r="CRP70" s="44"/>
      <c r="CRQ70" s="44"/>
      <c r="CRR70" s="44"/>
      <c r="CRS70" s="44"/>
      <c r="CRT70" s="44"/>
      <c r="CRU70" s="44"/>
      <c r="CRV70" s="44"/>
      <c r="CRW70" s="44"/>
      <c r="CRX70" s="44"/>
      <c r="CRY70" s="44"/>
      <c r="CRZ70" s="44"/>
      <c r="CSA70" s="44"/>
      <c r="CSB70" s="44"/>
      <c r="CSC70" s="44"/>
      <c r="CSD70" s="44"/>
      <c r="CSE70" s="44"/>
      <c r="CSF70" s="44"/>
      <c r="CSG70" s="44"/>
      <c r="CSH70" s="44"/>
      <c r="CSI70" s="44"/>
      <c r="CSJ70" s="44"/>
      <c r="CSK70" s="44"/>
      <c r="CSL70" s="44"/>
      <c r="CSM70" s="44"/>
      <c r="CSN70" s="44"/>
      <c r="CSO70" s="44"/>
      <c r="CSP70" s="44"/>
      <c r="CSQ70" s="44"/>
      <c r="CSR70" s="44"/>
      <c r="CSS70" s="44"/>
      <c r="CST70" s="44"/>
      <c r="CSU70" s="44"/>
      <c r="CSV70" s="44"/>
      <c r="CSW70" s="44"/>
      <c r="CSX70" s="44"/>
      <c r="CSY70" s="44"/>
      <c r="CSZ70" s="44"/>
      <c r="CTA70" s="44"/>
      <c r="CTB70" s="44"/>
      <c r="CTC70" s="44"/>
      <c r="CTD70" s="44"/>
      <c r="CTE70" s="44"/>
      <c r="CTF70" s="44"/>
      <c r="CTG70" s="44"/>
      <c r="CTH70" s="44"/>
      <c r="CTI70" s="44"/>
      <c r="CTJ70" s="44"/>
      <c r="CTK70" s="44"/>
      <c r="CTL70" s="44"/>
      <c r="CTM70" s="44"/>
      <c r="CTN70" s="44"/>
      <c r="CTO70" s="44"/>
      <c r="CTP70" s="44"/>
      <c r="CTQ70" s="44"/>
      <c r="CTR70" s="44"/>
      <c r="CTS70" s="44"/>
      <c r="CTT70" s="44"/>
      <c r="CTU70" s="44"/>
      <c r="CTV70" s="44"/>
      <c r="CTW70" s="44"/>
      <c r="CTX70" s="44"/>
      <c r="CTY70" s="44"/>
      <c r="CTZ70" s="44"/>
      <c r="CUA70" s="44"/>
      <c r="CUB70" s="44"/>
      <c r="CUC70" s="44"/>
      <c r="CUD70" s="44"/>
      <c r="CUE70" s="44"/>
      <c r="CUF70" s="44"/>
      <c r="CUG70" s="44"/>
      <c r="CUH70" s="44"/>
      <c r="CUI70" s="44"/>
      <c r="CUJ70" s="44"/>
      <c r="CUK70" s="44"/>
      <c r="CUL70" s="44"/>
      <c r="CUM70" s="44"/>
      <c r="CUN70" s="44"/>
      <c r="CUO70" s="44"/>
      <c r="CUP70" s="44"/>
      <c r="CUQ70" s="44"/>
      <c r="CUR70" s="44"/>
      <c r="CUS70" s="44"/>
      <c r="CUT70" s="44"/>
      <c r="CUU70" s="44"/>
      <c r="CUV70" s="44"/>
      <c r="CUW70" s="44"/>
      <c r="CUX70" s="44"/>
      <c r="CUY70" s="44"/>
      <c r="CUZ70" s="44"/>
      <c r="CVA70" s="44"/>
      <c r="CVB70" s="44"/>
      <c r="CVC70" s="44"/>
      <c r="CVD70" s="44"/>
      <c r="CVE70" s="44"/>
      <c r="CVF70" s="44"/>
      <c r="CVG70" s="44"/>
      <c r="CVH70" s="44"/>
      <c r="CVI70" s="44"/>
      <c r="CVJ70" s="44"/>
      <c r="CVK70" s="44"/>
      <c r="CVL70" s="44"/>
      <c r="CVM70" s="44"/>
      <c r="CVN70" s="44"/>
      <c r="CVO70" s="44"/>
      <c r="CVP70" s="44"/>
      <c r="CVQ70" s="44"/>
      <c r="CVR70" s="44"/>
      <c r="CVS70" s="44"/>
      <c r="CVT70" s="44"/>
      <c r="CVU70" s="44"/>
      <c r="CVV70" s="44"/>
      <c r="CVW70" s="44"/>
      <c r="CVX70" s="44"/>
      <c r="CVY70" s="44"/>
      <c r="CVZ70" s="44"/>
      <c r="CWA70" s="44"/>
      <c r="CWB70" s="44"/>
      <c r="CWC70" s="44"/>
      <c r="CWD70" s="44"/>
      <c r="CWE70" s="44"/>
      <c r="CWF70" s="44"/>
      <c r="CWG70" s="44"/>
      <c r="CWH70" s="44"/>
      <c r="CWI70" s="44"/>
      <c r="CWJ70" s="44"/>
      <c r="CWK70" s="44"/>
      <c r="CWL70" s="44"/>
      <c r="CWM70" s="44"/>
      <c r="CWN70" s="44"/>
      <c r="CWO70" s="44"/>
      <c r="CWP70" s="44"/>
      <c r="CWQ70" s="44"/>
      <c r="CWR70" s="44"/>
      <c r="CWS70" s="44"/>
      <c r="CWT70" s="44"/>
      <c r="CWU70" s="44"/>
      <c r="CWV70" s="44"/>
      <c r="CWW70" s="44"/>
      <c r="CWX70" s="44"/>
      <c r="CWY70" s="44"/>
      <c r="CWZ70" s="44"/>
      <c r="CXA70" s="44"/>
      <c r="CXB70" s="44"/>
      <c r="CXC70" s="44"/>
      <c r="CXD70" s="44"/>
      <c r="CXE70" s="44"/>
      <c r="CXF70" s="44"/>
      <c r="CXG70" s="44"/>
      <c r="CXH70" s="44"/>
      <c r="CXI70" s="44"/>
      <c r="CXJ70" s="44"/>
      <c r="CXK70" s="44"/>
      <c r="CXL70" s="44"/>
      <c r="CXM70" s="44"/>
      <c r="CXN70" s="44"/>
      <c r="CXO70" s="44"/>
      <c r="CXP70" s="44"/>
      <c r="CXQ70" s="44"/>
      <c r="CXR70" s="44"/>
      <c r="CXS70" s="44"/>
      <c r="CXT70" s="44"/>
      <c r="CXU70" s="44"/>
      <c r="CXV70" s="44"/>
      <c r="CXW70" s="44"/>
      <c r="CXX70" s="44"/>
      <c r="CXY70" s="44"/>
      <c r="CXZ70" s="44"/>
      <c r="CYA70" s="44"/>
      <c r="CYB70" s="44"/>
      <c r="CYC70" s="44"/>
      <c r="CYD70" s="44"/>
      <c r="CYE70" s="44"/>
      <c r="CYF70" s="44"/>
      <c r="CYG70" s="44"/>
      <c r="CYH70" s="44"/>
      <c r="CYI70" s="44"/>
      <c r="CYJ70" s="44"/>
      <c r="CYK70" s="44"/>
      <c r="CYL70" s="44"/>
      <c r="CYM70" s="44"/>
      <c r="CYN70" s="44"/>
      <c r="CYO70" s="44"/>
      <c r="CYP70" s="44"/>
      <c r="CYQ70" s="44"/>
      <c r="CYR70" s="44"/>
      <c r="CYS70" s="44"/>
      <c r="CYT70" s="44"/>
      <c r="CYU70" s="44"/>
      <c r="CYV70" s="44"/>
      <c r="CYW70" s="44"/>
      <c r="CYX70" s="44"/>
      <c r="CYY70" s="44"/>
      <c r="CYZ70" s="44"/>
      <c r="CZA70" s="44"/>
      <c r="CZB70" s="44"/>
      <c r="CZC70" s="44"/>
      <c r="CZD70" s="44"/>
      <c r="CZE70" s="44"/>
      <c r="CZF70" s="44"/>
      <c r="CZG70" s="44"/>
      <c r="CZH70" s="44"/>
      <c r="CZI70" s="44"/>
      <c r="CZJ70" s="44"/>
      <c r="CZK70" s="44"/>
      <c r="CZL70" s="44"/>
      <c r="CZM70" s="44"/>
      <c r="CZN70" s="44"/>
      <c r="CZO70" s="44"/>
      <c r="CZP70" s="44"/>
      <c r="CZQ70" s="44"/>
      <c r="CZR70" s="44"/>
      <c r="CZS70" s="44"/>
      <c r="CZT70" s="44"/>
      <c r="CZU70" s="44"/>
      <c r="CZV70" s="44"/>
      <c r="CZW70" s="44"/>
      <c r="CZX70" s="44"/>
      <c r="CZY70" s="44"/>
      <c r="CZZ70" s="44"/>
      <c r="DAA70" s="44"/>
      <c r="DAB70" s="44"/>
      <c r="DAC70" s="44"/>
      <c r="DAD70" s="44"/>
      <c r="DAE70" s="44"/>
      <c r="DAF70" s="44"/>
      <c r="DAG70" s="44"/>
      <c r="DAH70" s="44"/>
      <c r="DAI70" s="44"/>
      <c r="DAJ70" s="44"/>
      <c r="DAK70" s="44"/>
      <c r="DAL70" s="44"/>
      <c r="DAM70" s="44"/>
      <c r="DAN70" s="44"/>
      <c r="DAO70" s="44"/>
      <c r="DAP70" s="44"/>
      <c r="DAQ70" s="44"/>
      <c r="DAR70" s="44"/>
      <c r="DAS70" s="44"/>
      <c r="DAT70" s="44"/>
      <c r="DAU70" s="44"/>
      <c r="DAV70" s="44"/>
      <c r="DAW70" s="44"/>
      <c r="DAX70" s="44"/>
      <c r="DAY70" s="44"/>
      <c r="DAZ70" s="44"/>
      <c r="DBA70" s="44"/>
      <c r="DBB70" s="44"/>
      <c r="DBC70" s="44"/>
      <c r="DBD70" s="44"/>
      <c r="DBE70" s="44"/>
      <c r="DBF70" s="44"/>
      <c r="DBG70" s="44"/>
      <c r="DBH70" s="44"/>
      <c r="DBI70" s="44"/>
      <c r="DBJ70" s="44"/>
      <c r="DBK70" s="44"/>
      <c r="DBL70" s="44"/>
      <c r="DBM70" s="44"/>
      <c r="DBN70" s="44"/>
      <c r="DBO70" s="44"/>
      <c r="DBP70" s="44"/>
      <c r="DBQ70" s="44"/>
      <c r="DBR70" s="44"/>
      <c r="DBS70" s="44"/>
      <c r="DBT70" s="44"/>
      <c r="DBU70" s="44"/>
      <c r="DBV70" s="44"/>
      <c r="DBW70" s="44"/>
      <c r="DBX70" s="44"/>
      <c r="DBY70" s="44"/>
      <c r="DBZ70" s="44"/>
      <c r="DCA70" s="44"/>
      <c r="DCB70" s="44"/>
      <c r="DCC70" s="44"/>
      <c r="DCD70" s="44"/>
      <c r="DCE70" s="44"/>
      <c r="DCF70" s="44"/>
      <c r="DCG70" s="44"/>
      <c r="DCH70" s="44"/>
      <c r="DCI70" s="44"/>
      <c r="DCJ70" s="44"/>
      <c r="DCK70" s="44"/>
      <c r="DCL70" s="44"/>
      <c r="DCM70" s="44"/>
      <c r="DCN70" s="44"/>
      <c r="DCO70" s="44"/>
      <c r="DCP70" s="44"/>
      <c r="DCQ70" s="44"/>
      <c r="DCR70" s="44"/>
      <c r="DCS70" s="44"/>
      <c r="DCT70" s="44"/>
      <c r="DCU70" s="44"/>
      <c r="DCV70" s="44"/>
      <c r="DCW70" s="44"/>
      <c r="DCX70" s="44"/>
      <c r="DCY70" s="44"/>
      <c r="DCZ70" s="44"/>
      <c r="DDA70" s="44"/>
      <c r="DDB70" s="44"/>
      <c r="DDC70" s="44"/>
      <c r="DDD70" s="44"/>
      <c r="DDE70" s="44"/>
      <c r="DDF70" s="44"/>
      <c r="DDG70" s="44"/>
      <c r="DDH70" s="44"/>
      <c r="DDI70" s="44"/>
      <c r="DDJ70" s="44"/>
      <c r="DDK70" s="44"/>
      <c r="DDL70" s="44"/>
      <c r="DDM70" s="44"/>
      <c r="DDN70" s="44"/>
      <c r="DDO70" s="44"/>
      <c r="DDP70" s="44"/>
      <c r="DDQ70" s="44"/>
      <c r="DDR70" s="44"/>
      <c r="DDS70" s="44"/>
      <c r="DDT70" s="44"/>
      <c r="DDU70" s="44"/>
      <c r="DDV70" s="44"/>
      <c r="DDW70" s="44"/>
      <c r="DDX70" s="44"/>
      <c r="DDY70" s="44"/>
      <c r="DDZ70" s="44"/>
      <c r="DEA70" s="44"/>
      <c r="DEB70" s="44"/>
      <c r="DEC70" s="44"/>
      <c r="DED70" s="44"/>
      <c r="DEE70" s="44"/>
      <c r="DEF70" s="44"/>
      <c r="DEG70" s="44"/>
      <c r="DEH70" s="44"/>
      <c r="DEI70" s="44"/>
      <c r="DEJ70" s="44"/>
      <c r="DEK70" s="44"/>
      <c r="DEL70" s="44"/>
      <c r="DEM70" s="44"/>
      <c r="DEN70" s="44"/>
      <c r="DEO70" s="44"/>
      <c r="DEP70" s="44"/>
      <c r="DEQ70" s="44"/>
      <c r="DER70" s="44"/>
      <c r="DES70" s="44"/>
      <c r="DET70" s="44"/>
      <c r="DEU70" s="44"/>
      <c r="DEV70" s="44"/>
      <c r="DEW70" s="44"/>
      <c r="DEX70" s="44"/>
      <c r="DEY70" s="44"/>
      <c r="DEZ70" s="44"/>
      <c r="DFA70" s="44"/>
      <c r="DFB70" s="44"/>
      <c r="DFC70" s="44"/>
      <c r="DFD70" s="44"/>
      <c r="DFE70" s="27"/>
    </row>
    <row r="71" spans="1:2865" s="43" customFormat="1" ht="30.6" customHeight="1">
      <c r="A71" s="44"/>
      <c r="B71" s="29"/>
      <c r="C71" s="41"/>
      <c r="D71" s="41"/>
      <c r="E71" s="41"/>
      <c r="F71" s="40"/>
      <c r="G71" s="40"/>
      <c r="H71" s="40"/>
      <c r="I71" s="40"/>
      <c r="J71" s="38"/>
      <c r="K71" s="40"/>
      <c r="L71" s="40"/>
      <c r="M71" s="40"/>
      <c r="N71" s="40"/>
      <c r="O71" s="38"/>
      <c r="P71" s="40"/>
      <c r="Q71" s="40"/>
      <c r="R71" s="40"/>
      <c r="S71" s="40"/>
      <c r="T71" s="38"/>
      <c r="U71" s="40"/>
      <c r="V71" s="40"/>
      <c r="W71" s="40"/>
      <c r="X71" s="40"/>
      <c r="Y71" s="38"/>
      <c r="Z71" s="40"/>
      <c r="AA71" s="40"/>
      <c r="AB71" s="29"/>
      <c r="AC71" s="39"/>
      <c r="AD71" s="38"/>
      <c r="AE71" s="38"/>
      <c r="AF71" s="33"/>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c r="AML71" s="44"/>
      <c r="AMM71" s="44"/>
      <c r="AMN71" s="44"/>
      <c r="AMO71" s="44"/>
      <c r="AMP71" s="44"/>
      <c r="AMQ71" s="44"/>
      <c r="AMR71" s="44"/>
      <c r="AMS71" s="44"/>
      <c r="AMT71" s="44"/>
      <c r="AMU71" s="44"/>
      <c r="AMV71" s="44"/>
      <c r="AMW71" s="44"/>
      <c r="AMX71" s="44"/>
      <c r="AMY71" s="44"/>
      <c r="AMZ71" s="44"/>
      <c r="ANA71" s="44"/>
      <c r="ANB71" s="44"/>
      <c r="ANC71" s="44"/>
      <c r="AND71" s="44"/>
      <c r="ANE71" s="44"/>
      <c r="ANF71" s="44"/>
      <c r="ANG71" s="44"/>
      <c r="ANH71" s="44"/>
      <c r="ANI71" s="44"/>
      <c r="ANJ71" s="44"/>
      <c r="ANK71" s="44"/>
      <c r="ANL71" s="44"/>
      <c r="ANM71" s="44"/>
      <c r="ANN71" s="44"/>
      <c r="ANO71" s="44"/>
      <c r="ANP71" s="44"/>
      <c r="ANQ71" s="44"/>
      <c r="ANR71" s="44"/>
      <c r="ANS71" s="44"/>
      <c r="ANT71" s="44"/>
      <c r="ANU71" s="44"/>
      <c r="ANV71" s="44"/>
      <c r="ANW71" s="44"/>
      <c r="ANX71" s="44"/>
      <c r="ANY71" s="44"/>
      <c r="ANZ71" s="44"/>
      <c r="AOA71" s="44"/>
      <c r="AOB71" s="44"/>
      <c r="AOC71" s="44"/>
      <c r="AOD71" s="44"/>
      <c r="AOE71" s="44"/>
      <c r="AOF71" s="44"/>
      <c r="AOG71" s="44"/>
      <c r="AOH71" s="44"/>
      <c r="AOI71" s="44"/>
      <c r="AOJ71" s="44"/>
      <c r="AOK71" s="44"/>
      <c r="AOL71" s="44"/>
      <c r="AOM71" s="44"/>
      <c r="AON71" s="44"/>
      <c r="AOO71" s="44"/>
      <c r="AOP71" s="44"/>
      <c r="AOQ71" s="44"/>
      <c r="AOR71" s="44"/>
      <c r="AOS71" s="44"/>
      <c r="AOT71" s="44"/>
      <c r="AOU71" s="44"/>
      <c r="AOV71" s="44"/>
      <c r="AOW71" s="44"/>
      <c r="AOX71" s="44"/>
      <c r="AOY71" s="44"/>
      <c r="AOZ71" s="44"/>
      <c r="APA71" s="44"/>
      <c r="APB71" s="44"/>
      <c r="APC71" s="44"/>
      <c r="APD71" s="44"/>
      <c r="APE71" s="44"/>
      <c r="APF71" s="44"/>
      <c r="APG71" s="44"/>
      <c r="APH71" s="44"/>
      <c r="API71" s="44"/>
      <c r="APJ71" s="44"/>
      <c r="APK71" s="44"/>
      <c r="APL71" s="44"/>
      <c r="APM71" s="44"/>
      <c r="APN71" s="44"/>
      <c r="APO71" s="44"/>
      <c r="APP71" s="44"/>
      <c r="APQ71" s="44"/>
      <c r="APR71" s="44"/>
      <c r="APS71" s="44"/>
      <c r="APT71" s="44"/>
      <c r="APU71" s="44"/>
      <c r="APV71" s="44"/>
      <c r="APW71" s="44"/>
      <c r="APX71" s="44"/>
      <c r="APY71" s="44"/>
      <c r="APZ71" s="44"/>
      <c r="AQA71" s="44"/>
      <c r="AQB71" s="44"/>
      <c r="AQC71" s="44"/>
      <c r="AQD71" s="44"/>
      <c r="AQE71" s="44"/>
      <c r="AQF71" s="44"/>
      <c r="AQG71" s="44"/>
      <c r="AQH71" s="44"/>
      <c r="AQI71" s="44"/>
      <c r="AQJ71" s="44"/>
      <c r="AQK71" s="44"/>
      <c r="AQL71" s="44"/>
      <c r="AQM71" s="44"/>
      <c r="AQN71" s="44"/>
      <c r="AQO71" s="44"/>
      <c r="AQP71" s="44"/>
      <c r="AQQ71" s="44"/>
      <c r="AQR71" s="44"/>
      <c r="AQS71" s="44"/>
      <c r="AQT71" s="44"/>
      <c r="AQU71" s="44"/>
      <c r="AQV71" s="44"/>
      <c r="AQW71" s="44"/>
      <c r="AQX71" s="44"/>
      <c r="AQY71" s="44"/>
      <c r="AQZ71" s="44"/>
      <c r="ARA71" s="44"/>
      <c r="ARB71" s="44"/>
      <c r="ARC71" s="44"/>
      <c r="ARD71" s="44"/>
      <c r="ARE71" s="44"/>
      <c r="ARF71" s="44"/>
      <c r="ARG71" s="44"/>
      <c r="ARH71" s="44"/>
      <c r="ARI71" s="44"/>
      <c r="ARJ71" s="44"/>
      <c r="ARK71" s="44"/>
      <c r="ARL71" s="44"/>
      <c r="ARM71" s="44"/>
      <c r="ARN71" s="44"/>
      <c r="ARO71" s="44"/>
      <c r="ARP71" s="44"/>
      <c r="ARQ71" s="44"/>
      <c r="ARR71" s="44"/>
      <c r="ARS71" s="44"/>
      <c r="ART71" s="44"/>
      <c r="ARU71" s="44"/>
      <c r="ARV71" s="44"/>
      <c r="ARW71" s="44"/>
      <c r="ARX71" s="44"/>
      <c r="ARY71" s="44"/>
      <c r="ARZ71" s="44"/>
      <c r="ASA71" s="44"/>
      <c r="ASB71" s="44"/>
      <c r="ASC71" s="44"/>
      <c r="ASD71" s="44"/>
      <c r="ASE71" s="44"/>
      <c r="ASF71" s="44"/>
      <c r="ASG71" s="44"/>
      <c r="ASH71" s="44"/>
      <c r="ASI71" s="44"/>
      <c r="ASJ71" s="44"/>
      <c r="ASK71" s="44"/>
      <c r="ASL71" s="44"/>
      <c r="ASM71" s="44"/>
      <c r="ASN71" s="44"/>
      <c r="ASO71" s="44"/>
      <c r="ASP71" s="44"/>
      <c r="ASQ71" s="44"/>
      <c r="ASR71" s="44"/>
      <c r="ASS71" s="44"/>
      <c r="AST71" s="44"/>
      <c r="ASU71" s="44"/>
      <c r="ASV71" s="44"/>
      <c r="ASW71" s="44"/>
      <c r="ASX71" s="44"/>
      <c r="ASY71" s="44"/>
      <c r="ASZ71" s="44"/>
      <c r="ATA71" s="44"/>
      <c r="ATB71" s="44"/>
      <c r="ATC71" s="44"/>
      <c r="ATD71" s="44"/>
      <c r="ATE71" s="44"/>
      <c r="ATF71" s="44"/>
      <c r="ATG71" s="44"/>
      <c r="ATH71" s="44"/>
      <c r="ATI71" s="44"/>
      <c r="ATJ71" s="44"/>
      <c r="ATK71" s="44"/>
      <c r="ATL71" s="44"/>
      <c r="ATM71" s="44"/>
      <c r="ATN71" s="44"/>
      <c r="ATO71" s="44"/>
      <c r="ATP71" s="44"/>
      <c r="ATQ71" s="44"/>
      <c r="ATR71" s="44"/>
      <c r="ATS71" s="44"/>
      <c r="ATT71" s="44"/>
      <c r="ATU71" s="44"/>
      <c r="ATV71" s="44"/>
      <c r="ATW71" s="44"/>
      <c r="ATX71" s="44"/>
      <c r="ATY71" s="44"/>
      <c r="ATZ71" s="44"/>
      <c r="AUA71" s="44"/>
      <c r="AUB71" s="44"/>
      <c r="AUC71" s="44"/>
      <c r="AUD71" s="44"/>
      <c r="AUE71" s="44"/>
      <c r="AUF71" s="44"/>
      <c r="AUG71" s="44"/>
      <c r="AUH71" s="44"/>
      <c r="AUI71" s="44"/>
      <c r="AUJ71" s="44"/>
      <c r="AUK71" s="44"/>
      <c r="AUL71" s="44"/>
      <c r="AUM71" s="44"/>
      <c r="AUN71" s="44"/>
      <c r="AUO71" s="44"/>
      <c r="AUP71" s="44"/>
      <c r="AUQ71" s="44"/>
      <c r="AUR71" s="44"/>
      <c r="AUS71" s="44"/>
      <c r="AUT71" s="44"/>
      <c r="AUU71" s="44"/>
      <c r="AUV71" s="44"/>
      <c r="AUW71" s="44"/>
      <c r="AUX71" s="44"/>
      <c r="AUY71" s="44"/>
      <c r="AUZ71" s="44"/>
      <c r="AVA71" s="44"/>
      <c r="AVB71" s="44"/>
      <c r="AVC71" s="44"/>
      <c r="AVD71" s="44"/>
      <c r="AVE71" s="44"/>
      <c r="AVF71" s="44"/>
      <c r="AVG71" s="44"/>
      <c r="AVH71" s="44"/>
      <c r="AVI71" s="44"/>
      <c r="AVJ71" s="44"/>
      <c r="AVK71" s="44"/>
      <c r="AVL71" s="44"/>
      <c r="AVM71" s="44"/>
      <c r="AVN71" s="44"/>
      <c r="AVO71" s="44"/>
      <c r="AVP71" s="44"/>
      <c r="AVQ71" s="44"/>
      <c r="AVR71" s="44"/>
      <c r="AVS71" s="44"/>
      <c r="AVT71" s="44"/>
      <c r="AVU71" s="44"/>
      <c r="AVV71" s="44"/>
      <c r="AVW71" s="44"/>
      <c r="AVX71" s="44"/>
      <c r="AVY71" s="44"/>
      <c r="AVZ71" s="44"/>
      <c r="AWA71" s="44"/>
      <c r="AWB71" s="44"/>
      <c r="AWC71" s="44"/>
      <c r="AWD71" s="44"/>
      <c r="AWE71" s="44"/>
      <c r="AWF71" s="44"/>
      <c r="AWG71" s="44"/>
      <c r="AWH71" s="44"/>
      <c r="AWI71" s="44"/>
      <c r="AWJ71" s="44"/>
      <c r="AWK71" s="44"/>
      <c r="AWL71" s="44"/>
      <c r="AWM71" s="44"/>
      <c r="AWN71" s="44"/>
      <c r="AWO71" s="44"/>
      <c r="AWP71" s="44"/>
      <c r="AWQ71" s="44"/>
      <c r="AWR71" s="44"/>
      <c r="AWS71" s="44"/>
      <c r="AWT71" s="44"/>
      <c r="AWU71" s="44"/>
      <c r="AWV71" s="44"/>
      <c r="AWW71" s="44"/>
      <c r="AWX71" s="44"/>
      <c r="AWY71" s="44"/>
      <c r="AWZ71" s="44"/>
      <c r="AXA71" s="44"/>
      <c r="AXB71" s="44"/>
      <c r="AXC71" s="44"/>
      <c r="AXD71" s="44"/>
      <c r="AXE71" s="44"/>
      <c r="AXF71" s="44"/>
      <c r="AXG71" s="44"/>
      <c r="AXH71" s="44"/>
      <c r="AXI71" s="44"/>
      <c r="AXJ71" s="44"/>
      <c r="AXK71" s="44"/>
      <c r="AXL71" s="44"/>
      <c r="AXM71" s="44"/>
      <c r="AXN71" s="44"/>
      <c r="AXO71" s="44"/>
      <c r="AXP71" s="44"/>
      <c r="AXQ71" s="44"/>
      <c r="AXR71" s="44"/>
      <c r="AXS71" s="44"/>
      <c r="AXT71" s="44"/>
      <c r="AXU71" s="44"/>
      <c r="AXV71" s="44"/>
      <c r="AXW71" s="44"/>
      <c r="AXX71" s="44"/>
      <c r="AXY71" s="44"/>
      <c r="AXZ71" s="44"/>
      <c r="AYA71" s="44"/>
      <c r="AYB71" s="44"/>
      <c r="AYC71" s="44"/>
      <c r="AYD71" s="44"/>
      <c r="AYE71" s="44"/>
      <c r="AYF71" s="44"/>
      <c r="AYG71" s="44"/>
      <c r="AYH71" s="44"/>
      <c r="AYI71" s="44"/>
      <c r="AYJ71" s="44"/>
      <c r="AYK71" s="44"/>
      <c r="AYL71" s="44"/>
      <c r="AYM71" s="44"/>
      <c r="AYN71" s="44"/>
      <c r="AYO71" s="44"/>
      <c r="AYP71" s="44"/>
      <c r="AYQ71" s="44"/>
      <c r="AYR71" s="44"/>
      <c r="AYS71" s="44"/>
      <c r="AYT71" s="44"/>
      <c r="AYU71" s="44"/>
      <c r="AYV71" s="44"/>
      <c r="AYW71" s="44"/>
      <c r="AYX71" s="44"/>
      <c r="AYY71" s="44"/>
      <c r="AYZ71" s="44"/>
      <c r="AZA71" s="44"/>
      <c r="AZB71" s="44"/>
      <c r="AZC71" s="44"/>
      <c r="AZD71" s="44"/>
      <c r="AZE71" s="44"/>
      <c r="AZF71" s="44"/>
      <c r="AZG71" s="44"/>
      <c r="AZH71" s="44"/>
      <c r="AZI71" s="44"/>
      <c r="AZJ71" s="44"/>
      <c r="AZK71" s="44"/>
      <c r="AZL71" s="44"/>
      <c r="AZM71" s="44"/>
      <c r="AZN71" s="44"/>
      <c r="AZO71" s="44"/>
      <c r="AZP71" s="44"/>
      <c r="AZQ71" s="44"/>
      <c r="AZR71" s="44"/>
      <c r="AZS71" s="44"/>
      <c r="AZT71" s="44"/>
      <c r="AZU71" s="44"/>
      <c r="AZV71" s="44"/>
      <c r="AZW71" s="44"/>
      <c r="AZX71" s="44"/>
      <c r="AZY71" s="44"/>
      <c r="AZZ71" s="44"/>
      <c r="BAA71" s="44"/>
      <c r="BAB71" s="44"/>
      <c r="BAC71" s="44"/>
      <c r="BAD71" s="44"/>
      <c r="BAE71" s="44"/>
      <c r="BAF71" s="44"/>
      <c r="BAG71" s="44"/>
      <c r="BAH71" s="44"/>
      <c r="BAI71" s="44"/>
      <c r="BAJ71" s="44"/>
      <c r="BAK71" s="44"/>
      <c r="BAL71" s="44"/>
      <c r="BAM71" s="44"/>
      <c r="BAN71" s="44"/>
      <c r="BAO71" s="44"/>
      <c r="BAP71" s="44"/>
      <c r="BAQ71" s="44"/>
      <c r="BAR71" s="44"/>
      <c r="BAS71" s="44"/>
      <c r="BAT71" s="44"/>
      <c r="BAU71" s="44"/>
      <c r="BAV71" s="44"/>
      <c r="BAW71" s="44"/>
      <c r="BAX71" s="44"/>
      <c r="BAY71" s="44"/>
      <c r="BAZ71" s="44"/>
      <c r="BBA71" s="44"/>
      <c r="BBB71" s="44"/>
      <c r="BBC71" s="44"/>
      <c r="BBD71" s="44"/>
      <c r="BBE71" s="44"/>
      <c r="BBF71" s="44"/>
      <c r="BBG71" s="44"/>
      <c r="BBH71" s="44"/>
      <c r="BBI71" s="44"/>
      <c r="BBJ71" s="44"/>
      <c r="BBK71" s="44"/>
      <c r="BBL71" s="44"/>
      <c r="BBM71" s="44"/>
      <c r="BBN71" s="44"/>
      <c r="BBO71" s="44"/>
      <c r="BBP71" s="44"/>
      <c r="BBQ71" s="44"/>
      <c r="BBR71" s="44"/>
      <c r="BBS71" s="44"/>
      <c r="BBT71" s="44"/>
      <c r="BBU71" s="44"/>
      <c r="BBV71" s="44"/>
      <c r="BBW71" s="44"/>
      <c r="BBX71" s="44"/>
      <c r="BBY71" s="44"/>
      <c r="BBZ71" s="44"/>
      <c r="BCA71" s="44"/>
      <c r="BCB71" s="44"/>
      <c r="BCC71" s="44"/>
      <c r="BCD71" s="44"/>
      <c r="BCE71" s="44"/>
      <c r="BCF71" s="44"/>
      <c r="BCG71" s="44"/>
      <c r="BCH71" s="44"/>
      <c r="BCI71" s="44"/>
      <c r="BCJ71" s="44"/>
      <c r="BCK71" s="44"/>
      <c r="BCL71" s="44"/>
      <c r="BCM71" s="44"/>
      <c r="BCN71" s="44"/>
      <c r="BCO71" s="44"/>
      <c r="BCP71" s="44"/>
      <c r="BCQ71" s="44"/>
      <c r="BCR71" s="44"/>
      <c r="BCS71" s="44"/>
      <c r="BCT71" s="44"/>
      <c r="BCU71" s="44"/>
      <c r="BCV71" s="44"/>
      <c r="BCW71" s="44"/>
      <c r="BCX71" s="44"/>
      <c r="BCY71" s="44"/>
      <c r="BCZ71" s="44"/>
      <c r="BDA71" s="44"/>
      <c r="BDB71" s="44"/>
      <c r="BDC71" s="44"/>
      <c r="BDD71" s="44"/>
      <c r="BDE71" s="44"/>
      <c r="BDF71" s="44"/>
      <c r="BDG71" s="44"/>
      <c r="BDH71" s="44"/>
      <c r="BDI71" s="44"/>
      <c r="BDJ71" s="44"/>
      <c r="BDK71" s="44"/>
      <c r="BDL71" s="44"/>
      <c r="BDM71" s="44"/>
      <c r="BDN71" s="44"/>
      <c r="BDO71" s="44"/>
      <c r="BDP71" s="44"/>
      <c r="BDQ71" s="44"/>
      <c r="BDR71" s="44"/>
      <c r="BDS71" s="44"/>
      <c r="BDT71" s="44"/>
      <c r="BDU71" s="44"/>
      <c r="BDV71" s="44"/>
      <c r="BDW71" s="44"/>
      <c r="BDX71" s="44"/>
      <c r="BDY71" s="44"/>
      <c r="BDZ71" s="44"/>
      <c r="BEA71" s="44"/>
      <c r="BEB71" s="44"/>
      <c r="BEC71" s="44"/>
      <c r="BED71" s="44"/>
      <c r="BEE71" s="44"/>
      <c r="BEF71" s="44"/>
      <c r="BEG71" s="44"/>
      <c r="BEH71" s="44"/>
      <c r="BEI71" s="44"/>
      <c r="BEJ71" s="44"/>
      <c r="BEK71" s="44"/>
      <c r="BEL71" s="44"/>
      <c r="BEM71" s="44"/>
      <c r="BEN71" s="44"/>
      <c r="BEO71" s="44"/>
      <c r="BEP71" s="44"/>
      <c r="BEQ71" s="44"/>
      <c r="BER71" s="44"/>
      <c r="BES71" s="44"/>
      <c r="BET71" s="44"/>
      <c r="BEU71" s="44"/>
      <c r="BEV71" s="44"/>
      <c r="BEW71" s="44"/>
      <c r="BEX71" s="44"/>
      <c r="BEY71" s="44"/>
      <c r="BEZ71" s="44"/>
      <c r="BFA71" s="44"/>
      <c r="BFB71" s="44"/>
      <c r="BFC71" s="44"/>
      <c r="BFD71" s="44"/>
      <c r="BFE71" s="44"/>
      <c r="BFF71" s="44"/>
      <c r="BFG71" s="44"/>
      <c r="BFH71" s="44"/>
      <c r="BFI71" s="44"/>
      <c r="BFJ71" s="44"/>
      <c r="BFK71" s="44"/>
      <c r="BFL71" s="44"/>
      <c r="BFM71" s="44"/>
      <c r="BFN71" s="44"/>
      <c r="BFO71" s="44"/>
      <c r="BFP71" s="44"/>
      <c r="BFQ71" s="44"/>
      <c r="BFR71" s="44"/>
      <c r="BFS71" s="44"/>
      <c r="BFT71" s="44"/>
      <c r="BFU71" s="44"/>
      <c r="BFV71" s="44"/>
      <c r="BFW71" s="44"/>
      <c r="BFX71" s="44"/>
      <c r="BFY71" s="44"/>
      <c r="BFZ71" s="44"/>
      <c r="BGA71" s="44"/>
      <c r="BGB71" s="44"/>
      <c r="BGC71" s="44"/>
      <c r="BGD71" s="44"/>
      <c r="BGE71" s="44"/>
      <c r="BGF71" s="44"/>
      <c r="BGG71" s="44"/>
      <c r="BGH71" s="44"/>
      <c r="BGI71" s="44"/>
      <c r="BGJ71" s="44"/>
      <c r="BGK71" s="44"/>
      <c r="BGL71" s="44"/>
      <c r="BGM71" s="44"/>
      <c r="BGN71" s="44"/>
      <c r="BGO71" s="44"/>
      <c r="BGP71" s="44"/>
      <c r="BGQ71" s="44"/>
      <c r="BGR71" s="44"/>
      <c r="BGS71" s="44"/>
      <c r="BGT71" s="44"/>
      <c r="BGU71" s="44"/>
      <c r="BGV71" s="44"/>
      <c r="BGW71" s="44"/>
      <c r="BGX71" s="44"/>
      <c r="BGY71" s="44"/>
      <c r="BGZ71" s="44"/>
      <c r="BHA71" s="44"/>
      <c r="BHB71" s="44"/>
      <c r="BHC71" s="44"/>
      <c r="BHD71" s="44"/>
      <c r="BHE71" s="44"/>
      <c r="BHF71" s="44"/>
      <c r="BHG71" s="44"/>
      <c r="BHH71" s="44"/>
      <c r="BHI71" s="44"/>
      <c r="BHJ71" s="44"/>
      <c r="BHK71" s="44"/>
      <c r="BHL71" s="44"/>
      <c r="BHM71" s="44"/>
      <c r="BHN71" s="44"/>
      <c r="BHO71" s="44"/>
      <c r="BHP71" s="44"/>
      <c r="BHQ71" s="44"/>
      <c r="BHR71" s="44"/>
      <c r="BHS71" s="44"/>
      <c r="BHT71" s="44"/>
      <c r="BHU71" s="44"/>
      <c r="BHV71" s="44"/>
      <c r="BHW71" s="44"/>
      <c r="BHX71" s="44"/>
      <c r="BHY71" s="44"/>
      <c r="BHZ71" s="44"/>
      <c r="BIA71" s="44"/>
      <c r="BIB71" s="44"/>
      <c r="BIC71" s="44"/>
      <c r="BID71" s="44"/>
      <c r="BIE71" s="44"/>
      <c r="BIF71" s="44"/>
      <c r="BIG71" s="44"/>
      <c r="BIH71" s="44"/>
      <c r="BII71" s="44"/>
      <c r="BIJ71" s="44"/>
      <c r="BIK71" s="44"/>
      <c r="BIL71" s="44"/>
      <c r="BIM71" s="44"/>
      <c r="BIN71" s="44"/>
      <c r="BIO71" s="44"/>
      <c r="BIP71" s="44"/>
      <c r="BIQ71" s="44"/>
      <c r="BIR71" s="44"/>
      <c r="BIS71" s="44"/>
      <c r="BIT71" s="44"/>
      <c r="BIU71" s="44"/>
      <c r="BIV71" s="44"/>
      <c r="BIW71" s="44"/>
      <c r="BIX71" s="44"/>
      <c r="BIY71" s="44"/>
      <c r="BIZ71" s="44"/>
      <c r="BJA71" s="44"/>
      <c r="BJB71" s="44"/>
      <c r="BJC71" s="44"/>
      <c r="BJD71" s="44"/>
      <c r="BJE71" s="44"/>
      <c r="BJF71" s="44"/>
      <c r="BJG71" s="44"/>
      <c r="BJH71" s="44"/>
      <c r="BJI71" s="44"/>
      <c r="BJJ71" s="44"/>
      <c r="BJK71" s="44"/>
      <c r="BJL71" s="44"/>
      <c r="BJM71" s="44"/>
      <c r="BJN71" s="44"/>
      <c r="BJO71" s="44"/>
      <c r="BJP71" s="44"/>
      <c r="BJQ71" s="44"/>
      <c r="BJR71" s="44"/>
      <c r="BJS71" s="44"/>
      <c r="BJT71" s="44"/>
      <c r="BJU71" s="44"/>
      <c r="BJV71" s="44"/>
      <c r="BJW71" s="44"/>
      <c r="BJX71" s="44"/>
      <c r="BJY71" s="44"/>
      <c r="BJZ71" s="44"/>
      <c r="BKA71" s="44"/>
      <c r="BKB71" s="44"/>
      <c r="BKC71" s="44"/>
      <c r="BKD71" s="44"/>
      <c r="BKE71" s="44"/>
      <c r="BKF71" s="44"/>
      <c r="BKG71" s="44"/>
      <c r="BKH71" s="44"/>
      <c r="BKI71" s="44"/>
      <c r="BKJ71" s="44"/>
      <c r="BKK71" s="44"/>
      <c r="BKL71" s="44"/>
      <c r="BKM71" s="44"/>
      <c r="BKN71" s="44"/>
      <c r="BKO71" s="44"/>
      <c r="BKP71" s="44"/>
      <c r="BKQ71" s="44"/>
      <c r="BKR71" s="44"/>
      <c r="BKS71" s="44"/>
      <c r="BKT71" s="44"/>
      <c r="BKU71" s="44"/>
      <c r="BKV71" s="44"/>
      <c r="BKW71" s="44"/>
      <c r="BKX71" s="44"/>
      <c r="BKY71" s="44"/>
      <c r="BKZ71" s="44"/>
      <c r="BLA71" s="44"/>
      <c r="BLB71" s="44"/>
      <c r="BLC71" s="44"/>
      <c r="BLD71" s="44"/>
      <c r="BLE71" s="44"/>
      <c r="BLF71" s="44"/>
      <c r="BLG71" s="44"/>
      <c r="BLH71" s="44"/>
      <c r="BLI71" s="44"/>
      <c r="BLJ71" s="44"/>
      <c r="BLK71" s="44"/>
      <c r="BLL71" s="44"/>
      <c r="BLM71" s="44"/>
      <c r="BLN71" s="44"/>
      <c r="BLO71" s="44"/>
      <c r="BLP71" s="44"/>
      <c r="BLQ71" s="44"/>
      <c r="BLR71" s="44"/>
      <c r="BLS71" s="44"/>
      <c r="BLT71" s="44"/>
      <c r="BLU71" s="44"/>
      <c r="BLV71" s="44"/>
      <c r="BLW71" s="44"/>
      <c r="BLX71" s="44"/>
      <c r="BLY71" s="44"/>
      <c r="BLZ71" s="44"/>
      <c r="BMA71" s="44"/>
      <c r="BMB71" s="44"/>
      <c r="BMC71" s="44"/>
      <c r="BMD71" s="44"/>
      <c r="BME71" s="44"/>
      <c r="BMF71" s="44"/>
      <c r="BMG71" s="44"/>
      <c r="BMH71" s="44"/>
      <c r="BMI71" s="44"/>
      <c r="BMJ71" s="44"/>
      <c r="BMK71" s="44"/>
      <c r="BML71" s="44"/>
      <c r="BMM71" s="44"/>
      <c r="BMN71" s="44"/>
      <c r="BMO71" s="44"/>
      <c r="BMP71" s="44"/>
      <c r="BMQ71" s="44"/>
      <c r="BMR71" s="44"/>
      <c r="BMS71" s="44"/>
      <c r="BMT71" s="44"/>
      <c r="BMU71" s="44"/>
      <c r="BMV71" s="44"/>
      <c r="BMW71" s="44"/>
      <c r="BMX71" s="44"/>
      <c r="BMY71" s="44"/>
      <c r="BMZ71" s="44"/>
      <c r="BNA71" s="44"/>
      <c r="BNB71" s="44"/>
      <c r="BNC71" s="44"/>
      <c r="BND71" s="44"/>
      <c r="BNE71" s="44"/>
      <c r="BNF71" s="44"/>
      <c r="BNG71" s="44"/>
      <c r="BNH71" s="44"/>
      <c r="BNI71" s="44"/>
      <c r="BNJ71" s="44"/>
      <c r="BNK71" s="44"/>
      <c r="BNL71" s="44"/>
      <c r="BNM71" s="44"/>
      <c r="BNN71" s="44"/>
      <c r="BNO71" s="44"/>
      <c r="BNP71" s="44"/>
      <c r="BNQ71" s="44"/>
      <c r="BNR71" s="44"/>
      <c r="BNS71" s="44"/>
      <c r="BNT71" s="44"/>
      <c r="BNU71" s="44"/>
      <c r="BNV71" s="44"/>
      <c r="BNW71" s="44"/>
      <c r="BNX71" s="44"/>
      <c r="BNY71" s="44"/>
      <c r="BNZ71" s="44"/>
      <c r="BOA71" s="44"/>
      <c r="BOB71" s="44"/>
      <c r="BOC71" s="44"/>
      <c r="BOD71" s="44"/>
      <c r="BOE71" s="44"/>
      <c r="BOF71" s="44"/>
      <c r="BOG71" s="44"/>
      <c r="BOH71" s="44"/>
      <c r="BOI71" s="44"/>
      <c r="BOJ71" s="44"/>
      <c r="BOK71" s="44"/>
      <c r="BOL71" s="44"/>
      <c r="BOM71" s="44"/>
      <c r="BON71" s="44"/>
      <c r="BOO71" s="44"/>
      <c r="BOP71" s="44"/>
      <c r="BOQ71" s="44"/>
      <c r="BOR71" s="44"/>
      <c r="BOS71" s="44"/>
      <c r="BOT71" s="44"/>
      <c r="BOU71" s="44"/>
      <c r="BOV71" s="44"/>
      <c r="BOW71" s="44"/>
      <c r="BOX71" s="44"/>
      <c r="BOY71" s="44"/>
      <c r="BOZ71" s="44"/>
      <c r="BPA71" s="44"/>
      <c r="BPB71" s="44"/>
      <c r="BPC71" s="44"/>
      <c r="BPD71" s="44"/>
      <c r="BPE71" s="44"/>
      <c r="BPF71" s="44"/>
      <c r="BPG71" s="44"/>
      <c r="BPH71" s="44"/>
      <c r="BPI71" s="44"/>
      <c r="BPJ71" s="44"/>
      <c r="BPK71" s="44"/>
      <c r="BPL71" s="44"/>
      <c r="BPM71" s="44"/>
      <c r="BPN71" s="44"/>
      <c r="BPO71" s="44"/>
      <c r="BPP71" s="44"/>
      <c r="BPQ71" s="44"/>
      <c r="BPR71" s="44"/>
      <c r="BPS71" s="44"/>
      <c r="BPT71" s="44"/>
      <c r="BPU71" s="44"/>
      <c r="BPV71" s="44"/>
      <c r="BPW71" s="44"/>
      <c r="BPX71" s="44"/>
      <c r="BPY71" s="44"/>
      <c r="BPZ71" s="44"/>
      <c r="BQA71" s="44"/>
      <c r="BQB71" s="44"/>
      <c r="BQC71" s="44"/>
      <c r="BQD71" s="44"/>
      <c r="BQE71" s="44"/>
      <c r="BQF71" s="44"/>
      <c r="BQG71" s="44"/>
      <c r="BQH71" s="44"/>
      <c r="BQI71" s="44"/>
      <c r="BQJ71" s="44"/>
      <c r="BQK71" s="44"/>
      <c r="BQL71" s="44"/>
      <c r="BQM71" s="44"/>
      <c r="BQN71" s="44"/>
      <c r="BQO71" s="44"/>
      <c r="BQP71" s="44"/>
      <c r="BQQ71" s="44"/>
      <c r="BQR71" s="44"/>
      <c r="BQS71" s="44"/>
      <c r="BQT71" s="44"/>
      <c r="BQU71" s="44"/>
      <c r="BQV71" s="44"/>
      <c r="BQW71" s="44"/>
      <c r="BQX71" s="44"/>
      <c r="BQY71" s="44"/>
      <c r="BQZ71" s="44"/>
      <c r="BRA71" s="44"/>
      <c r="BRB71" s="44"/>
      <c r="BRC71" s="44"/>
      <c r="BRD71" s="44"/>
      <c r="BRE71" s="44"/>
      <c r="BRF71" s="44"/>
      <c r="BRG71" s="44"/>
      <c r="BRH71" s="44"/>
      <c r="BRI71" s="44"/>
      <c r="BRJ71" s="44"/>
      <c r="BRK71" s="44"/>
      <c r="BRL71" s="44"/>
      <c r="BRM71" s="44"/>
      <c r="BRN71" s="44"/>
      <c r="BRO71" s="44"/>
      <c r="BRP71" s="44"/>
      <c r="BRQ71" s="44"/>
      <c r="BRR71" s="44"/>
      <c r="BRS71" s="44"/>
      <c r="BRT71" s="44"/>
      <c r="BRU71" s="44"/>
      <c r="BRV71" s="44"/>
      <c r="BRW71" s="44"/>
      <c r="BRX71" s="44"/>
      <c r="BRY71" s="44"/>
      <c r="BRZ71" s="44"/>
      <c r="BSA71" s="44"/>
      <c r="BSB71" s="44"/>
      <c r="BSC71" s="44"/>
      <c r="BSD71" s="44"/>
      <c r="BSE71" s="44"/>
      <c r="BSF71" s="44"/>
      <c r="BSG71" s="44"/>
      <c r="BSH71" s="44"/>
      <c r="BSI71" s="44"/>
      <c r="BSJ71" s="44"/>
      <c r="BSK71" s="44"/>
      <c r="BSL71" s="44"/>
      <c r="BSM71" s="44"/>
      <c r="BSN71" s="44"/>
      <c r="BSO71" s="44"/>
      <c r="BSP71" s="44"/>
      <c r="BSQ71" s="44"/>
      <c r="BSR71" s="44"/>
      <c r="BSS71" s="44"/>
      <c r="BST71" s="44"/>
      <c r="BSU71" s="44"/>
      <c r="BSV71" s="44"/>
      <c r="BSW71" s="44"/>
      <c r="BSX71" s="44"/>
      <c r="BSY71" s="44"/>
      <c r="BSZ71" s="44"/>
      <c r="BTA71" s="44"/>
      <c r="BTB71" s="44"/>
      <c r="BTC71" s="44"/>
      <c r="BTD71" s="44"/>
      <c r="BTE71" s="44"/>
      <c r="BTF71" s="44"/>
      <c r="BTG71" s="44"/>
      <c r="BTH71" s="44"/>
      <c r="BTI71" s="44"/>
      <c r="BTJ71" s="44"/>
      <c r="BTK71" s="44"/>
      <c r="BTL71" s="44"/>
      <c r="BTM71" s="44"/>
      <c r="BTN71" s="44"/>
      <c r="BTO71" s="44"/>
      <c r="BTP71" s="44"/>
      <c r="BTQ71" s="44"/>
      <c r="BTR71" s="44"/>
      <c r="BTS71" s="44"/>
      <c r="BTT71" s="44"/>
      <c r="BTU71" s="44"/>
      <c r="BTV71" s="44"/>
      <c r="BTW71" s="44"/>
      <c r="BTX71" s="44"/>
      <c r="BTY71" s="44"/>
      <c r="BTZ71" s="44"/>
      <c r="BUA71" s="44"/>
      <c r="BUB71" s="44"/>
      <c r="BUC71" s="44"/>
      <c r="BUD71" s="44"/>
      <c r="BUE71" s="44"/>
      <c r="BUF71" s="44"/>
      <c r="BUG71" s="44"/>
      <c r="BUH71" s="44"/>
      <c r="BUI71" s="44"/>
      <c r="BUJ71" s="44"/>
      <c r="BUK71" s="44"/>
      <c r="BUL71" s="44"/>
      <c r="BUM71" s="44"/>
      <c r="BUN71" s="44"/>
      <c r="BUO71" s="44"/>
      <c r="BUP71" s="44"/>
      <c r="BUQ71" s="44"/>
      <c r="BUR71" s="44"/>
      <c r="BUS71" s="44"/>
      <c r="BUT71" s="44"/>
      <c r="BUU71" s="44"/>
      <c r="BUV71" s="44"/>
      <c r="BUW71" s="44"/>
      <c r="BUX71" s="44"/>
      <c r="BUY71" s="44"/>
      <c r="BUZ71" s="44"/>
      <c r="BVA71" s="44"/>
      <c r="BVB71" s="44"/>
      <c r="BVC71" s="44"/>
      <c r="BVD71" s="44"/>
      <c r="BVE71" s="44"/>
      <c r="BVF71" s="44"/>
      <c r="BVG71" s="44"/>
      <c r="BVH71" s="44"/>
      <c r="BVI71" s="44"/>
      <c r="BVJ71" s="44"/>
      <c r="BVK71" s="44"/>
      <c r="BVL71" s="44"/>
      <c r="BVM71" s="44"/>
      <c r="BVN71" s="44"/>
      <c r="BVO71" s="44"/>
      <c r="BVP71" s="44"/>
      <c r="BVQ71" s="44"/>
      <c r="BVR71" s="44"/>
      <c r="BVS71" s="44"/>
      <c r="BVT71" s="44"/>
      <c r="BVU71" s="44"/>
      <c r="BVV71" s="44"/>
      <c r="BVW71" s="44"/>
      <c r="BVX71" s="44"/>
      <c r="BVY71" s="44"/>
      <c r="BVZ71" s="44"/>
      <c r="BWA71" s="44"/>
      <c r="BWB71" s="44"/>
      <c r="BWC71" s="44"/>
      <c r="BWD71" s="44"/>
      <c r="BWE71" s="44"/>
      <c r="BWF71" s="44"/>
      <c r="BWG71" s="44"/>
      <c r="BWH71" s="44"/>
      <c r="BWI71" s="44"/>
      <c r="BWJ71" s="44"/>
      <c r="BWK71" s="44"/>
      <c r="BWL71" s="44"/>
      <c r="BWM71" s="44"/>
      <c r="BWN71" s="44"/>
      <c r="BWO71" s="44"/>
      <c r="BWP71" s="44"/>
      <c r="BWQ71" s="44"/>
      <c r="BWR71" s="44"/>
      <c r="BWS71" s="44"/>
      <c r="BWT71" s="44"/>
      <c r="BWU71" s="44"/>
      <c r="BWV71" s="44"/>
      <c r="BWW71" s="44"/>
      <c r="BWX71" s="44"/>
      <c r="BWY71" s="44"/>
      <c r="BWZ71" s="44"/>
      <c r="BXA71" s="44"/>
      <c r="BXB71" s="44"/>
      <c r="BXC71" s="44"/>
      <c r="BXD71" s="44"/>
      <c r="BXE71" s="44"/>
      <c r="BXF71" s="44"/>
      <c r="BXG71" s="44"/>
      <c r="BXH71" s="44"/>
      <c r="BXI71" s="44"/>
      <c r="BXJ71" s="44"/>
      <c r="BXK71" s="44"/>
      <c r="BXL71" s="44"/>
      <c r="BXM71" s="44"/>
      <c r="BXN71" s="44"/>
      <c r="BXO71" s="44"/>
      <c r="BXP71" s="44"/>
      <c r="BXQ71" s="44"/>
      <c r="BXR71" s="44"/>
      <c r="BXS71" s="44"/>
      <c r="BXT71" s="44"/>
      <c r="BXU71" s="44"/>
      <c r="BXV71" s="44"/>
      <c r="BXW71" s="44"/>
      <c r="BXX71" s="44"/>
      <c r="BXY71" s="44"/>
      <c r="BXZ71" s="44"/>
      <c r="BYA71" s="44"/>
      <c r="BYB71" s="44"/>
      <c r="BYC71" s="44"/>
      <c r="BYD71" s="44"/>
      <c r="BYE71" s="44"/>
      <c r="BYF71" s="44"/>
      <c r="BYG71" s="44"/>
      <c r="BYH71" s="44"/>
      <c r="BYI71" s="44"/>
      <c r="BYJ71" s="44"/>
      <c r="BYK71" s="44"/>
      <c r="BYL71" s="44"/>
      <c r="BYM71" s="44"/>
      <c r="BYN71" s="44"/>
      <c r="BYO71" s="44"/>
      <c r="BYP71" s="44"/>
      <c r="BYQ71" s="44"/>
      <c r="BYR71" s="44"/>
      <c r="BYS71" s="44"/>
      <c r="BYT71" s="44"/>
      <c r="BYU71" s="44"/>
      <c r="BYV71" s="44"/>
      <c r="BYW71" s="44"/>
      <c r="BYX71" s="44"/>
      <c r="BYY71" s="44"/>
      <c r="BYZ71" s="44"/>
      <c r="BZA71" s="44"/>
      <c r="BZB71" s="44"/>
      <c r="BZC71" s="44"/>
      <c r="BZD71" s="44"/>
      <c r="BZE71" s="44"/>
      <c r="BZF71" s="44"/>
      <c r="BZG71" s="44"/>
      <c r="BZH71" s="44"/>
      <c r="BZI71" s="44"/>
      <c r="BZJ71" s="44"/>
      <c r="BZK71" s="44"/>
      <c r="BZL71" s="44"/>
      <c r="BZM71" s="44"/>
      <c r="BZN71" s="44"/>
      <c r="BZO71" s="44"/>
      <c r="BZP71" s="44"/>
      <c r="BZQ71" s="44"/>
      <c r="BZR71" s="44"/>
      <c r="BZS71" s="44"/>
      <c r="BZT71" s="44"/>
      <c r="BZU71" s="44"/>
      <c r="BZV71" s="44"/>
      <c r="BZW71" s="44"/>
      <c r="BZX71" s="44"/>
      <c r="BZY71" s="44"/>
      <c r="BZZ71" s="44"/>
      <c r="CAA71" s="44"/>
      <c r="CAB71" s="44"/>
      <c r="CAC71" s="44"/>
      <c r="CAD71" s="44"/>
      <c r="CAE71" s="44"/>
      <c r="CAF71" s="44"/>
      <c r="CAG71" s="44"/>
      <c r="CAH71" s="44"/>
      <c r="CAI71" s="44"/>
      <c r="CAJ71" s="44"/>
      <c r="CAK71" s="44"/>
      <c r="CAL71" s="44"/>
      <c r="CAM71" s="44"/>
      <c r="CAN71" s="44"/>
      <c r="CAO71" s="44"/>
      <c r="CAP71" s="44"/>
      <c r="CAQ71" s="44"/>
      <c r="CAR71" s="44"/>
      <c r="CAS71" s="44"/>
      <c r="CAT71" s="44"/>
      <c r="CAU71" s="44"/>
      <c r="CAV71" s="44"/>
      <c r="CAW71" s="44"/>
      <c r="CAX71" s="44"/>
      <c r="CAY71" s="44"/>
      <c r="CAZ71" s="44"/>
      <c r="CBA71" s="44"/>
      <c r="CBB71" s="44"/>
      <c r="CBC71" s="44"/>
      <c r="CBD71" s="44"/>
      <c r="CBE71" s="44"/>
      <c r="CBF71" s="44"/>
      <c r="CBG71" s="44"/>
      <c r="CBH71" s="44"/>
      <c r="CBI71" s="44"/>
      <c r="CBJ71" s="44"/>
      <c r="CBK71" s="44"/>
      <c r="CBL71" s="44"/>
      <c r="CBM71" s="44"/>
      <c r="CBN71" s="44"/>
      <c r="CBO71" s="44"/>
      <c r="CBP71" s="44"/>
      <c r="CBQ71" s="44"/>
      <c r="CBR71" s="44"/>
      <c r="CBS71" s="44"/>
      <c r="CBT71" s="44"/>
      <c r="CBU71" s="44"/>
      <c r="CBV71" s="44"/>
      <c r="CBW71" s="44"/>
      <c r="CBX71" s="44"/>
      <c r="CBY71" s="44"/>
      <c r="CBZ71" s="44"/>
      <c r="CCA71" s="44"/>
      <c r="CCB71" s="44"/>
      <c r="CCC71" s="44"/>
      <c r="CCD71" s="44"/>
      <c r="CCE71" s="44"/>
      <c r="CCF71" s="44"/>
      <c r="CCG71" s="44"/>
      <c r="CCH71" s="44"/>
      <c r="CCI71" s="44"/>
      <c r="CCJ71" s="44"/>
      <c r="CCK71" s="44"/>
      <c r="CCL71" s="44"/>
      <c r="CCM71" s="44"/>
      <c r="CCN71" s="44"/>
      <c r="CCO71" s="44"/>
      <c r="CCP71" s="44"/>
      <c r="CCQ71" s="44"/>
      <c r="CCR71" s="44"/>
      <c r="CCS71" s="44"/>
      <c r="CCT71" s="44"/>
      <c r="CCU71" s="44"/>
      <c r="CCV71" s="44"/>
      <c r="CCW71" s="44"/>
      <c r="CCX71" s="44"/>
      <c r="CCY71" s="44"/>
      <c r="CCZ71" s="44"/>
      <c r="CDA71" s="44"/>
      <c r="CDB71" s="44"/>
      <c r="CDC71" s="44"/>
      <c r="CDD71" s="44"/>
      <c r="CDE71" s="44"/>
      <c r="CDF71" s="44"/>
      <c r="CDG71" s="44"/>
      <c r="CDH71" s="44"/>
      <c r="CDI71" s="44"/>
      <c r="CDJ71" s="44"/>
      <c r="CDK71" s="44"/>
      <c r="CDL71" s="44"/>
      <c r="CDM71" s="44"/>
      <c r="CDN71" s="44"/>
      <c r="CDO71" s="44"/>
      <c r="CDP71" s="44"/>
      <c r="CDQ71" s="44"/>
      <c r="CDR71" s="44"/>
      <c r="CDS71" s="44"/>
      <c r="CDT71" s="44"/>
      <c r="CDU71" s="44"/>
      <c r="CDV71" s="44"/>
      <c r="CDW71" s="44"/>
      <c r="CDX71" s="44"/>
      <c r="CDY71" s="44"/>
      <c r="CDZ71" s="44"/>
      <c r="CEA71" s="44"/>
      <c r="CEB71" s="44"/>
      <c r="CEC71" s="44"/>
      <c r="CED71" s="44"/>
      <c r="CEE71" s="44"/>
      <c r="CEF71" s="44"/>
      <c r="CEG71" s="44"/>
      <c r="CEH71" s="44"/>
      <c r="CEI71" s="44"/>
      <c r="CEJ71" s="44"/>
      <c r="CEK71" s="44"/>
      <c r="CEL71" s="44"/>
      <c r="CEM71" s="44"/>
      <c r="CEN71" s="44"/>
      <c r="CEO71" s="44"/>
      <c r="CEP71" s="44"/>
      <c r="CEQ71" s="44"/>
      <c r="CER71" s="44"/>
      <c r="CES71" s="44"/>
      <c r="CET71" s="44"/>
      <c r="CEU71" s="44"/>
      <c r="CEV71" s="44"/>
      <c r="CEW71" s="44"/>
      <c r="CEX71" s="44"/>
      <c r="CEY71" s="44"/>
      <c r="CEZ71" s="44"/>
      <c r="CFA71" s="44"/>
      <c r="CFB71" s="44"/>
      <c r="CFC71" s="44"/>
      <c r="CFD71" s="44"/>
      <c r="CFE71" s="44"/>
      <c r="CFF71" s="44"/>
      <c r="CFG71" s="44"/>
      <c r="CFH71" s="44"/>
      <c r="CFI71" s="44"/>
      <c r="CFJ71" s="44"/>
      <c r="CFK71" s="44"/>
      <c r="CFL71" s="44"/>
      <c r="CFM71" s="44"/>
      <c r="CFN71" s="44"/>
      <c r="CFO71" s="44"/>
      <c r="CFP71" s="44"/>
      <c r="CFQ71" s="44"/>
      <c r="CFR71" s="44"/>
      <c r="CFS71" s="44"/>
      <c r="CFT71" s="44"/>
      <c r="CFU71" s="44"/>
      <c r="CFV71" s="44"/>
      <c r="CFW71" s="44"/>
      <c r="CFX71" s="44"/>
      <c r="CFY71" s="44"/>
      <c r="CFZ71" s="44"/>
      <c r="CGA71" s="44"/>
      <c r="CGB71" s="44"/>
      <c r="CGC71" s="44"/>
      <c r="CGD71" s="44"/>
      <c r="CGE71" s="44"/>
      <c r="CGF71" s="44"/>
      <c r="CGG71" s="44"/>
      <c r="CGH71" s="44"/>
      <c r="CGI71" s="44"/>
      <c r="CGJ71" s="44"/>
      <c r="CGK71" s="44"/>
      <c r="CGL71" s="44"/>
      <c r="CGM71" s="44"/>
      <c r="CGN71" s="44"/>
      <c r="CGO71" s="44"/>
      <c r="CGP71" s="44"/>
      <c r="CGQ71" s="44"/>
      <c r="CGR71" s="44"/>
      <c r="CGS71" s="44"/>
      <c r="CGT71" s="44"/>
      <c r="CGU71" s="44"/>
      <c r="CGV71" s="44"/>
      <c r="CGW71" s="44"/>
      <c r="CGX71" s="44"/>
      <c r="CGY71" s="44"/>
      <c r="CGZ71" s="44"/>
      <c r="CHA71" s="44"/>
      <c r="CHB71" s="44"/>
      <c r="CHC71" s="44"/>
      <c r="CHD71" s="44"/>
      <c r="CHE71" s="44"/>
      <c r="CHF71" s="44"/>
      <c r="CHG71" s="44"/>
      <c r="CHH71" s="44"/>
      <c r="CHI71" s="44"/>
      <c r="CHJ71" s="44"/>
      <c r="CHK71" s="44"/>
      <c r="CHL71" s="44"/>
      <c r="CHM71" s="44"/>
      <c r="CHN71" s="44"/>
      <c r="CHO71" s="44"/>
      <c r="CHP71" s="44"/>
      <c r="CHQ71" s="44"/>
      <c r="CHR71" s="44"/>
      <c r="CHS71" s="44"/>
      <c r="CHT71" s="44"/>
      <c r="CHU71" s="44"/>
      <c r="CHV71" s="44"/>
      <c r="CHW71" s="44"/>
      <c r="CHX71" s="44"/>
      <c r="CHY71" s="44"/>
      <c r="CHZ71" s="44"/>
      <c r="CIA71" s="44"/>
      <c r="CIB71" s="44"/>
      <c r="CIC71" s="44"/>
      <c r="CID71" s="44"/>
      <c r="CIE71" s="44"/>
      <c r="CIF71" s="44"/>
      <c r="CIG71" s="44"/>
      <c r="CIH71" s="44"/>
      <c r="CII71" s="44"/>
      <c r="CIJ71" s="44"/>
      <c r="CIK71" s="44"/>
      <c r="CIL71" s="44"/>
      <c r="CIM71" s="44"/>
      <c r="CIN71" s="44"/>
      <c r="CIO71" s="44"/>
      <c r="CIP71" s="44"/>
      <c r="CIQ71" s="44"/>
      <c r="CIR71" s="44"/>
      <c r="CIS71" s="44"/>
      <c r="CIT71" s="44"/>
      <c r="CIU71" s="44"/>
      <c r="CIV71" s="44"/>
      <c r="CIW71" s="44"/>
      <c r="CIX71" s="44"/>
      <c r="CIY71" s="44"/>
      <c r="CIZ71" s="44"/>
      <c r="CJA71" s="44"/>
      <c r="CJB71" s="44"/>
      <c r="CJC71" s="44"/>
      <c r="CJD71" s="44"/>
      <c r="CJE71" s="44"/>
      <c r="CJF71" s="44"/>
      <c r="CJG71" s="44"/>
      <c r="CJH71" s="44"/>
      <c r="CJI71" s="44"/>
      <c r="CJJ71" s="44"/>
      <c r="CJK71" s="44"/>
      <c r="CJL71" s="44"/>
      <c r="CJM71" s="44"/>
      <c r="CJN71" s="44"/>
      <c r="CJO71" s="44"/>
      <c r="CJP71" s="44"/>
      <c r="CJQ71" s="44"/>
      <c r="CJR71" s="44"/>
      <c r="CJS71" s="44"/>
      <c r="CJT71" s="44"/>
      <c r="CJU71" s="44"/>
      <c r="CJV71" s="44"/>
      <c r="CJW71" s="44"/>
      <c r="CJX71" s="44"/>
      <c r="CJY71" s="44"/>
      <c r="CJZ71" s="44"/>
      <c r="CKA71" s="44"/>
      <c r="CKB71" s="44"/>
      <c r="CKC71" s="44"/>
      <c r="CKD71" s="44"/>
      <c r="CKE71" s="44"/>
      <c r="CKF71" s="44"/>
      <c r="CKG71" s="44"/>
      <c r="CKH71" s="44"/>
      <c r="CKI71" s="44"/>
      <c r="CKJ71" s="44"/>
      <c r="CKK71" s="44"/>
      <c r="CKL71" s="44"/>
      <c r="CKM71" s="44"/>
      <c r="CKN71" s="44"/>
      <c r="CKO71" s="44"/>
      <c r="CKP71" s="44"/>
      <c r="CKQ71" s="44"/>
      <c r="CKR71" s="44"/>
      <c r="CKS71" s="44"/>
      <c r="CKT71" s="44"/>
      <c r="CKU71" s="44"/>
      <c r="CKV71" s="44"/>
      <c r="CKW71" s="44"/>
      <c r="CKX71" s="44"/>
      <c r="CKY71" s="44"/>
      <c r="CKZ71" s="44"/>
      <c r="CLA71" s="44"/>
      <c r="CLB71" s="44"/>
      <c r="CLC71" s="44"/>
      <c r="CLD71" s="44"/>
      <c r="CLE71" s="44"/>
      <c r="CLF71" s="44"/>
      <c r="CLG71" s="44"/>
      <c r="CLH71" s="44"/>
      <c r="CLI71" s="44"/>
      <c r="CLJ71" s="44"/>
      <c r="CLK71" s="44"/>
      <c r="CLL71" s="44"/>
      <c r="CLM71" s="44"/>
      <c r="CLN71" s="44"/>
      <c r="CLO71" s="44"/>
      <c r="CLP71" s="44"/>
      <c r="CLQ71" s="44"/>
      <c r="CLR71" s="44"/>
      <c r="CLS71" s="44"/>
      <c r="CLT71" s="44"/>
      <c r="CLU71" s="44"/>
      <c r="CLV71" s="44"/>
      <c r="CLW71" s="44"/>
      <c r="CLX71" s="44"/>
      <c r="CLY71" s="44"/>
      <c r="CLZ71" s="44"/>
      <c r="CMA71" s="44"/>
      <c r="CMB71" s="44"/>
      <c r="CMC71" s="44"/>
      <c r="CMD71" s="44"/>
      <c r="CME71" s="44"/>
      <c r="CMF71" s="44"/>
      <c r="CMG71" s="44"/>
      <c r="CMH71" s="44"/>
      <c r="CMI71" s="44"/>
      <c r="CMJ71" s="44"/>
      <c r="CMK71" s="44"/>
      <c r="CML71" s="44"/>
      <c r="CMM71" s="44"/>
      <c r="CMN71" s="44"/>
      <c r="CMO71" s="44"/>
      <c r="CMP71" s="44"/>
      <c r="CMQ71" s="44"/>
      <c r="CMR71" s="44"/>
      <c r="CMS71" s="44"/>
      <c r="CMT71" s="44"/>
      <c r="CMU71" s="44"/>
      <c r="CMV71" s="44"/>
      <c r="CMW71" s="44"/>
      <c r="CMX71" s="44"/>
      <c r="CMY71" s="44"/>
      <c r="CMZ71" s="44"/>
      <c r="CNA71" s="44"/>
      <c r="CNB71" s="44"/>
      <c r="CNC71" s="44"/>
      <c r="CND71" s="44"/>
      <c r="CNE71" s="44"/>
      <c r="CNF71" s="44"/>
      <c r="CNG71" s="44"/>
      <c r="CNH71" s="44"/>
      <c r="CNI71" s="44"/>
      <c r="CNJ71" s="44"/>
      <c r="CNK71" s="44"/>
      <c r="CNL71" s="44"/>
      <c r="CNM71" s="44"/>
      <c r="CNN71" s="44"/>
      <c r="CNO71" s="44"/>
      <c r="CNP71" s="44"/>
      <c r="CNQ71" s="44"/>
      <c r="CNR71" s="44"/>
      <c r="CNS71" s="44"/>
      <c r="CNT71" s="44"/>
      <c r="CNU71" s="44"/>
      <c r="CNV71" s="44"/>
      <c r="CNW71" s="44"/>
      <c r="CNX71" s="44"/>
      <c r="CNY71" s="44"/>
      <c r="CNZ71" s="44"/>
      <c r="COA71" s="44"/>
      <c r="COB71" s="44"/>
      <c r="COC71" s="44"/>
      <c r="COD71" s="44"/>
      <c r="COE71" s="44"/>
      <c r="COF71" s="44"/>
      <c r="COG71" s="44"/>
      <c r="COH71" s="44"/>
      <c r="COI71" s="44"/>
      <c r="COJ71" s="44"/>
      <c r="COK71" s="44"/>
      <c r="COL71" s="44"/>
      <c r="COM71" s="44"/>
      <c r="CON71" s="44"/>
      <c r="COO71" s="44"/>
      <c r="COP71" s="44"/>
      <c r="COQ71" s="44"/>
      <c r="COR71" s="44"/>
      <c r="COS71" s="44"/>
      <c r="COT71" s="44"/>
      <c r="COU71" s="44"/>
      <c r="COV71" s="44"/>
      <c r="COW71" s="44"/>
      <c r="COX71" s="44"/>
      <c r="COY71" s="44"/>
      <c r="COZ71" s="44"/>
      <c r="CPA71" s="44"/>
      <c r="CPB71" s="44"/>
      <c r="CPC71" s="44"/>
      <c r="CPD71" s="44"/>
      <c r="CPE71" s="44"/>
      <c r="CPF71" s="44"/>
      <c r="CPG71" s="44"/>
      <c r="CPH71" s="44"/>
      <c r="CPI71" s="44"/>
      <c r="CPJ71" s="44"/>
      <c r="CPK71" s="44"/>
      <c r="CPL71" s="44"/>
      <c r="CPM71" s="44"/>
      <c r="CPN71" s="44"/>
      <c r="CPO71" s="44"/>
      <c r="CPP71" s="44"/>
      <c r="CPQ71" s="44"/>
      <c r="CPR71" s="44"/>
      <c r="CPS71" s="44"/>
      <c r="CPT71" s="44"/>
      <c r="CPU71" s="44"/>
      <c r="CPV71" s="44"/>
      <c r="CPW71" s="44"/>
      <c r="CPX71" s="44"/>
      <c r="CPY71" s="44"/>
      <c r="CPZ71" s="44"/>
      <c r="CQA71" s="44"/>
      <c r="CQB71" s="44"/>
      <c r="CQC71" s="44"/>
      <c r="CQD71" s="44"/>
      <c r="CQE71" s="44"/>
      <c r="CQF71" s="44"/>
      <c r="CQG71" s="44"/>
      <c r="CQH71" s="44"/>
      <c r="CQI71" s="44"/>
      <c r="CQJ71" s="44"/>
      <c r="CQK71" s="44"/>
      <c r="CQL71" s="44"/>
      <c r="CQM71" s="44"/>
      <c r="CQN71" s="44"/>
      <c r="CQO71" s="44"/>
      <c r="CQP71" s="44"/>
      <c r="CQQ71" s="44"/>
      <c r="CQR71" s="44"/>
      <c r="CQS71" s="44"/>
      <c r="CQT71" s="44"/>
      <c r="CQU71" s="44"/>
      <c r="CQV71" s="44"/>
      <c r="CQW71" s="44"/>
      <c r="CQX71" s="44"/>
      <c r="CQY71" s="44"/>
      <c r="CQZ71" s="44"/>
      <c r="CRA71" s="44"/>
      <c r="CRB71" s="44"/>
      <c r="CRC71" s="44"/>
      <c r="CRD71" s="44"/>
      <c r="CRE71" s="44"/>
      <c r="CRF71" s="44"/>
      <c r="CRG71" s="44"/>
      <c r="CRH71" s="44"/>
      <c r="CRI71" s="44"/>
      <c r="CRJ71" s="44"/>
      <c r="CRK71" s="44"/>
      <c r="CRL71" s="44"/>
      <c r="CRM71" s="44"/>
      <c r="CRN71" s="44"/>
      <c r="CRO71" s="44"/>
      <c r="CRP71" s="44"/>
      <c r="CRQ71" s="44"/>
      <c r="CRR71" s="44"/>
      <c r="CRS71" s="44"/>
      <c r="CRT71" s="44"/>
      <c r="CRU71" s="44"/>
      <c r="CRV71" s="44"/>
      <c r="CRW71" s="44"/>
      <c r="CRX71" s="44"/>
      <c r="CRY71" s="44"/>
      <c r="CRZ71" s="44"/>
      <c r="CSA71" s="44"/>
      <c r="CSB71" s="44"/>
      <c r="CSC71" s="44"/>
      <c r="CSD71" s="44"/>
      <c r="CSE71" s="44"/>
      <c r="CSF71" s="44"/>
      <c r="CSG71" s="44"/>
      <c r="CSH71" s="44"/>
      <c r="CSI71" s="44"/>
      <c r="CSJ71" s="44"/>
      <c r="CSK71" s="44"/>
      <c r="CSL71" s="44"/>
      <c r="CSM71" s="44"/>
      <c r="CSN71" s="44"/>
      <c r="CSO71" s="44"/>
      <c r="CSP71" s="44"/>
      <c r="CSQ71" s="44"/>
      <c r="CSR71" s="44"/>
      <c r="CSS71" s="44"/>
      <c r="CST71" s="44"/>
      <c r="CSU71" s="44"/>
      <c r="CSV71" s="44"/>
      <c r="CSW71" s="44"/>
      <c r="CSX71" s="44"/>
      <c r="CSY71" s="44"/>
      <c r="CSZ71" s="44"/>
      <c r="CTA71" s="44"/>
      <c r="CTB71" s="44"/>
      <c r="CTC71" s="44"/>
      <c r="CTD71" s="44"/>
      <c r="CTE71" s="44"/>
      <c r="CTF71" s="44"/>
      <c r="CTG71" s="44"/>
      <c r="CTH71" s="44"/>
      <c r="CTI71" s="44"/>
      <c r="CTJ71" s="44"/>
      <c r="CTK71" s="44"/>
      <c r="CTL71" s="44"/>
      <c r="CTM71" s="44"/>
      <c r="CTN71" s="44"/>
      <c r="CTO71" s="44"/>
      <c r="CTP71" s="44"/>
      <c r="CTQ71" s="44"/>
      <c r="CTR71" s="44"/>
      <c r="CTS71" s="44"/>
      <c r="CTT71" s="44"/>
      <c r="CTU71" s="44"/>
      <c r="CTV71" s="44"/>
      <c r="CTW71" s="44"/>
      <c r="CTX71" s="44"/>
      <c r="CTY71" s="44"/>
      <c r="CTZ71" s="44"/>
      <c r="CUA71" s="44"/>
      <c r="CUB71" s="44"/>
      <c r="CUC71" s="44"/>
      <c r="CUD71" s="44"/>
      <c r="CUE71" s="44"/>
      <c r="CUF71" s="44"/>
      <c r="CUG71" s="44"/>
      <c r="CUH71" s="44"/>
      <c r="CUI71" s="44"/>
      <c r="CUJ71" s="44"/>
      <c r="CUK71" s="44"/>
      <c r="CUL71" s="44"/>
      <c r="CUM71" s="44"/>
      <c r="CUN71" s="44"/>
      <c r="CUO71" s="44"/>
      <c r="CUP71" s="44"/>
      <c r="CUQ71" s="44"/>
      <c r="CUR71" s="44"/>
      <c r="CUS71" s="44"/>
      <c r="CUT71" s="44"/>
      <c r="CUU71" s="44"/>
      <c r="CUV71" s="44"/>
      <c r="CUW71" s="44"/>
      <c r="CUX71" s="44"/>
      <c r="CUY71" s="44"/>
      <c r="CUZ71" s="44"/>
      <c r="CVA71" s="44"/>
      <c r="CVB71" s="44"/>
      <c r="CVC71" s="44"/>
      <c r="CVD71" s="44"/>
      <c r="CVE71" s="44"/>
      <c r="CVF71" s="44"/>
      <c r="CVG71" s="44"/>
      <c r="CVH71" s="44"/>
      <c r="CVI71" s="44"/>
      <c r="CVJ71" s="44"/>
      <c r="CVK71" s="44"/>
      <c r="CVL71" s="44"/>
      <c r="CVM71" s="44"/>
      <c r="CVN71" s="44"/>
      <c r="CVO71" s="44"/>
      <c r="CVP71" s="44"/>
      <c r="CVQ71" s="44"/>
      <c r="CVR71" s="44"/>
      <c r="CVS71" s="44"/>
      <c r="CVT71" s="44"/>
      <c r="CVU71" s="44"/>
      <c r="CVV71" s="44"/>
      <c r="CVW71" s="44"/>
      <c r="CVX71" s="44"/>
      <c r="CVY71" s="44"/>
      <c r="CVZ71" s="44"/>
      <c r="CWA71" s="44"/>
      <c r="CWB71" s="44"/>
      <c r="CWC71" s="44"/>
      <c r="CWD71" s="44"/>
      <c r="CWE71" s="44"/>
      <c r="CWF71" s="44"/>
      <c r="CWG71" s="44"/>
      <c r="CWH71" s="44"/>
      <c r="CWI71" s="44"/>
      <c r="CWJ71" s="44"/>
      <c r="CWK71" s="44"/>
      <c r="CWL71" s="44"/>
      <c r="CWM71" s="44"/>
      <c r="CWN71" s="44"/>
      <c r="CWO71" s="44"/>
      <c r="CWP71" s="44"/>
      <c r="CWQ71" s="44"/>
      <c r="CWR71" s="44"/>
      <c r="CWS71" s="44"/>
      <c r="CWT71" s="44"/>
      <c r="CWU71" s="44"/>
      <c r="CWV71" s="44"/>
      <c r="CWW71" s="44"/>
      <c r="CWX71" s="44"/>
      <c r="CWY71" s="44"/>
      <c r="CWZ71" s="44"/>
      <c r="CXA71" s="44"/>
      <c r="CXB71" s="44"/>
      <c r="CXC71" s="44"/>
      <c r="CXD71" s="44"/>
      <c r="CXE71" s="44"/>
      <c r="CXF71" s="44"/>
      <c r="CXG71" s="44"/>
      <c r="CXH71" s="44"/>
      <c r="CXI71" s="44"/>
      <c r="CXJ71" s="44"/>
      <c r="CXK71" s="44"/>
      <c r="CXL71" s="44"/>
      <c r="CXM71" s="44"/>
      <c r="CXN71" s="44"/>
      <c r="CXO71" s="44"/>
      <c r="CXP71" s="44"/>
      <c r="CXQ71" s="44"/>
      <c r="CXR71" s="44"/>
      <c r="CXS71" s="44"/>
      <c r="CXT71" s="44"/>
      <c r="CXU71" s="44"/>
      <c r="CXV71" s="44"/>
      <c r="CXW71" s="44"/>
      <c r="CXX71" s="44"/>
      <c r="CXY71" s="44"/>
      <c r="CXZ71" s="44"/>
      <c r="CYA71" s="44"/>
      <c r="CYB71" s="44"/>
      <c r="CYC71" s="44"/>
      <c r="CYD71" s="44"/>
      <c r="CYE71" s="44"/>
      <c r="CYF71" s="44"/>
      <c r="CYG71" s="44"/>
      <c r="CYH71" s="44"/>
      <c r="CYI71" s="44"/>
      <c r="CYJ71" s="44"/>
      <c r="CYK71" s="44"/>
      <c r="CYL71" s="44"/>
      <c r="CYM71" s="44"/>
      <c r="CYN71" s="44"/>
      <c r="CYO71" s="44"/>
      <c r="CYP71" s="44"/>
      <c r="CYQ71" s="44"/>
      <c r="CYR71" s="44"/>
      <c r="CYS71" s="44"/>
      <c r="CYT71" s="44"/>
      <c r="CYU71" s="44"/>
      <c r="CYV71" s="44"/>
      <c r="CYW71" s="44"/>
      <c r="CYX71" s="44"/>
      <c r="CYY71" s="44"/>
      <c r="CYZ71" s="44"/>
      <c r="CZA71" s="44"/>
      <c r="CZB71" s="44"/>
      <c r="CZC71" s="44"/>
      <c r="CZD71" s="44"/>
      <c r="CZE71" s="44"/>
      <c r="CZF71" s="44"/>
      <c r="CZG71" s="44"/>
      <c r="CZH71" s="44"/>
      <c r="CZI71" s="44"/>
      <c r="CZJ71" s="44"/>
      <c r="CZK71" s="44"/>
      <c r="CZL71" s="44"/>
      <c r="CZM71" s="44"/>
      <c r="CZN71" s="44"/>
      <c r="CZO71" s="44"/>
      <c r="CZP71" s="44"/>
      <c r="CZQ71" s="44"/>
      <c r="CZR71" s="44"/>
      <c r="CZS71" s="44"/>
      <c r="CZT71" s="44"/>
      <c r="CZU71" s="44"/>
      <c r="CZV71" s="44"/>
      <c r="CZW71" s="44"/>
      <c r="CZX71" s="44"/>
      <c r="CZY71" s="44"/>
      <c r="CZZ71" s="44"/>
      <c r="DAA71" s="44"/>
      <c r="DAB71" s="44"/>
      <c r="DAC71" s="44"/>
      <c r="DAD71" s="44"/>
      <c r="DAE71" s="44"/>
      <c r="DAF71" s="44"/>
      <c r="DAG71" s="44"/>
      <c r="DAH71" s="44"/>
      <c r="DAI71" s="44"/>
      <c r="DAJ71" s="44"/>
      <c r="DAK71" s="44"/>
      <c r="DAL71" s="44"/>
      <c r="DAM71" s="44"/>
      <c r="DAN71" s="44"/>
      <c r="DAO71" s="44"/>
      <c r="DAP71" s="44"/>
      <c r="DAQ71" s="44"/>
      <c r="DAR71" s="44"/>
      <c r="DAS71" s="44"/>
      <c r="DAT71" s="44"/>
      <c r="DAU71" s="44"/>
      <c r="DAV71" s="44"/>
      <c r="DAW71" s="44"/>
      <c r="DAX71" s="44"/>
      <c r="DAY71" s="44"/>
      <c r="DAZ71" s="44"/>
      <c r="DBA71" s="44"/>
      <c r="DBB71" s="44"/>
      <c r="DBC71" s="44"/>
      <c r="DBD71" s="44"/>
      <c r="DBE71" s="44"/>
      <c r="DBF71" s="44"/>
      <c r="DBG71" s="44"/>
      <c r="DBH71" s="44"/>
      <c r="DBI71" s="44"/>
      <c r="DBJ71" s="44"/>
      <c r="DBK71" s="44"/>
      <c r="DBL71" s="44"/>
      <c r="DBM71" s="44"/>
      <c r="DBN71" s="44"/>
      <c r="DBO71" s="44"/>
      <c r="DBP71" s="44"/>
      <c r="DBQ71" s="44"/>
      <c r="DBR71" s="44"/>
      <c r="DBS71" s="44"/>
      <c r="DBT71" s="44"/>
      <c r="DBU71" s="44"/>
      <c r="DBV71" s="44"/>
      <c r="DBW71" s="44"/>
      <c r="DBX71" s="44"/>
      <c r="DBY71" s="44"/>
      <c r="DBZ71" s="44"/>
      <c r="DCA71" s="44"/>
      <c r="DCB71" s="44"/>
      <c r="DCC71" s="44"/>
      <c r="DCD71" s="44"/>
      <c r="DCE71" s="44"/>
      <c r="DCF71" s="44"/>
      <c r="DCG71" s="44"/>
      <c r="DCH71" s="44"/>
      <c r="DCI71" s="44"/>
      <c r="DCJ71" s="44"/>
      <c r="DCK71" s="44"/>
      <c r="DCL71" s="44"/>
      <c r="DCM71" s="44"/>
      <c r="DCN71" s="44"/>
      <c r="DCO71" s="44"/>
      <c r="DCP71" s="44"/>
      <c r="DCQ71" s="44"/>
      <c r="DCR71" s="44"/>
      <c r="DCS71" s="44"/>
      <c r="DCT71" s="44"/>
      <c r="DCU71" s="44"/>
      <c r="DCV71" s="44"/>
      <c r="DCW71" s="44"/>
      <c r="DCX71" s="44"/>
      <c r="DCY71" s="44"/>
      <c r="DCZ71" s="44"/>
      <c r="DDA71" s="44"/>
      <c r="DDB71" s="44"/>
      <c r="DDC71" s="44"/>
      <c r="DDD71" s="44"/>
      <c r="DDE71" s="44"/>
      <c r="DDF71" s="44"/>
      <c r="DDG71" s="44"/>
      <c r="DDH71" s="44"/>
      <c r="DDI71" s="44"/>
      <c r="DDJ71" s="44"/>
      <c r="DDK71" s="44"/>
      <c r="DDL71" s="44"/>
      <c r="DDM71" s="44"/>
      <c r="DDN71" s="44"/>
      <c r="DDO71" s="44"/>
      <c r="DDP71" s="44"/>
      <c r="DDQ71" s="44"/>
      <c r="DDR71" s="44"/>
      <c r="DDS71" s="44"/>
      <c r="DDT71" s="44"/>
      <c r="DDU71" s="44"/>
      <c r="DDV71" s="44"/>
      <c r="DDW71" s="44"/>
      <c r="DDX71" s="44"/>
      <c r="DDY71" s="44"/>
      <c r="DDZ71" s="44"/>
      <c r="DEA71" s="44"/>
      <c r="DEB71" s="44"/>
      <c r="DEC71" s="44"/>
      <c r="DED71" s="44"/>
      <c r="DEE71" s="44"/>
      <c r="DEF71" s="44"/>
      <c r="DEG71" s="44"/>
      <c r="DEH71" s="44"/>
      <c r="DEI71" s="44"/>
      <c r="DEJ71" s="44"/>
      <c r="DEK71" s="44"/>
      <c r="DEL71" s="44"/>
      <c r="DEM71" s="44"/>
      <c r="DEN71" s="44"/>
      <c r="DEO71" s="44"/>
      <c r="DEP71" s="44"/>
      <c r="DEQ71" s="44"/>
      <c r="DER71" s="44"/>
      <c r="DES71" s="44"/>
      <c r="DET71" s="44"/>
      <c r="DEU71" s="44"/>
      <c r="DEV71" s="44"/>
      <c r="DEW71" s="44"/>
      <c r="DEX71" s="44"/>
      <c r="DEY71" s="44"/>
      <c r="DEZ71" s="44"/>
      <c r="DFA71" s="44"/>
      <c r="DFB71" s="44"/>
      <c r="DFC71" s="44"/>
      <c r="DFD71" s="44"/>
      <c r="DFE71" s="27"/>
    </row>
    <row r="72" spans="1:2865" s="43" customFormat="1" ht="30.6" customHeight="1">
      <c r="A72" s="44"/>
      <c r="B72" s="29"/>
      <c r="C72" s="41"/>
      <c r="D72" s="41"/>
      <c r="E72" s="41"/>
      <c r="F72" s="40"/>
      <c r="G72" s="40"/>
      <c r="H72" s="40"/>
      <c r="I72" s="40"/>
      <c r="J72" s="38"/>
      <c r="K72" s="40"/>
      <c r="L72" s="40"/>
      <c r="M72" s="40"/>
      <c r="N72" s="40"/>
      <c r="O72" s="38"/>
      <c r="P72" s="40"/>
      <c r="Q72" s="40"/>
      <c r="R72" s="40"/>
      <c r="S72" s="40"/>
      <c r="T72" s="38"/>
      <c r="U72" s="40"/>
      <c r="V72" s="40"/>
      <c r="W72" s="40"/>
      <c r="X72" s="40"/>
      <c r="Y72" s="38"/>
      <c r="Z72" s="40"/>
      <c r="AA72" s="40"/>
      <c r="AB72" s="29"/>
      <c r="AC72" s="39"/>
      <c r="AD72" s="38"/>
      <c r="AE72" s="38"/>
      <c r="AF72" s="33"/>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c r="AML72" s="44"/>
      <c r="AMM72" s="44"/>
      <c r="AMN72" s="44"/>
      <c r="AMO72" s="44"/>
      <c r="AMP72" s="44"/>
      <c r="AMQ72" s="44"/>
      <c r="AMR72" s="44"/>
      <c r="AMS72" s="44"/>
      <c r="AMT72" s="44"/>
      <c r="AMU72" s="44"/>
      <c r="AMV72" s="44"/>
      <c r="AMW72" s="44"/>
      <c r="AMX72" s="44"/>
      <c r="AMY72" s="44"/>
      <c r="AMZ72" s="44"/>
      <c r="ANA72" s="44"/>
      <c r="ANB72" s="44"/>
      <c r="ANC72" s="44"/>
      <c r="AND72" s="44"/>
      <c r="ANE72" s="44"/>
      <c r="ANF72" s="44"/>
      <c r="ANG72" s="44"/>
      <c r="ANH72" s="44"/>
      <c r="ANI72" s="44"/>
      <c r="ANJ72" s="44"/>
      <c r="ANK72" s="44"/>
      <c r="ANL72" s="44"/>
      <c r="ANM72" s="44"/>
      <c r="ANN72" s="44"/>
      <c r="ANO72" s="44"/>
      <c r="ANP72" s="44"/>
      <c r="ANQ72" s="44"/>
      <c r="ANR72" s="44"/>
      <c r="ANS72" s="44"/>
      <c r="ANT72" s="44"/>
      <c r="ANU72" s="44"/>
      <c r="ANV72" s="44"/>
      <c r="ANW72" s="44"/>
      <c r="ANX72" s="44"/>
      <c r="ANY72" s="44"/>
      <c r="ANZ72" s="44"/>
      <c r="AOA72" s="44"/>
      <c r="AOB72" s="44"/>
      <c r="AOC72" s="44"/>
      <c r="AOD72" s="44"/>
      <c r="AOE72" s="44"/>
      <c r="AOF72" s="44"/>
      <c r="AOG72" s="44"/>
      <c r="AOH72" s="44"/>
      <c r="AOI72" s="44"/>
      <c r="AOJ72" s="44"/>
      <c r="AOK72" s="44"/>
      <c r="AOL72" s="44"/>
      <c r="AOM72" s="44"/>
      <c r="AON72" s="44"/>
      <c r="AOO72" s="44"/>
      <c r="AOP72" s="44"/>
      <c r="AOQ72" s="44"/>
      <c r="AOR72" s="44"/>
      <c r="AOS72" s="44"/>
      <c r="AOT72" s="44"/>
      <c r="AOU72" s="44"/>
      <c r="AOV72" s="44"/>
      <c r="AOW72" s="44"/>
      <c r="AOX72" s="44"/>
      <c r="AOY72" s="44"/>
      <c r="AOZ72" s="44"/>
      <c r="APA72" s="44"/>
      <c r="APB72" s="44"/>
      <c r="APC72" s="44"/>
      <c r="APD72" s="44"/>
      <c r="APE72" s="44"/>
      <c r="APF72" s="44"/>
      <c r="APG72" s="44"/>
      <c r="APH72" s="44"/>
      <c r="API72" s="44"/>
      <c r="APJ72" s="44"/>
      <c r="APK72" s="44"/>
      <c r="APL72" s="44"/>
      <c r="APM72" s="44"/>
      <c r="APN72" s="44"/>
      <c r="APO72" s="44"/>
      <c r="APP72" s="44"/>
      <c r="APQ72" s="44"/>
      <c r="APR72" s="44"/>
      <c r="APS72" s="44"/>
      <c r="APT72" s="44"/>
      <c r="APU72" s="44"/>
      <c r="APV72" s="44"/>
      <c r="APW72" s="44"/>
      <c r="APX72" s="44"/>
      <c r="APY72" s="44"/>
      <c r="APZ72" s="44"/>
      <c r="AQA72" s="44"/>
      <c r="AQB72" s="44"/>
      <c r="AQC72" s="44"/>
      <c r="AQD72" s="44"/>
      <c r="AQE72" s="44"/>
      <c r="AQF72" s="44"/>
      <c r="AQG72" s="44"/>
      <c r="AQH72" s="44"/>
      <c r="AQI72" s="44"/>
      <c r="AQJ72" s="44"/>
      <c r="AQK72" s="44"/>
      <c r="AQL72" s="44"/>
      <c r="AQM72" s="44"/>
      <c r="AQN72" s="44"/>
      <c r="AQO72" s="44"/>
      <c r="AQP72" s="44"/>
      <c r="AQQ72" s="44"/>
      <c r="AQR72" s="44"/>
      <c r="AQS72" s="44"/>
      <c r="AQT72" s="44"/>
      <c r="AQU72" s="44"/>
      <c r="AQV72" s="44"/>
      <c r="AQW72" s="44"/>
      <c r="AQX72" s="44"/>
      <c r="AQY72" s="44"/>
      <c r="AQZ72" s="44"/>
      <c r="ARA72" s="44"/>
      <c r="ARB72" s="44"/>
      <c r="ARC72" s="44"/>
      <c r="ARD72" s="44"/>
      <c r="ARE72" s="44"/>
      <c r="ARF72" s="44"/>
      <c r="ARG72" s="44"/>
      <c r="ARH72" s="44"/>
      <c r="ARI72" s="44"/>
      <c r="ARJ72" s="44"/>
      <c r="ARK72" s="44"/>
      <c r="ARL72" s="44"/>
      <c r="ARM72" s="44"/>
      <c r="ARN72" s="44"/>
      <c r="ARO72" s="44"/>
      <c r="ARP72" s="44"/>
      <c r="ARQ72" s="44"/>
      <c r="ARR72" s="44"/>
      <c r="ARS72" s="44"/>
      <c r="ART72" s="44"/>
      <c r="ARU72" s="44"/>
      <c r="ARV72" s="44"/>
      <c r="ARW72" s="44"/>
      <c r="ARX72" s="44"/>
      <c r="ARY72" s="44"/>
      <c r="ARZ72" s="44"/>
      <c r="ASA72" s="44"/>
      <c r="ASB72" s="44"/>
      <c r="ASC72" s="44"/>
      <c r="ASD72" s="44"/>
      <c r="ASE72" s="44"/>
      <c r="ASF72" s="44"/>
      <c r="ASG72" s="44"/>
      <c r="ASH72" s="44"/>
      <c r="ASI72" s="44"/>
      <c r="ASJ72" s="44"/>
      <c r="ASK72" s="44"/>
      <c r="ASL72" s="44"/>
      <c r="ASM72" s="44"/>
      <c r="ASN72" s="44"/>
      <c r="ASO72" s="44"/>
      <c r="ASP72" s="44"/>
      <c r="ASQ72" s="44"/>
      <c r="ASR72" s="44"/>
      <c r="ASS72" s="44"/>
      <c r="AST72" s="44"/>
      <c r="ASU72" s="44"/>
      <c r="ASV72" s="44"/>
      <c r="ASW72" s="44"/>
      <c r="ASX72" s="44"/>
      <c r="ASY72" s="44"/>
      <c r="ASZ72" s="44"/>
      <c r="ATA72" s="44"/>
      <c r="ATB72" s="44"/>
      <c r="ATC72" s="44"/>
      <c r="ATD72" s="44"/>
      <c r="ATE72" s="44"/>
      <c r="ATF72" s="44"/>
      <c r="ATG72" s="44"/>
      <c r="ATH72" s="44"/>
      <c r="ATI72" s="44"/>
      <c r="ATJ72" s="44"/>
      <c r="ATK72" s="44"/>
      <c r="ATL72" s="44"/>
      <c r="ATM72" s="44"/>
      <c r="ATN72" s="44"/>
      <c r="ATO72" s="44"/>
      <c r="ATP72" s="44"/>
      <c r="ATQ72" s="44"/>
      <c r="ATR72" s="44"/>
      <c r="ATS72" s="44"/>
      <c r="ATT72" s="44"/>
      <c r="ATU72" s="44"/>
      <c r="ATV72" s="44"/>
      <c r="ATW72" s="44"/>
      <c r="ATX72" s="44"/>
      <c r="ATY72" s="44"/>
      <c r="ATZ72" s="44"/>
      <c r="AUA72" s="44"/>
      <c r="AUB72" s="44"/>
      <c r="AUC72" s="44"/>
      <c r="AUD72" s="44"/>
      <c r="AUE72" s="44"/>
      <c r="AUF72" s="44"/>
      <c r="AUG72" s="44"/>
      <c r="AUH72" s="44"/>
      <c r="AUI72" s="44"/>
      <c r="AUJ72" s="44"/>
      <c r="AUK72" s="44"/>
      <c r="AUL72" s="44"/>
      <c r="AUM72" s="44"/>
      <c r="AUN72" s="44"/>
      <c r="AUO72" s="44"/>
      <c r="AUP72" s="44"/>
      <c r="AUQ72" s="44"/>
      <c r="AUR72" s="44"/>
      <c r="AUS72" s="44"/>
      <c r="AUT72" s="44"/>
      <c r="AUU72" s="44"/>
      <c r="AUV72" s="44"/>
      <c r="AUW72" s="44"/>
      <c r="AUX72" s="44"/>
      <c r="AUY72" s="44"/>
      <c r="AUZ72" s="44"/>
      <c r="AVA72" s="44"/>
      <c r="AVB72" s="44"/>
      <c r="AVC72" s="44"/>
      <c r="AVD72" s="44"/>
      <c r="AVE72" s="44"/>
      <c r="AVF72" s="44"/>
      <c r="AVG72" s="44"/>
      <c r="AVH72" s="44"/>
      <c r="AVI72" s="44"/>
      <c r="AVJ72" s="44"/>
      <c r="AVK72" s="44"/>
      <c r="AVL72" s="44"/>
      <c r="AVM72" s="44"/>
      <c r="AVN72" s="44"/>
      <c r="AVO72" s="44"/>
      <c r="AVP72" s="44"/>
      <c r="AVQ72" s="44"/>
      <c r="AVR72" s="44"/>
      <c r="AVS72" s="44"/>
      <c r="AVT72" s="44"/>
      <c r="AVU72" s="44"/>
      <c r="AVV72" s="44"/>
      <c r="AVW72" s="44"/>
      <c r="AVX72" s="44"/>
      <c r="AVY72" s="44"/>
      <c r="AVZ72" s="44"/>
      <c r="AWA72" s="44"/>
      <c r="AWB72" s="44"/>
      <c r="AWC72" s="44"/>
      <c r="AWD72" s="44"/>
      <c r="AWE72" s="44"/>
      <c r="AWF72" s="44"/>
      <c r="AWG72" s="44"/>
      <c r="AWH72" s="44"/>
      <c r="AWI72" s="44"/>
      <c r="AWJ72" s="44"/>
      <c r="AWK72" s="44"/>
      <c r="AWL72" s="44"/>
      <c r="AWM72" s="44"/>
      <c r="AWN72" s="44"/>
      <c r="AWO72" s="44"/>
      <c r="AWP72" s="44"/>
      <c r="AWQ72" s="44"/>
      <c r="AWR72" s="44"/>
      <c r="AWS72" s="44"/>
      <c r="AWT72" s="44"/>
      <c r="AWU72" s="44"/>
      <c r="AWV72" s="44"/>
      <c r="AWW72" s="44"/>
      <c r="AWX72" s="44"/>
      <c r="AWY72" s="44"/>
      <c r="AWZ72" s="44"/>
      <c r="AXA72" s="44"/>
      <c r="AXB72" s="44"/>
      <c r="AXC72" s="44"/>
      <c r="AXD72" s="44"/>
      <c r="AXE72" s="44"/>
      <c r="AXF72" s="44"/>
      <c r="AXG72" s="44"/>
      <c r="AXH72" s="44"/>
      <c r="AXI72" s="44"/>
      <c r="AXJ72" s="44"/>
      <c r="AXK72" s="44"/>
      <c r="AXL72" s="44"/>
      <c r="AXM72" s="44"/>
      <c r="AXN72" s="44"/>
      <c r="AXO72" s="44"/>
      <c r="AXP72" s="44"/>
      <c r="AXQ72" s="44"/>
      <c r="AXR72" s="44"/>
      <c r="AXS72" s="44"/>
      <c r="AXT72" s="44"/>
      <c r="AXU72" s="44"/>
      <c r="AXV72" s="44"/>
      <c r="AXW72" s="44"/>
      <c r="AXX72" s="44"/>
      <c r="AXY72" s="44"/>
      <c r="AXZ72" s="44"/>
      <c r="AYA72" s="44"/>
      <c r="AYB72" s="44"/>
      <c r="AYC72" s="44"/>
      <c r="AYD72" s="44"/>
      <c r="AYE72" s="44"/>
      <c r="AYF72" s="44"/>
      <c r="AYG72" s="44"/>
      <c r="AYH72" s="44"/>
      <c r="AYI72" s="44"/>
      <c r="AYJ72" s="44"/>
      <c r="AYK72" s="44"/>
      <c r="AYL72" s="44"/>
      <c r="AYM72" s="44"/>
      <c r="AYN72" s="44"/>
      <c r="AYO72" s="44"/>
      <c r="AYP72" s="44"/>
      <c r="AYQ72" s="44"/>
      <c r="AYR72" s="44"/>
      <c r="AYS72" s="44"/>
      <c r="AYT72" s="44"/>
      <c r="AYU72" s="44"/>
      <c r="AYV72" s="44"/>
      <c r="AYW72" s="44"/>
      <c r="AYX72" s="44"/>
      <c r="AYY72" s="44"/>
      <c r="AYZ72" s="44"/>
      <c r="AZA72" s="44"/>
      <c r="AZB72" s="44"/>
      <c r="AZC72" s="44"/>
      <c r="AZD72" s="44"/>
      <c r="AZE72" s="44"/>
      <c r="AZF72" s="44"/>
      <c r="AZG72" s="44"/>
      <c r="AZH72" s="44"/>
      <c r="AZI72" s="44"/>
      <c r="AZJ72" s="44"/>
      <c r="AZK72" s="44"/>
      <c r="AZL72" s="44"/>
      <c r="AZM72" s="44"/>
      <c r="AZN72" s="44"/>
      <c r="AZO72" s="44"/>
      <c r="AZP72" s="44"/>
      <c r="AZQ72" s="44"/>
      <c r="AZR72" s="44"/>
      <c r="AZS72" s="44"/>
      <c r="AZT72" s="44"/>
      <c r="AZU72" s="44"/>
      <c r="AZV72" s="44"/>
      <c r="AZW72" s="44"/>
      <c r="AZX72" s="44"/>
      <c r="AZY72" s="44"/>
      <c r="AZZ72" s="44"/>
      <c r="BAA72" s="44"/>
      <c r="BAB72" s="44"/>
      <c r="BAC72" s="44"/>
      <c r="BAD72" s="44"/>
      <c r="BAE72" s="44"/>
      <c r="BAF72" s="44"/>
      <c r="BAG72" s="44"/>
      <c r="BAH72" s="44"/>
      <c r="BAI72" s="44"/>
      <c r="BAJ72" s="44"/>
      <c r="BAK72" s="44"/>
      <c r="BAL72" s="44"/>
      <c r="BAM72" s="44"/>
      <c r="BAN72" s="44"/>
      <c r="BAO72" s="44"/>
      <c r="BAP72" s="44"/>
      <c r="BAQ72" s="44"/>
      <c r="BAR72" s="44"/>
      <c r="BAS72" s="44"/>
      <c r="BAT72" s="44"/>
      <c r="BAU72" s="44"/>
      <c r="BAV72" s="44"/>
      <c r="BAW72" s="44"/>
      <c r="BAX72" s="44"/>
      <c r="BAY72" s="44"/>
      <c r="BAZ72" s="44"/>
      <c r="BBA72" s="44"/>
      <c r="BBB72" s="44"/>
      <c r="BBC72" s="44"/>
      <c r="BBD72" s="44"/>
      <c r="BBE72" s="44"/>
      <c r="BBF72" s="44"/>
      <c r="BBG72" s="44"/>
      <c r="BBH72" s="44"/>
      <c r="BBI72" s="44"/>
      <c r="BBJ72" s="44"/>
      <c r="BBK72" s="44"/>
      <c r="BBL72" s="44"/>
      <c r="BBM72" s="44"/>
      <c r="BBN72" s="44"/>
      <c r="BBO72" s="44"/>
      <c r="BBP72" s="44"/>
      <c r="BBQ72" s="44"/>
      <c r="BBR72" s="44"/>
      <c r="BBS72" s="44"/>
      <c r="BBT72" s="44"/>
      <c r="BBU72" s="44"/>
      <c r="BBV72" s="44"/>
      <c r="BBW72" s="44"/>
      <c r="BBX72" s="44"/>
      <c r="BBY72" s="44"/>
      <c r="BBZ72" s="44"/>
      <c r="BCA72" s="44"/>
      <c r="BCB72" s="44"/>
      <c r="BCC72" s="44"/>
      <c r="BCD72" s="44"/>
      <c r="BCE72" s="44"/>
      <c r="BCF72" s="44"/>
      <c r="BCG72" s="44"/>
      <c r="BCH72" s="44"/>
      <c r="BCI72" s="44"/>
      <c r="BCJ72" s="44"/>
      <c r="BCK72" s="44"/>
      <c r="BCL72" s="44"/>
      <c r="BCM72" s="44"/>
      <c r="BCN72" s="44"/>
      <c r="BCO72" s="44"/>
      <c r="BCP72" s="44"/>
      <c r="BCQ72" s="44"/>
      <c r="BCR72" s="44"/>
      <c r="BCS72" s="44"/>
      <c r="BCT72" s="44"/>
      <c r="BCU72" s="44"/>
      <c r="BCV72" s="44"/>
      <c r="BCW72" s="44"/>
      <c r="BCX72" s="44"/>
      <c r="BCY72" s="44"/>
      <c r="BCZ72" s="44"/>
      <c r="BDA72" s="44"/>
      <c r="BDB72" s="44"/>
      <c r="BDC72" s="44"/>
      <c r="BDD72" s="44"/>
      <c r="BDE72" s="44"/>
      <c r="BDF72" s="44"/>
      <c r="BDG72" s="44"/>
      <c r="BDH72" s="44"/>
      <c r="BDI72" s="44"/>
      <c r="BDJ72" s="44"/>
      <c r="BDK72" s="44"/>
      <c r="BDL72" s="44"/>
      <c r="BDM72" s="44"/>
      <c r="BDN72" s="44"/>
      <c r="BDO72" s="44"/>
      <c r="BDP72" s="44"/>
      <c r="BDQ72" s="44"/>
      <c r="BDR72" s="44"/>
      <c r="BDS72" s="44"/>
      <c r="BDT72" s="44"/>
      <c r="BDU72" s="44"/>
      <c r="BDV72" s="44"/>
      <c r="BDW72" s="44"/>
      <c r="BDX72" s="44"/>
      <c r="BDY72" s="44"/>
      <c r="BDZ72" s="44"/>
      <c r="BEA72" s="44"/>
      <c r="BEB72" s="44"/>
      <c r="BEC72" s="44"/>
      <c r="BED72" s="44"/>
      <c r="BEE72" s="44"/>
      <c r="BEF72" s="44"/>
      <c r="BEG72" s="44"/>
      <c r="BEH72" s="44"/>
      <c r="BEI72" s="44"/>
      <c r="BEJ72" s="44"/>
      <c r="BEK72" s="44"/>
      <c r="BEL72" s="44"/>
      <c r="BEM72" s="44"/>
      <c r="BEN72" s="44"/>
      <c r="BEO72" s="44"/>
      <c r="BEP72" s="44"/>
      <c r="BEQ72" s="44"/>
      <c r="BER72" s="44"/>
      <c r="BES72" s="44"/>
      <c r="BET72" s="44"/>
      <c r="BEU72" s="44"/>
      <c r="BEV72" s="44"/>
      <c r="BEW72" s="44"/>
      <c r="BEX72" s="44"/>
      <c r="BEY72" s="44"/>
      <c r="BEZ72" s="44"/>
      <c r="BFA72" s="44"/>
      <c r="BFB72" s="44"/>
      <c r="BFC72" s="44"/>
      <c r="BFD72" s="44"/>
      <c r="BFE72" s="44"/>
      <c r="BFF72" s="44"/>
      <c r="BFG72" s="44"/>
      <c r="BFH72" s="44"/>
      <c r="BFI72" s="44"/>
      <c r="BFJ72" s="44"/>
      <c r="BFK72" s="44"/>
      <c r="BFL72" s="44"/>
      <c r="BFM72" s="44"/>
      <c r="BFN72" s="44"/>
      <c r="BFO72" s="44"/>
      <c r="BFP72" s="44"/>
      <c r="BFQ72" s="44"/>
      <c r="BFR72" s="44"/>
      <c r="BFS72" s="44"/>
      <c r="BFT72" s="44"/>
      <c r="BFU72" s="44"/>
      <c r="BFV72" s="44"/>
      <c r="BFW72" s="44"/>
      <c r="BFX72" s="44"/>
      <c r="BFY72" s="44"/>
      <c r="BFZ72" s="44"/>
      <c r="BGA72" s="44"/>
      <c r="BGB72" s="44"/>
      <c r="BGC72" s="44"/>
      <c r="BGD72" s="44"/>
      <c r="BGE72" s="44"/>
      <c r="BGF72" s="44"/>
      <c r="BGG72" s="44"/>
      <c r="BGH72" s="44"/>
      <c r="BGI72" s="44"/>
      <c r="BGJ72" s="44"/>
      <c r="BGK72" s="44"/>
      <c r="BGL72" s="44"/>
      <c r="BGM72" s="44"/>
      <c r="BGN72" s="44"/>
      <c r="BGO72" s="44"/>
      <c r="BGP72" s="44"/>
      <c r="BGQ72" s="44"/>
      <c r="BGR72" s="44"/>
      <c r="BGS72" s="44"/>
      <c r="BGT72" s="44"/>
      <c r="BGU72" s="44"/>
      <c r="BGV72" s="44"/>
      <c r="BGW72" s="44"/>
      <c r="BGX72" s="44"/>
      <c r="BGY72" s="44"/>
      <c r="BGZ72" s="44"/>
      <c r="BHA72" s="44"/>
      <c r="BHB72" s="44"/>
      <c r="BHC72" s="44"/>
      <c r="BHD72" s="44"/>
      <c r="BHE72" s="44"/>
      <c r="BHF72" s="44"/>
      <c r="BHG72" s="44"/>
      <c r="BHH72" s="44"/>
      <c r="BHI72" s="44"/>
      <c r="BHJ72" s="44"/>
      <c r="BHK72" s="44"/>
      <c r="BHL72" s="44"/>
      <c r="BHM72" s="44"/>
      <c r="BHN72" s="44"/>
      <c r="BHO72" s="44"/>
      <c r="BHP72" s="44"/>
      <c r="BHQ72" s="44"/>
      <c r="BHR72" s="44"/>
      <c r="BHS72" s="44"/>
      <c r="BHT72" s="44"/>
      <c r="BHU72" s="44"/>
      <c r="BHV72" s="44"/>
      <c r="BHW72" s="44"/>
      <c r="BHX72" s="44"/>
      <c r="BHY72" s="44"/>
      <c r="BHZ72" s="44"/>
      <c r="BIA72" s="44"/>
      <c r="BIB72" s="44"/>
      <c r="BIC72" s="44"/>
      <c r="BID72" s="44"/>
      <c r="BIE72" s="44"/>
      <c r="BIF72" s="44"/>
      <c r="BIG72" s="44"/>
      <c r="BIH72" s="44"/>
      <c r="BII72" s="44"/>
      <c r="BIJ72" s="44"/>
      <c r="BIK72" s="44"/>
      <c r="BIL72" s="44"/>
      <c r="BIM72" s="44"/>
      <c r="BIN72" s="44"/>
      <c r="BIO72" s="44"/>
      <c r="BIP72" s="44"/>
      <c r="BIQ72" s="44"/>
      <c r="BIR72" s="44"/>
      <c r="BIS72" s="44"/>
      <c r="BIT72" s="44"/>
      <c r="BIU72" s="44"/>
      <c r="BIV72" s="44"/>
      <c r="BIW72" s="44"/>
      <c r="BIX72" s="44"/>
      <c r="BIY72" s="44"/>
      <c r="BIZ72" s="44"/>
      <c r="BJA72" s="44"/>
      <c r="BJB72" s="44"/>
      <c r="BJC72" s="44"/>
      <c r="BJD72" s="44"/>
      <c r="BJE72" s="44"/>
      <c r="BJF72" s="44"/>
      <c r="BJG72" s="44"/>
      <c r="BJH72" s="44"/>
      <c r="BJI72" s="44"/>
      <c r="BJJ72" s="44"/>
      <c r="BJK72" s="44"/>
      <c r="BJL72" s="44"/>
      <c r="BJM72" s="44"/>
      <c r="BJN72" s="44"/>
      <c r="BJO72" s="44"/>
      <c r="BJP72" s="44"/>
      <c r="BJQ72" s="44"/>
      <c r="BJR72" s="44"/>
      <c r="BJS72" s="44"/>
      <c r="BJT72" s="44"/>
      <c r="BJU72" s="44"/>
      <c r="BJV72" s="44"/>
      <c r="BJW72" s="44"/>
      <c r="BJX72" s="44"/>
      <c r="BJY72" s="44"/>
      <c r="BJZ72" s="44"/>
      <c r="BKA72" s="44"/>
      <c r="BKB72" s="44"/>
      <c r="BKC72" s="44"/>
      <c r="BKD72" s="44"/>
      <c r="BKE72" s="44"/>
      <c r="BKF72" s="44"/>
      <c r="BKG72" s="44"/>
      <c r="BKH72" s="44"/>
      <c r="BKI72" s="44"/>
      <c r="BKJ72" s="44"/>
      <c r="BKK72" s="44"/>
      <c r="BKL72" s="44"/>
      <c r="BKM72" s="44"/>
      <c r="BKN72" s="44"/>
      <c r="BKO72" s="44"/>
      <c r="BKP72" s="44"/>
      <c r="BKQ72" s="44"/>
      <c r="BKR72" s="44"/>
      <c r="BKS72" s="44"/>
      <c r="BKT72" s="44"/>
      <c r="BKU72" s="44"/>
      <c r="BKV72" s="44"/>
      <c r="BKW72" s="44"/>
      <c r="BKX72" s="44"/>
      <c r="BKY72" s="44"/>
      <c r="BKZ72" s="44"/>
      <c r="BLA72" s="44"/>
      <c r="BLB72" s="44"/>
      <c r="BLC72" s="44"/>
      <c r="BLD72" s="44"/>
      <c r="BLE72" s="44"/>
      <c r="BLF72" s="44"/>
      <c r="BLG72" s="44"/>
      <c r="BLH72" s="44"/>
      <c r="BLI72" s="44"/>
      <c r="BLJ72" s="44"/>
      <c r="BLK72" s="44"/>
      <c r="BLL72" s="44"/>
      <c r="BLM72" s="44"/>
      <c r="BLN72" s="44"/>
      <c r="BLO72" s="44"/>
      <c r="BLP72" s="44"/>
      <c r="BLQ72" s="44"/>
      <c r="BLR72" s="44"/>
      <c r="BLS72" s="44"/>
      <c r="BLT72" s="44"/>
      <c r="BLU72" s="44"/>
      <c r="BLV72" s="44"/>
      <c r="BLW72" s="44"/>
      <c r="BLX72" s="44"/>
      <c r="BLY72" s="44"/>
      <c r="BLZ72" s="44"/>
      <c r="BMA72" s="44"/>
      <c r="BMB72" s="44"/>
      <c r="BMC72" s="44"/>
      <c r="BMD72" s="44"/>
      <c r="BME72" s="44"/>
      <c r="BMF72" s="44"/>
      <c r="BMG72" s="44"/>
      <c r="BMH72" s="44"/>
      <c r="BMI72" s="44"/>
      <c r="BMJ72" s="44"/>
      <c r="BMK72" s="44"/>
      <c r="BML72" s="44"/>
      <c r="BMM72" s="44"/>
      <c r="BMN72" s="44"/>
      <c r="BMO72" s="44"/>
      <c r="BMP72" s="44"/>
      <c r="BMQ72" s="44"/>
      <c r="BMR72" s="44"/>
      <c r="BMS72" s="44"/>
      <c r="BMT72" s="44"/>
      <c r="BMU72" s="44"/>
      <c r="BMV72" s="44"/>
      <c r="BMW72" s="44"/>
      <c r="BMX72" s="44"/>
      <c r="BMY72" s="44"/>
      <c r="BMZ72" s="44"/>
      <c r="BNA72" s="44"/>
      <c r="BNB72" s="44"/>
      <c r="BNC72" s="44"/>
      <c r="BND72" s="44"/>
      <c r="BNE72" s="44"/>
      <c r="BNF72" s="44"/>
      <c r="BNG72" s="44"/>
      <c r="BNH72" s="44"/>
      <c r="BNI72" s="44"/>
      <c r="BNJ72" s="44"/>
      <c r="BNK72" s="44"/>
      <c r="BNL72" s="44"/>
      <c r="BNM72" s="44"/>
      <c r="BNN72" s="44"/>
      <c r="BNO72" s="44"/>
      <c r="BNP72" s="44"/>
      <c r="BNQ72" s="44"/>
      <c r="BNR72" s="44"/>
      <c r="BNS72" s="44"/>
      <c r="BNT72" s="44"/>
      <c r="BNU72" s="44"/>
      <c r="BNV72" s="44"/>
      <c r="BNW72" s="44"/>
      <c r="BNX72" s="44"/>
      <c r="BNY72" s="44"/>
      <c r="BNZ72" s="44"/>
      <c r="BOA72" s="44"/>
      <c r="BOB72" s="44"/>
      <c r="BOC72" s="44"/>
      <c r="BOD72" s="44"/>
      <c r="BOE72" s="44"/>
      <c r="BOF72" s="44"/>
      <c r="BOG72" s="44"/>
      <c r="BOH72" s="44"/>
      <c r="BOI72" s="44"/>
      <c r="BOJ72" s="44"/>
      <c r="BOK72" s="44"/>
      <c r="BOL72" s="44"/>
      <c r="BOM72" s="44"/>
      <c r="BON72" s="44"/>
      <c r="BOO72" s="44"/>
      <c r="BOP72" s="44"/>
      <c r="BOQ72" s="44"/>
      <c r="BOR72" s="44"/>
      <c r="BOS72" s="44"/>
      <c r="BOT72" s="44"/>
      <c r="BOU72" s="44"/>
      <c r="BOV72" s="44"/>
      <c r="BOW72" s="44"/>
      <c r="BOX72" s="44"/>
      <c r="BOY72" s="44"/>
      <c r="BOZ72" s="44"/>
      <c r="BPA72" s="44"/>
      <c r="BPB72" s="44"/>
      <c r="BPC72" s="44"/>
      <c r="BPD72" s="44"/>
      <c r="BPE72" s="44"/>
      <c r="BPF72" s="44"/>
      <c r="BPG72" s="44"/>
      <c r="BPH72" s="44"/>
      <c r="BPI72" s="44"/>
      <c r="BPJ72" s="44"/>
      <c r="BPK72" s="44"/>
      <c r="BPL72" s="44"/>
      <c r="BPM72" s="44"/>
      <c r="BPN72" s="44"/>
      <c r="BPO72" s="44"/>
      <c r="BPP72" s="44"/>
      <c r="BPQ72" s="44"/>
      <c r="BPR72" s="44"/>
      <c r="BPS72" s="44"/>
      <c r="BPT72" s="44"/>
      <c r="BPU72" s="44"/>
      <c r="BPV72" s="44"/>
      <c r="BPW72" s="44"/>
      <c r="BPX72" s="44"/>
      <c r="BPY72" s="44"/>
      <c r="BPZ72" s="44"/>
      <c r="BQA72" s="44"/>
      <c r="BQB72" s="44"/>
      <c r="BQC72" s="44"/>
      <c r="BQD72" s="44"/>
      <c r="BQE72" s="44"/>
      <c r="BQF72" s="44"/>
      <c r="BQG72" s="44"/>
      <c r="BQH72" s="44"/>
      <c r="BQI72" s="44"/>
      <c r="BQJ72" s="44"/>
      <c r="BQK72" s="44"/>
      <c r="BQL72" s="44"/>
      <c r="BQM72" s="44"/>
      <c r="BQN72" s="44"/>
      <c r="BQO72" s="44"/>
      <c r="BQP72" s="44"/>
      <c r="BQQ72" s="44"/>
      <c r="BQR72" s="44"/>
      <c r="BQS72" s="44"/>
      <c r="BQT72" s="44"/>
      <c r="BQU72" s="44"/>
      <c r="BQV72" s="44"/>
      <c r="BQW72" s="44"/>
      <c r="BQX72" s="44"/>
      <c r="BQY72" s="44"/>
      <c r="BQZ72" s="44"/>
      <c r="BRA72" s="44"/>
      <c r="BRB72" s="44"/>
      <c r="BRC72" s="44"/>
      <c r="BRD72" s="44"/>
      <c r="BRE72" s="44"/>
      <c r="BRF72" s="44"/>
      <c r="BRG72" s="44"/>
      <c r="BRH72" s="44"/>
      <c r="BRI72" s="44"/>
      <c r="BRJ72" s="44"/>
      <c r="BRK72" s="44"/>
      <c r="BRL72" s="44"/>
      <c r="BRM72" s="44"/>
      <c r="BRN72" s="44"/>
      <c r="BRO72" s="44"/>
      <c r="BRP72" s="44"/>
      <c r="BRQ72" s="44"/>
      <c r="BRR72" s="44"/>
      <c r="BRS72" s="44"/>
      <c r="BRT72" s="44"/>
      <c r="BRU72" s="44"/>
      <c r="BRV72" s="44"/>
      <c r="BRW72" s="44"/>
      <c r="BRX72" s="44"/>
      <c r="BRY72" s="44"/>
      <c r="BRZ72" s="44"/>
      <c r="BSA72" s="44"/>
      <c r="BSB72" s="44"/>
      <c r="BSC72" s="44"/>
      <c r="BSD72" s="44"/>
      <c r="BSE72" s="44"/>
      <c r="BSF72" s="44"/>
      <c r="BSG72" s="44"/>
      <c r="BSH72" s="44"/>
      <c r="BSI72" s="44"/>
      <c r="BSJ72" s="44"/>
      <c r="BSK72" s="44"/>
      <c r="BSL72" s="44"/>
      <c r="BSM72" s="44"/>
      <c r="BSN72" s="44"/>
      <c r="BSO72" s="44"/>
      <c r="BSP72" s="44"/>
      <c r="BSQ72" s="44"/>
      <c r="BSR72" s="44"/>
      <c r="BSS72" s="44"/>
      <c r="BST72" s="44"/>
      <c r="BSU72" s="44"/>
      <c r="BSV72" s="44"/>
      <c r="BSW72" s="44"/>
      <c r="BSX72" s="44"/>
      <c r="BSY72" s="44"/>
      <c r="BSZ72" s="44"/>
      <c r="BTA72" s="44"/>
      <c r="BTB72" s="44"/>
      <c r="BTC72" s="44"/>
      <c r="BTD72" s="44"/>
      <c r="BTE72" s="44"/>
      <c r="BTF72" s="44"/>
      <c r="BTG72" s="44"/>
      <c r="BTH72" s="44"/>
      <c r="BTI72" s="44"/>
      <c r="BTJ72" s="44"/>
      <c r="BTK72" s="44"/>
      <c r="BTL72" s="44"/>
      <c r="BTM72" s="44"/>
      <c r="BTN72" s="44"/>
      <c r="BTO72" s="44"/>
      <c r="BTP72" s="44"/>
      <c r="BTQ72" s="44"/>
      <c r="BTR72" s="44"/>
      <c r="BTS72" s="44"/>
      <c r="BTT72" s="44"/>
      <c r="BTU72" s="44"/>
      <c r="BTV72" s="44"/>
      <c r="BTW72" s="44"/>
      <c r="BTX72" s="44"/>
      <c r="BTY72" s="44"/>
      <c r="BTZ72" s="44"/>
      <c r="BUA72" s="44"/>
      <c r="BUB72" s="44"/>
      <c r="BUC72" s="44"/>
      <c r="BUD72" s="44"/>
      <c r="BUE72" s="44"/>
      <c r="BUF72" s="44"/>
      <c r="BUG72" s="44"/>
      <c r="BUH72" s="44"/>
      <c r="BUI72" s="44"/>
      <c r="BUJ72" s="44"/>
      <c r="BUK72" s="44"/>
      <c r="BUL72" s="44"/>
      <c r="BUM72" s="44"/>
      <c r="BUN72" s="44"/>
      <c r="BUO72" s="44"/>
      <c r="BUP72" s="44"/>
      <c r="BUQ72" s="44"/>
      <c r="BUR72" s="44"/>
      <c r="BUS72" s="44"/>
      <c r="BUT72" s="44"/>
      <c r="BUU72" s="44"/>
      <c r="BUV72" s="44"/>
      <c r="BUW72" s="44"/>
      <c r="BUX72" s="44"/>
      <c r="BUY72" s="44"/>
      <c r="BUZ72" s="44"/>
      <c r="BVA72" s="44"/>
      <c r="BVB72" s="44"/>
      <c r="BVC72" s="44"/>
      <c r="BVD72" s="44"/>
      <c r="BVE72" s="44"/>
      <c r="BVF72" s="44"/>
      <c r="BVG72" s="44"/>
      <c r="BVH72" s="44"/>
      <c r="BVI72" s="44"/>
      <c r="BVJ72" s="44"/>
      <c r="BVK72" s="44"/>
      <c r="BVL72" s="44"/>
      <c r="BVM72" s="44"/>
      <c r="BVN72" s="44"/>
      <c r="BVO72" s="44"/>
      <c r="BVP72" s="44"/>
      <c r="BVQ72" s="44"/>
      <c r="BVR72" s="44"/>
      <c r="BVS72" s="44"/>
      <c r="BVT72" s="44"/>
      <c r="BVU72" s="44"/>
      <c r="BVV72" s="44"/>
      <c r="BVW72" s="44"/>
      <c r="BVX72" s="44"/>
      <c r="BVY72" s="44"/>
      <c r="BVZ72" s="44"/>
      <c r="BWA72" s="44"/>
      <c r="BWB72" s="44"/>
      <c r="BWC72" s="44"/>
      <c r="BWD72" s="44"/>
      <c r="BWE72" s="44"/>
      <c r="BWF72" s="44"/>
      <c r="BWG72" s="44"/>
      <c r="BWH72" s="44"/>
      <c r="BWI72" s="44"/>
      <c r="BWJ72" s="44"/>
      <c r="BWK72" s="44"/>
      <c r="BWL72" s="44"/>
      <c r="BWM72" s="44"/>
      <c r="BWN72" s="44"/>
      <c r="BWO72" s="44"/>
      <c r="BWP72" s="44"/>
      <c r="BWQ72" s="44"/>
      <c r="BWR72" s="44"/>
      <c r="BWS72" s="44"/>
      <c r="BWT72" s="44"/>
      <c r="BWU72" s="44"/>
      <c r="BWV72" s="44"/>
      <c r="BWW72" s="44"/>
      <c r="BWX72" s="44"/>
      <c r="BWY72" s="44"/>
      <c r="BWZ72" s="44"/>
      <c r="BXA72" s="44"/>
      <c r="BXB72" s="44"/>
      <c r="BXC72" s="44"/>
      <c r="BXD72" s="44"/>
      <c r="BXE72" s="44"/>
      <c r="BXF72" s="44"/>
      <c r="BXG72" s="44"/>
      <c r="BXH72" s="44"/>
      <c r="BXI72" s="44"/>
      <c r="BXJ72" s="44"/>
      <c r="BXK72" s="44"/>
      <c r="BXL72" s="44"/>
      <c r="BXM72" s="44"/>
      <c r="BXN72" s="44"/>
      <c r="BXO72" s="44"/>
      <c r="BXP72" s="44"/>
      <c r="BXQ72" s="44"/>
      <c r="BXR72" s="44"/>
      <c r="BXS72" s="44"/>
      <c r="BXT72" s="44"/>
      <c r="BXU72" s="44"/>
      <c r="BXV72" s="44"/>
      <c r="BXW72" s="44"/>
      <c r="BXX72" s="44"/>
      <c r="BXY72" s="44"/>
      <c r="BXZ72" s="44"/>
      <c r="BYA72" s="44"/>
      <c r="BYB72" s="44"/>
      <c r="BYC72" s="44"/>
      <c r="BYD72" s="44"/>
      <c r="BYE72" s="44"/>
      <c r="BYF72" s="44"/>
      <c r="BYG72" s="44"/>
      <c r="BYH72" s="44"/>
      <c r="BYI72" s="44"/>
      <c r="BYJ72" s="44"/>
      <c r="BYK72" s="44"/>
      <c r="BYL72" s="44"/>
      <c r="BYM72" s="44"/>
      <c r="BYN72" s="44"/>
      <c r="BYO72" s="44"/>
      <c r="BYP72" s="44"/>
      <c r="BYQ72" s="44"/>
      <c r="BYR72" s="44"/>
      <c r="BYS72" s="44"/>
      <c r="BYT72" s="44"/>
      <c r="BYU72" s="44"/>
      <c r="BYV72" s="44"/>
      <c r="BYW72" s="44"/>
      <c r="BYX72" s="44"/>
      <c r="BYY72" s="44"/>
      <c r="BYZ72" s="44"/>
      <c r="BZA72" s="44"/>
      <c r="BZB72" s="44"/>
      <c r="BZC72" s="44"/>
      <c r="BZD72" s="44"/>
      <c r="BZE72" s="44"/>
      <c r="BZF72" s="44"/>
      <c r="BZG72" s="44"/>
      <c r="BZH72" s="44"/>
      <c r="BZI72" s="44"/>
      <c r="BZJ72" s="44"/>
      <c r="BZK72" s="44"/>
      <c r="BZL72" s="44"/>
      <c r="BZM72" s="44"/>
      <c r="BZN72" s="44"/>
      <c r="BZO72" s="44"/>
      <c r="BZP72" s="44"/>
      <c r="BZQ72" s="44"/>
      <c r="BZR72" s="44"/>
      <c r="BZS72" s="44"/>
      <c r="BZT72" s="44"/>
      <c r="BZU72" s="44"/>
      <c r="BZV72" s="44"/>
      <c r="BZW72" s="44"/>
      <c r="BZX72" s="44"/>
      <c r="BZY72" s="44"/>
      <c r="BZZ72" s="44"/>
      <c r="CAA72" s="44"/>
      <c r="CAB72" s="44"/>
      <c r="CAC72" s="44"/>
      <c r="CAD72" s="44"/>
      <c r="CAE72" s="44"/>
      <c r="CAF72" s="44"/>
      <c r="CAG72" s="44"/>
      <c r="CAH72" s="44"/>
      <c r="CAI72" s="44"/>
      <c r="CAJ72" s="44"/>
      <c r="CAK72" s="44"/>
      <c r="CAL72" s="44"/>
      <c r="CAM72" s="44"/>
      <c r="CAN72" s="44"/>
      <c r="CAO72" s="44"/>
      <c r="CAP72" s="44"/>
      <c r="CAQ72" s="44"/>
      <c r="CAR72" s="44"/>
      <c r="CAS72" s="44"/>
      <c r="CAT72" s="44"/>
      <c r="CAU72" s="44"/>
      <c r="CAV72" s="44"/>
      <c r="CAW72" s="44"/>
      <c r="CAX72" s="44"/>
      <c r="CAY72" s="44"/>
      <c r="CAZ72" s="44"/>
      <c r="CBA72" s="44"/>
      <c r="CBB72" s="44"/>
      <c r="CBC72" s="44"/>
      <c r="CBD72" s="44"/>
      <c r="CBE72" s="44"/>
      <c r="CBF72" s="44"/>
      <c r="CBG72" s="44"/>
      <c r="CBH72" s="44"/>
      <c r="CBI72" s="44"/>
      <c r="CBJ72" s="44"/>
      <c r="CBK72" s="44"/>
      <c r="CBL72" s="44"/>
      <c r="CBM72" s="44"/>
      <c r="CBN72" s="44"/>
      <c r="CBO72" s="44"/>
      <c r="CBP72" s="44"/>
      <c r="CBQ72" s="44"/>
      <c r="CBR72" s="44"/>
      <c r="CBS72" s="44"/>
      <c r="CBT72" s="44"/>
      <c r="CBU72" s="44"/>
      <c r="CBV72" s="44"/>
      <c r="CBW72" s="44"/>
      <c r="CBX72" s="44"/>
      <c r="CBY72" s="44"/>
      <c r="CBZ72" s="44"/>
      <c r="CCA72" s="44"/>
      <c r="CCB72" s="44"/>
      <c r="CCC72" s="44"/>
      <c r="CCD72" s="44"/>
      <c r="CCE72" s="44"/>
      <c r="CCF72" s="44"/>
      <c r="CCG72" s="44"/>
      <c r="CCH72" s="44"/>
      <c r="CCI72" s="44"/>
      <c r="CCJ72" s="44"/>
      <c r="CCK72" s="44"/>
      <c r="CCL72" s="44"/>
      <c r="CCM72" s="44"/>
      <c r="CCN72" s="44"/>
      <c r="CCO72" s="44"/>
      <c r="CCP72" s="44"/>
      <c r="CCQ72" s="44"/>
      <c r="CCR72" s="44"/>
      <c r="CCS72" s="44"/>
      <c r="CCT72" s="44"/>
      <c r="CCU72" s="44"/>
      <c r="CCV72" s="44"/>
      <c r="CCW72" s="44"/>
      <c r="CCX72" s="44"/>
      <c r="CCY72" s="44"/>
      <c r="CCZ72" s="44"/>
      <c r="CDA72" s="44"/>
      <c r="CDB72" s="44"/>
      <c r="CDC72" s="44"/>
      <c r="CDD72" s="44"/>
      <c r="CDE72" s="44"/>
      <c r="CDF72" s="44"/>
      <c r="CDG72" s="44"/>
      <c r="CDH72" s="44"/>
      <c r="CDI72" s="44"/>
      <c r="CDJ72" s="44"/>
      <c r="CDK72" s="44"/>
      <c r="CDL72" s="44"/>
      <c r="CDM72" s="44"/>
      <c r="CDN72" s="44"/>
      <c r="CDO72" s="44"/>
      <c r="CDP72" s="44"/>
      <c r="CDQ72" s="44"/>
      <c r="CDR72" s="44"/>
      <c r="CDS72" s="44"/>
      <c r="CDT72" s="44"/>
      <c r="CDU72" s="44"/>
      <c r="CDV72" s="44"/>
      <c r="CDW72" s="44"/>
      <c r="CDX72" s="44"/>
      <c r="CDY72" s="44"/>
      <c r="CDZ72" s="44"/>
      <c r="CEA72" s="44"/>
      <c r="CEB72" s="44"/>
      <c r="CEC72" s="44"/>
      <c r="CED72" s="44"/>
      <c r="CEE72" s="44"/>
      <c r="CEF72" s="44"/>
      <c r="CEG72" s="44"/>
      <c r="CEH72" s="44"/>
      <c r="CEI72" s="44"/>
      <c r="CEJ72" s="44"/>
      <c r="CEK72" s="44"/>
      <c r="CEL72" s="44"/>
      <c r="CEM72" s="44"/>
      <c r="CEN72" s="44"/>
      <c r="CEO72" s="44"/>
      <c r="CEP72" s="44"/>
      <c r="CEQ72" s="44"/>
      <c r="CER72" s="44"/>
      <c r="CES72" s="44"/>
      <c r="CET72" s="44"/>
      <c r="CEU72" s="44"/>
      <c r="CEV72" s="44"/>
      <c r="CEW72" s="44"/>
      <c r="CEX72" s="44"/>
      <c r="CEY72" s="44"/>
      <c r="CEZ72" s="44"/>
      <c r="CFA72" s="44"/>
      <c r="CFB72" s="44"/>
      <c r="CFC72" s="44"/>
      <c r="CFD72" s="44"/>
      <c r="CFE72" s="44"/>
      <c r="CFF72" s="44"/>
      <c r="CFG72" s="44"/>
      <c r="CFH72" s="44"/>
      <c r="CFI72" s="44"/>
      <c r="CFJ72" s="44"/>
      <c r="CFK72" s="44"/>
      <c r="CFL72" s="44"/>
      <c r="CFM72" s="44"/>
      <c r="CFN72" s="44"/>
      <c r="CFO72" s="44"/>
      <c r="CFP72" s="44"/>
      <c r="CFQ72" s="44"/>
      <c r="CFR72" s="44"/>
      <c r="CFS72" s="44"/>
      <c r="CFT72" s="44"/>
      <c r="CFU72" s="44"/>
      <c r="CFV72" s="44"/>
      <c r="CFW72" s="44"/>
      <c r="CFX72" s="44"/>
      <c r="CFY72" s="44"/>
      <c r="CFZ72" s="44"/>
      <c r="CGA72" s="44"/>
      <c r="CGB72" s="44"/>
      <c r="CGC72" s="44"/>
      <c r="CGD72" s="44"/>
      <c r="CGE72" s="44"/>
      <c r="CGF72" s="44"/>
      <c r="CGG72" s="44"/>
      <c r="CGH72" s="44"/>
      <c r="CGI72" s="44"/>
      <c r="CGJ72" s="44"/>
      <c r="CGK72" s="44"/>
      <c r="CGL72" s="44"/>
      <c r="CGM72" s="44"/>
      <c r="CGN72" s="44"/>
      <c r="CGO72" s="44"/>
      <c r="CGP72" s="44"/>
      <c r="CGQ72" s="44"/>
      <c r="CGR72" s="44"/>
      <c r="CGS72" s="44"/>
      <c r="CGT72" s="44"/>
      <c r="CGU72" s="44"/>
      <c r="CGV72" s="44"/>
      <c r="CGW72" s="44"/>
      <c r="CGX72" s="44"/>
      <c r="CGY72" s="44"/>
      <c r="CGZ72" s="44"/>
      <c r="CHA72" s="44"/>
      <c r="CHB72" s="44"/>
      <c r="CHC72" s="44"/>
      <c r="CHD72" s="44"/>
      <c r="CHE72" s="44"/>
      <c r="CHF72" s="44"/>
      <c r="CHG72" s="44"/>
      <c r="CHH72" s="44"/>
      <c r="CHI72" s="44"/>
      <c r="CHJ72" s="44"/>
      <c r="CHK72" s="44"/>
      <c r="CHL72" s="44"/>
      <c r="CHM72" s="44"/>
      <c r="CHN72" s="44"/>
      <c r="CHO72" s="44"/>
      <c r="CHP72" s="44"/>
      <c r="CHQ72" s="44"/>
      <c r="CHR72" s="44"/>
      <c r="CHS72" s="44"/>
      <c r="CHT72" s="44"/>
      <c r="CHU72" s="44"/>
      <c r="CHV72" s="44"/>
      <c r="CHW72" s="44"/>
      <c r="CHX72" s="44"/>
      <c r="CHY72" s="44"/>
      <c r="CHZ72" s="44"/>
      <c r="CIA72" s="44"/>
      <c r="CIB72" s="44"/>
      <c r="CIC72" s="44"/>
      <c r="CID72" s="44"/>
      <c r="CIE72" s="44"/>
      <c r="CIF72" s="44"/>
      <c r="CIG72" s="44"/>
      <c r="CIH72" s="44"/>
      <c r="CII72" s="44"/>
      <c r="CIJ72" s="44"/>
      <c r="CIK72" s="44"/>
      <c r="CIL72" s="44"/>
      <c r="CIM72" s="44"/>
      <c r="CIN72" s="44"/>
      <c r="CIO72" s="44"/>
      <c r="CIP72" s="44"/>
      <c r="CIQ72" s="44"/>
      <c r="CIR72" s="44"/>
      <c r="CIS72" s="44"/>
      <c r="CIT72" s="44"/>
      <c r="CIU72" s="44"/>
      <c r="CIV72" s="44"/>
      <c r="CIW72" s="44"/>
      <c r="CIX72" s="44"/>
      <c r="CIY72" s="44"/>
      <c r="CIZ72" s="44"/>
      <c r="CJA72" s="44"/>
      <c r="CJB72" s="44"/>
      <c r="CJC72" s="44"/>
      <c r="CJD72" s="44"/>
      <c r="CJE72" s="44"/>
      <c r="CJF72" s="44"/>
      <c r="CJG72" s="44"/>
      <c r="CJH72" s="44"/>
      <c r="CJI72" s="44"/>
      <c r="CJJ72" s="44"/>
      <c r="CJK72" s="44"/>
      <c r="CJL72" s="44"/>
      <c r="CJM72" s="44"/>
      <c r="CJN72" s="44"/>
      <c r="CJO72" s="44"/>
      <c r="CJP72" s="44"/>
      <c r="CJQ72" s="44"/>
      <c r="CJR72" s="44"/>
      <c r="CJS72" s="44"/>
      <c r="CJT72" s="44"/>
      <c r="CJU72" s="44"/>
      <c r="CJV72" s="44"/>
      <c r="CJW72" s="44"/>
      <c r="CJX72" s="44"/>
      <c r="CJY72" s="44"/>
      <c r="CJZ72" s="44"/>
      <c r="CKA72" s="44"/>
      <c r="CKB72" s="44"/>
      <c r="CKC72" s="44"/>
      <c r="CKD72" s="44"/>
      <c r="CKE72" s="44"/>
      <c r="CKF72" s="44"/>
      <c r="CKG72" s="44"/>
      <c r="CKH72" s="44"/>
      <c r="CKI72" s="44"/>
      <c r="CKJ72" s="44"/>
      <c r="CKK72" s="44"/>
      <c r="CKL72" s="44"/>
      <c r="CKM72" s="44"/>
      <c r="CKN72" s="44"/>
      <c r="CKO72" s="44"/>
      <c r="CKP72" s="44"/>
      <c r="CKQ72" s="44"/>
      <c r="CKR72" s="44"/>
      <c r="CKS72" s="44"/>
      <c r="CKT72" s="44"/>
      <c r="CKU72" s="44"/>
      <c r="CKV72" s="44"/>
      <c r="CKW72" s="44"/>
      <c r="CKX72" s="44"/>
      <c r="CKY72" s="44"/>
      <c r="CKZ72" s="44"/>
      <c r="CLA72" s="44"/>
      <c r="CLB72" s="44"/>
      <c r="CLC72" s="44"/>
      <c r="CLD72" s="44"/>
      <c r="CLE72" s="44"/>
      <c r="CLF72" s="44"/>
      <c r="CLG72" s="44"/>
      <c r="CLH72" s="44"/>
      <c r="CLI72" s="44"/>
      <c r="CLJ72" s="44"/>
      <c r="CLK72" s="44"/>
      <c r="CLL72" s="44"/>
      <c r="CLM72" s="44"/>
      <c r="CLN72" s="44"/>
      <c r="CLO72" s="44"/>
      <c r="CLP72" s="44"/>
      <c r="CLQ72" s="44"/>
      <c r="CLR72" s="44"/>
      <c r="CLS72" s="44"/>
      <c r="CLT72" s="44"/>
      <c r="CLU72" s="44"/>
      <c r="CLV72" s="44"/>
      <c r="CLW72" s="44"/>
      <c r="CLX72" s="44"/>
      <c r="CLY72" s="44"/>
      <c r="CLZ72" s="44"/>
      <c r="CMA72" s="44"/>
      <c r="CMB72" s="44"/>
      <c r="CMC72" s="44"/>
      <c r="CMD72" s="44"/>
      <c r="CME72" s="44"/>
      <c r="CMF72" s="44"/>
      <c r="CMG72" s="44"/>
      <c r="CMH72" s="44"/>
      <c r="CMI72" s="44"/>
      <c r="CMJ72" s="44"/>
      <c r="CMK72" s="44"/>
      <c r="CML72" s="44"/>
      <c r="CMM72" s="44"/>
      <c r="CMN72" s="44"/>
      <c r="CMO72" s="44"/>
      <c r="CMP72" s="44"/>
      <c r="CMQ72" s="44"/>
      <c r="CMR72" s="44"/>
      <c r="CMS72" s="44"/>
      <c r="CMT72" s="44"/>
      <c r="CMU72" s="44"/>
      <c r="CMV72" s="44"/>
      <c r="CMW72" s="44"/>
      <c r="CMX72" s="44"/>
      <c r="CMY72" s="44"/>
      <c r="CMZ72" s="44"/>
      <c r="CNA72" s="44"/>
      <c r="CNB72" s="44"/>
      <c r="CNC72" s="44"/>
      <c r="CND72" s="44"/>
      <c r="CNE72" s="44"/>
      <c r="CNF72" s="44"/>
      <c r="CNG72" s="44"/>
      <c r="CNH72" s="44"/>
      <c r="CNI72" s="44"/>
      <c r="CNJ72" s="44"/>
      <c r="CNK72" s="44"/>
      <c r="CNL72" s="44"/>
      <c r="CNM72" s="44"/>
      <c r="CNN72" s="44"/>
      <c r="CNO72" s="44"/>
      <c r="CNP72" s="44"/>
      <c r="CNQ72" s="44"/>
      <c r="CNR72" s="44"/>
      <c r="CNS72" s="44"/>
      <c r="CNT72" s="44"/>
      <c r="CNU72" s="44"/>
      <c r="CNV72" s="44"/>
      <c r="CNW72" s="44"/>
      <c r="CNX72" s="44"/>
      <c r="CNY72" s="44"/>
      <c r="CNZ72" s="44"/>
      <c r="COA72" s="44"/>
      <c r="COB72" s="44"/>
      <c r="COC72" s="44"/>
      <c r="COD72" s="44"/>
      <c r="COE72" s="44"/>
      <c r="COF72" s="44"/>
      <c r="COG72" s="44"/>
      <c r="COH72" s="44"/>
      <c r="COI72" s="44"/>
      <c r="COJ72" s="44"/>
      <c r="COK72" s="44"/>
      <c r="COL72" s="44"/>
      <c r="COM72" s="44"/>
      <c r="CON72" s="44"/>
      <c r="COO72" s="44"/>
      <c r="COP72" s="44"/>
      <c r="COQ72" s="44"/>
      <c r="COR72" s="44"/>
      <c r="COS72" s="44"/>
      <c r="COT72" s="44"/>
      <c r="COU72" s="44"/>
      <c r="COV72" s="44"/>
      <c r="COW72" s="44"/>
      <c r="COX72" s="44"/>
      <c r="COY72" s="44"/>
      <c r="COZ72" s="44"/>
      <c r="CPA72" s="44"/>
      <c r="CPB72" s="44"/>
      <c r="CPC72" s="44"/>
      <c r="CPD72" s="44"/>
      <c r="CPE72" s="44"/>
      <c r="CPF72" s="44"/>
      <c r="CPG72" s="44"/>
      <c r="CPH72" s="44"/>
      <c r="CPI72" s="44"/>
      <c r="CPJ72" s="44"/>
      <c r="CPK72" s="44"/>
      <c r="CPL72" s="44"/>
      <c r="CPM72" s="44"/>
      <c r="CPN72" s="44"/>
      <c r="CPO72" s="44"/>
      <c r="CPP72" s="44"/>
      <c r="CPQ72" s="44"/>
      <c r="CPR72" s="44"/>
      <c r="CPS72" s="44"/>
      <c r="CPT72" s="44"/>
      <c r="CPU72" s="44"/>
      <c r="CPV72" s="44"/>
      <c r="CPW72" s="44"/>
      <c r="CPX72" s="44"/>
      <c r="CPY72" s="44"/>
      <c r="CPZ72" s="44"/>
      <c r="CQA72" s="44"/>
      <c r="CQB72" s="44"/>
      <c r="CQC72" s="44"/>
      <c r="CQD72" s="44"/>
      <c r="CQE72" s="44"/>
      <c r="CQF72" s="44"/>
      <c r="CQG72" s="44"/>
      <c r="CQH72" s="44"/>
      <c r="CQI72" s="44"/>
      <c r="CQJ72" s="44"/>
      <c r="CQK72" s="44"/>
      <c r="CQL72" s="44"/>
      <c r="CQM72" s="44"/>
      <c r="CQN72" s="44"/>
      <c r="CQO72" s="44"/>
      <c r="CQP72" s="44"/>
      <c r="CQQ72" s="44"/>
      <c r="CQR72" s="44"/>
      <c r="CQS72" s="44"/>
      <c r="CQT72" s="44"/>
      <c r="CQU72" s="44"/>
      <c r="CQV72" s="44"/>
      <c r="CQW72" s="44"/>
      <c r="CQX72" s="44"/>
      <c r="CQY72" s="44"/>
      <c r="CQZ72" s="44"/>
      <c r="CRA72" s="44"/>
      <c r="CRB72" s="44"/>
      <c r="CRC72" s="44"/>
      <c r="CRD72" s="44"/>
      <c r="CRE72" s="44"/>
      <c r="CRF72" s="44"/>
      <c r="CRG72" s="44"/>
      <c r="CRH72" s="44"/>
      <c r="CRI72" s="44"/>
      <c r="CRJ72" s="44"/>
      <c r="CRK72" s="44"/>
      <c r="CRL72" s="44"/>
      <c r="CRM72" s="44"/>
      <c r="CRN72" s="44"/>
      <c r="CRO72" s="44"/>
      <c r="CRP72" s="44"/>
      <c r="CRQ72" s="44"/>
      <c r="CRR72" s="44"/>
      <c r="CRS72" s="44"/>
      <c r="CRT72" s="44"/>
      <c r="CRU72" s="44"/>
      <c r="CRV72" s="44"/>
      <c r="CRW72" s="44"/>
      <c r="CRX72" s="44"/>
      <c r="CRY72" s="44"/>
      <c r="CRZ72" s="44"/>
      <c r="CSA72" s="44"/>
      <c r="CSB72" s="44"/>
      <c r="CSC72" s="44"/>
      <c r="CSD72" s="44"/>
      <c r="CSE72" s="44"/>
      <c r="CSF72" s="44"/>
      <c r="CSG72" s="44"/>
      <c r="CSH72" s="44"/>
      <c r="CSI72" s="44"/>
      <c r="CSJ72" s="44"/>
      <c r="CSK72" s="44"/>
      <c r="CSL72" s="44"/>
      <c r="CSM72" s="44"/>
      <c r="CSN72" s="44"/>
      <c r="CSO72" s="44"/>
      <c r="CSP72" s="44"/>
      <c r="CSQ72" s="44"/>
      <c r="CSR72" s="44"/>
      <c r="CSS72" s="44"/>
      <c r="CST72" s="44"/>
      <c r="CSU72" s="44"/>
      <c r="CSV72" s="44"/>
      <c r="CSW72" s="44"/>
      <c r="CSX72" s="44"/>
      <c r="CSY72" s="44"/>
      <c r="CSZ72" s="44"/>
      <c r="CTA72" s="44"/>
      <c r="CTB72" s="44"/>
      <c r="CTC72" s="44"/>
      <c r="CTD72" s="44"/>
      <c r="CTE72" s="44"/>
      <c r="CTF72" s="44"/>
      <c r="CTG72" s="44"/>
      <c r="CTH72" s="44"/>
      <c r="CTI72" s="44"/>
      <c r="CTJ72" s="44"/>
      <c r="CTK72" s="44"/>
      <c r="CTL72" s="44"/>
      <c r="CTM72" s="44"/>
      <c r="CTN72" s="44"/>
      <c r="CTO72" s="44"/>
      <c r="CTP72" s="44"/>
      <c r="CTQ72" s="44"/>
      <c r="CTR72" s="44"/>
      <c r="CTS72" s="44"/>
      <c r="CTT72" s="44"/>
      <c r="CTU72" s="44"/>
      <c r="CTV72" s="44"/>
      <c r="CTW72" s="44"/>
      <c r="CTX72" s="44"/>
      <c r="CTY72" s="44"/>
      <c r="CTZ72" s="44"/>
      <c r="CUA72" s="44"/>
      <c r="CUB72" s="44"/>
      <c r="CUC72" s="44"/>
      <c r="CUD72" s="44"/>
      <c r="CUE72" s="44"/>
      <c r="CUF72" s="44"/>
      <c r="CUG72" s="44"/>
      <c r="CUH72" s="44"/>
      <c r="CUI72" s="44"/>
      <c r="CUJ72" s="44"/>
      <c r="CUK72" s="44"/>
      <c r="CUL72" s="44"/>
      <c r="CUM72" s="44"/>
      <c r="CUN72" s="44"/>
      <c r="CUO72" s="44"/>
      <c r="CUP72" s="44"/>
      <c r="CUQ72" s="44"/>
      <c r="CUR72" s="44"/>
      <c r="CUS72" s="44"/>
      <c r="CUT72" s="44"/>
      <c r="CUU72" s="44"/>
      <c r="CUV72" s="44"/>
      <c r="CUW72" s="44"/>
      <c r="CUX72" s="44"/>
      <c r="CUY72" s="44"/>
      <c r="CUZ72" s="44"/>
      <c r="CVA72" s="44"/>
      <c r="CVB72" s="44"/>
      <c r="CVC72" s="44"/>
      <c r="CVD72" s="44"/>
      <c r="CVE72" s="44"/>
      <c r="CVF72" s="44"/>
      <c r="CVG72" s="44"/>
      <c r="CVH72" s="44"/>
      <c r="CVI72" s="44"/>
      <c r="CVJ72" s="44"/>
      <c r="CVK72" s="44"/>
      <c r="CVL72" s="44"/>
      <c r="CVM72" s="44"/>
      <c r="CVN72" s="44"/>
      <c r="CVO72" s="44"/>
      <c r="CVP72" s="44"/>
      <c r="CVQ72" s="44"/>
      <c r="CVR72" s="44"/>
      <c r="CVS72" s="44"/>
      <c r="CVT72" s="44"/>
      <c r="CVU72" s="44"/>
      <c r="CVV72" s="44"/>
      <c r="CVW72" s="44"/>
      <c r="CVX72" s="44"/>
      <c r="CVY72" s="44"/>
      <c r="CVZ72" s="44"/>
      <c r="CWA72" s="44"/>
      <c r="CWB72" s="44"/>
      <c r="CWC72" s="44"/>
      <c r="CWD72" s="44"/>
      <c r="CWE72" s="44"/>
      <c r="CWF72" s="44"/>
      <c r="CWG72" s="44"/>
      <c r="CWH72" s="44"/>
      <c r="CWI72" s="44"/>
      <c r="CWJ72" s="44"/>
      <c r="CWK72" s="44"/>
      <c r="CWL72" s="44"/>
      <c r="CWM72" s="44"/>
      <c r="CWN72" s="44"/>
      <c r="CWO72" s="44"/>
      <c r="CWP72" s="44"/>
      <c r="CWQ72" s="44"/>
      <c r="CWR72" s="44"/>
      <c r="CWS72" s="44"/>
      <c r="CWT72" s="44"/>
      <c r="CWU72" s="44"/>
      <c r="CWV72" s="44"/>
      <c r="CWW72" s="44"/>
      <c r="CWX72" s="44"/>
      <c r="CWY72" s="44"/>
      <c r="CWZ72" s="44"/>
      <c r="CXA72" s="44"/>
      <c r="CXB72" s="44"/>
      <c r="CXC72" s="44"/>
      <c r="CXD72" s="44"/>
      <c r="CXE72" s="44"/>
      <c r="CXF72" s="44"/>
      <c r="CXG72" s="44"/>
      <c r="CXH72" s="44"/>
      <c r="CXI72" s="44"/>
      <c r="CXJ72" s="44"/>
      <c r="CXK72" s="44"/>
      <c r="CXL72" s="44"/>
      <c r="CXM72" s="44"/>
      <c r="CXN72" s="44"/>
      <c r="CXO72" s="44"/>
      <c r="CXP72" s="44"/>
      <c r="CXQ72" s="44"/>
      <c r="CXR72" s="44"/>
      <c r="CXS72" s="44"/>
      <c r="CXT72" s="44"/>
      <c r="CXU72" s="44"/>
      <c r="CXV72" s="44"/>
      <c r="CXW72" s="44"/>
      <c r="CXX72" s="44"/>
      <c r="CXY72" s="44"/>
      <c r="CXZ72" s="44"/>
      <c r="CYA72" s="44"/>
      <c r="CYB72" s="44"/>
      <c r="CYC72" s="44"/>
      <c r="CYD72" s="44"/>
      <c r="CYE72" s="44"/>
      <c r="CYF72" s="44"/>
      <c r="CYG72" s="44"/>
      <c r="CYH72" s="44"/>
      <c r="CYI72" s="44"/>
      <c r="CYJ72" s="44"/>
      <c r="CYK72" s="44"/>
      <c r="CYL72" s="44"/>
      <c r="CYM72" s="44"/>
      <c r="CYN72" s="44"/>
      <c r="CYO72" s="44"/>
      <c r="CYP72" s="44"/>
      <c r="CYQ72" s="44"/>
      <c r="CYR72" s="44"/>
      <c r="CYS72" s="44"/>
      <c r="CYT72" s="44"/>
      <c r="CYU72" s="44"/>
      <c r="CYV72" s="44"/>
      <c r="CYW72" s="44"/>
      <c r="CYX72" s="44"/>
      <c r="CYY72" s="44"/>
      <c r="CYZ72" s="44"/>
      <c r="CZA72" s="44"/>
      <c r="CZB72" s="44"/>
      <c r="CZC72" s="44"/>
      <c r="CZD72" s="44"/>
      <c r="CZE72" s="44"/>
      <c r="CZF72" s="44"/>
      <c r="CZG72" s="44"/>
      <c r="CZH72" s="44"/>
      <c r="CZI72" s="44"/>
      <c r="CZJ72" s="44"/>
      <c r="CZK72" s="44"/>
      <c r="CZL72" s="44"/>
      <c r="CZM72" s="44"/>
      <c r="CZN72" s="44"/>
      <c r="CZO72" s="44"/>
      <c r="CZP72" s="44"/>
      <c r="CZQ72" s="44"/>
      <c r="CZR72" s="44"/>
      <c r="CZS72" s="44"/>
      <c r="CZT72" s="44"/>
      <c r="CZU72" s="44"/>
      <c r="CZV72" s="44"/>
      <c r="CZW72" s="44"/>
      <c r="CZX72" s="44"/>
      <c r="CZY72" s="44"/>
      <c r="CZZ72" s="44"/>
      <c r="DAA72" s="44"/>
      <c r="DAB72" s="44"/>
      <c r="DAC72" s="44"/>
      <c r="DAD72" s="44"/>
      <c r="DAE72" s="44"/>
      <c r="DAF72" s="44"/>
      <c r="DAG72" s="44"/>
      <c r="DAH72" s="44"/>
      <c r="DAI72" s="44"/>
      <c r="DAJ72" s="44"/>
      <c r="DAK72" s="44"/>
      <c r="DAL72" s="44"/>
      <c r="DAM72" s="44"/>
      <c r="DAN72" s="44"/>
      <c r="DAO72" s="44"/>
      <c r="DAP72" s="44"/>
      <c r="DAQ72" s="44"/>
      <c r="DAR72" s="44"/>
      <c r="DAS72" s="44"/>
      <c r="DAT72" s="44"/>
      <c r="DAU72" s="44"/>
      <c r="DAV72" s="44"/>
      <c r="DAW72" s="44"/>
      <c r="DAX72" s="44"/>
      <c r="DAY72" s="44"/>
      <c r="DAZ72" s="44"/>
      <c r="DBA72" s="44"/>
      <c r="DBB72" s="44"/>
      <c r="DBC72" s="44"/>
      <c r="DBD72" s="44"/>
      <c r="DBE72" s="44"/>
      <c r="DBF72" s="44"/>
      <c r="DBG72" s="44"/>
      <c r="DBH72" s="44"/>
      <c r="DBI72" s="44"/>
      <c r="DBJ72" s="44"/>
      <c r="DBK72" s="44"/>
      <c r="DBL72" s="44"/>
      <c r="DBM72" s="44"/>
      <c r="DBN72" s="44"/>
      <c r="DBO72" s="44"/>
      <c r="DBP72" s="44"/>
      <c r="DBQ72" s="44"/>
      <c r="DBR72" s="44"/>
      <c r="DBS72" s="44"/>
      <c r="DBT72" s="44"/>
      <c r="DBU72" s="44"/>
      <c r="DBV72" s="44"/>
      <c r="DBW72" s="44"/>
      <c r="DBX72" s="44"/>
      <c r="DBY72" s="44"/>
      <c r="DBZ72" s="44"/>
      <c r="DCA72" s="44"/>
      <c r="DCB72" s="44"/>
      <c r="DCC72" s="44"/>
      <c r="DCD72" s="44"/>
      <c r="DCE72" s="44"/>
      <c r="DCF72" s="44"/>
      <c r="DCG72" s="44"/>
      <c r="DCH72" s="44"/>
      <c r="DCI72" s="44"/>
      <c r="DCJ72" s="44"/>
      <c r="DCK72" s="44"/>
      <c r="DCL72" s="44"/>
      <c r="DCM72" s="44"/>
      <c r="DCN72" s="44"/>
      <c r="DCO72" s="44"/>
      <c r="DCP72" s="44"/>
      <c r="DCQ72" s="44"/>
      <c r="DCR72" s="44"/>
      <c r="DCS72" s="44"/>
      <c r="DCT72" s="44"/>
      <c r="DCU72" s="44"/>
      <c r="DCV72" s="44"/>
      <c r="DCW72" s="44"/>
      <c r="DCX72" s="44"/>
      <c r="DCY72" s="44"/>
      <c r="DCZ72" s="44"/>
      <c r="DDA72" s="44"/>
      <c r="DDB72" s="44"/>
      <c r="DDC72" s="44"/>
      <c r="DDD72" s="44"/>
      <c r="DDE72" s="44"/>
      <c r="DDF72" s="44"/>
      <c r="DDG72" s="44"/>
      <c r="DDH72" s="44"/>
      <c r="DDI72" s="44"/>
      <c r="DDJ72" s="44"/>
      <c r="DDK72" s="44"/>
      <c r="DDL72" s="44"/>
      <c r="DDM72" s="44"/>
      <c r="DDN72" s="44"/>
      <c r="DDO72" s="44"/>
      <c r="DDP72" s="44"/>
      <c r="DDQ72" s="44"/>
      <c r="DDR72" s="44"/>
      <c r="DDS72" s="44"/>
      <c r="DDT72" s="44"/>
      <c r="DDU72" s="44"/>
      <c r="DDV72" s="44"/>
      <c r="DDW72" s="44"/>
      <c r="DDX72" s="44"/>
      <c r="DDY72" s="44"/>
      <c r="DDZ72" s="44"/>
      <c r="DEA72" s="44"/>
      <c r="DEB72" s="44"/>
      <c r="DEC72" s="44"/>
      <c r="DED72" s="44"/>
      <c r="DEE72" s="44"/>
      <c r="DEF72" s="44"/>
      <c r="DEG72" s="44"/>
      <c r="DEH72" s="44"/>
      <c r="DEI72" s="44"/>
      <c r="DEJ72" s="44"/>
      <c r="DEK72" s="44"/>
      <c r="DEL72" s="44"/>
      <c r="DEM72" s="44"/>
      <c r="DEN72" s="44"/>
      <c r="DEO72" s="44"/>
      <c r="DEP72" s="44"/>
      <c r="DEQ72" s="44"/>
      <c r="DER72" s="44"/>
      <c r="DES72" s="44"/>
      <c r="DET72" s="44"/>
      <c r="DEU72" s="44"/>
      <c r="DEV72" s="44"/>
      <c r="DEW72" s="44"/>
      <c r="DEX72" s="44"/>
      <c r="DEY72" s="44"/>
      <c r="DEZ72" s="44"/>
      <c r="DFA72" s="44"/>
      <c r="DFB72" s="44"/>
      <c r="DFC72" s="44"/>
      <c r="DFD72" s="44"/>
      <c r="DFE72" s="27"/>
    </row>
    <row r="73" spans="1:2865" s="43" customFormat="1" ht="30.6" customHeight="1">
      <c r="A73" s="44"/>
      <c r="B73" s="29"/>
      <c r="C73" s="41"/>
      <c r="D73" s="41"/>
      <c r="E73" s="41"/>
      <c r="F73" s="40"/>
      <c r="G73" s="40"/>
      <c r="H73" s="40"/>
      <c r="I73" s="40"/>
      <c r="J73" s="38"/>
      <c r="K73" s="40"/>
      <c r="L73" s="40"/>
      <c r="M73" s="40"/>
      <c r="N73" s="40"/>
      <c r="O73" s="38"/>
      <c r="P73" s="40"/>
      <c r="Q73" s="40"/>
      <c r="R73" s="40"/>
      <c r="S73" s="40"/>
      <c r="T73" s="38"/>
      <c r="U73" s="40"/>
      <c r="V73" s="40"/>
      <c r="W73" s="40"/>
      <c r="X73" s="40"/>
      <c r="Y73" s="38"/>
      <c r="Z73" s="40"/>
      <c r="AA73" s="40"/>
      <c r="AB73" s="29"/>
      <c r="AC73" s="39"/>
      <c r="AD73" s="38"/>
      <c r="AE73" s="38"/>
      <c r="AF73" s="33"/>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c r="AML73" s="44"/>
      <c r="AMM73" s="44"/>
      <c r="AMN73" s="44"/>
      <c r="AMO73" s="44"/>
      <c r="AMP73" s="44"/>
      <c r="AMQ73" s="44"/>
      <c r="AMR73" s="44"/>
      <c r="AMS73" s="44"/>
      <c r="AMT73" s="44"/>
      <c r="AMU73" s="44"/>
      <c r="AMV73" s="44"/>
      <c r="AMW73" s="44"/>
      <c r="AMX73" s="44"/>
      <c r="AMY73" s="44"/>
      <c r="AMZ73" s="44"/>
      <c r="ANA73" s="44"/>
      <c r="ANB73" s="44"/>
      <c r="ANC73" s="44"/>
      <c r="AND73" s="44"/>
      <c r="ANE73" s="44"/>
      <c r="ANF73" s="44"/>
      <c r="ANG73" s="44"/>
      <c r="ANH73" s="44"/>
      <c r="ANI73" s="44"/>
      <c r="ANJ73" s="44"/>
      <c r="ANK73" s="44"/>
      <c r="ANL73" s="44"/>
      <c r="ANM73" s="44"/>
      <c r="ANN73" s="44"/>
      <c r="ANO73" s="44"/>
      <c r="ANP73" s="44"/>
      <c r="ANQ73" s="44"/>
      <c r="ANR73" s="44"/>
      <c r="ANS73" s="44"/>
      <c r="ANT73" s="44"/>
      <c r="ANU73" s="44"/>
      <c r="ANV73" s="44"/>
      <c r="ANW73" s="44"/>
      <c r="ANX73" s="44"/>
      <c r="ANY73" s="44"/>
      <c r="ANZ73" s="44"/>
      <c r="AOA73" s="44"/>
      <c r="AOB73" s="44"/>
      <c r="AOC73" s="44"/>
      <c r="AOD73" s="44"/>
      <c r="AOE73" s="44"/>
      <c r="AOF73" s="44"/>
      <c r="AOG73" s="44"/>
      <c r="AOH73" s="44"/>
      <c r="AOI73" s="44"/>
      <c r="AOJ73" s="44"/>
      <c r="AOK73" s="44"/>
      <c r="AOL73" s="44"/>
      <c r="AOM73" s="44"/>
      <c r="AON73" s="44"/>
      <c r="AOO73" s="44"/>
      <c r="AOP73" s="44"/>
      <c r="AOQ73" s="44"/>
      <c r="AOR73" s="44"/>
      <c r="AOS73" s="44"/>
      <c r="AOT73" s="44"/>
      <c r="AOU73" s="44"/>
      <c r="AOV73" s="44"/>
      <c r="AOW73" s="44"/>
      <c r="AOX73" s="44"/>
      <c r="AOY73" s="44"/>
      <c r="AOZ73" s="44"/>
      <c r="APA73" s="44"/>
      <c r="APB73" s="44"/>
      <c r="APC73" s="44"/>
      <c r="APD73" s="44"/>
      <c r="APE73" s="44"/>
      <c r="APF73" s="44"/>
      <c r="APG73" s="44"/>
      <c r="APH73" s="44"/>
      <c r="API73" s="44"/>
      <c r="APJ73" s="44"/>
      <c r="APK73" s="44"/>
      <c r="APL73" s="44"/>
      <c r="APM73" s="44"/>
      <c r="APN73" s="44"/>
      <c r="APO73" s="44"/>
      <c r="APP73" s="44"/>
      <c r="APQ73" s="44"/>
      <c r="APR73" s="44"/>
      <c r="APS73" s="44"/>
      <c r="APT73" s="44"/>
      <c r="APU73" s="44"/>
      <c r="APV73" s="44"/>
      <c r="APW73" s="44"/>
      <c r="APX73" s="44"/>
      <c r="APY73" s="44"/>
      <c r="APZ73" s="44"/>
      <c r="AQA73" s="44"/>
      <c r="AQB73" s="44"/>
      <c r="AQC73" s="44"/>
      <c r="AQD73" s="44"/>
      <c r="AQE73" s="44"/>
      <c r="AQF73" s="44"/>
      <c r="AQG73" s="44"/>
      <c r="AQH73" s="44"/>
      <c r="AQI73" s="44"/>
      <c r="AQJ73" s="44"/>
      <c r="AQK73" s="44"/>
      <c r="AQL73" s="44"/>
      <c r="AQM73" s="44"/>
      <c r="AQN73" s="44"/>
      <c r="AQO73" s="44"/>
      <c r="AQP73" s="44"/>
      <c r="AQQ73" s="44"/>
      <c r="AQR73" s="44"/>
      <c r="AQS73" s="44"/>
      <c r="AQT73" s="44"/>
      <c r="AQU73" s="44"/>
      <c r="AQV73" s="44"/>
      <c r="AQW73" s="44"/>
      <c r="AQX73" s="44"/>
      <c r="AQY73" s="44"/>
      <c r="AQZ73" s="44"/>
      <c r="ARA73" s="44"/>
      <c r="ARB73" s="44"/>
      <c r="ARC73" s="44"/>
      <c r="ARD73" s="44"/>
      <c r="ARE73" s="44"/>
      <c r="ARF73" s="44"/>
      <c r="ARG73" s="44"/>
      <c r="ARH73" s="44"/>
      <c r="ARI73" s="44"/>
      <c r="ARJ73" s="44"/>
      <c r="ARK73" s="44"/>
      <c r="ARL73" s="44"/>
      <c r="ARM73" s="44"/>
      <c r="ARN73" s="44"/>
      <c r="ARO73" s="44"/>
      <c r="ARP73" s="44"/>
      <c r="ARQ73" s="44"/>
      <c r="ARR73" s="44"/>
      <c r="ARS73" s="44"/>
      <c r="ART73" s="44"/>
      <c r="ARU73" s="44"/>
      <c r="ARV73" s="44"/>
      <c r="ARW73" s="44"/>
      <c r="ARX73" s="44"/>
      <c r="ARY73" s="44"/>
      <c r="ARZ73" s="44"/>
      <c r="ASA73" s="44"/>
      <c r="ASB73" s="44"/>
      <c r="ASC73" s="44"/>
      <c r="ASD73" s="44"/>
      <c r="ASE73" s="44"/>
      <c r="ASF73" s="44"/>
      <c r="ASG73" s="44"/>
      <c r="ASH73" s="44"/>
      <c r="ASI73" s="44"/>
      <c r="ASJ73" s="44"/>
      <c r="ASK73" s="44"/>
      <c r="ASL73" s="44"/>
      <c r="ASM73" s="44"/>
      <c r="ASN73" s="44"/>
      <c r="ASO73" s="44"/>
      <c r="ASP73" s="44"/>
      <c r="ASQ73" s="44"/>
      <c r="ASR73" s="44"/>
      <c r="ASS73" s="44"/>
      <c r="AST73" s="44"/>
      <c r="ASU73" s="44"/>
      <c r="ASV73" s="44"/>
      <c r="ASW73" s="44"/>
      <c r="ASX73" s="44"/>
      <c r="ASY73" s="44"/>
      <c r="ASZ73" s="44"/>
      <c r="ATA73" s="44"/>
      <c r="ATB73" s="44"/>
      <c r="ATC73" s="44"/>
      <c r="ATD73" s="44"/>
      <c r="ATE73" s="44"/>
      <c r="ATF73" s="44"/>
      <c r="ATG73" s="44"/>
      <c r="ATH73" s="44"/>
      <c r="ATI73" s="44"/>
      <c r="ATJ73" s="44"/>
      <c r="ATK73" s="44"/>
      <c r="ATL73" s="44"/>
      <c r="ATM73" s="44"/>
      <c r="ATN73" s="44"/>
      <c r="ATO73" s="44"/>
      <c r="ATP73" s="44"/>
      <c r="ATQ73" s="44"/>
      <c r="ATR73" s="44"/>
      <c r="ATS73" s="44"/>
      <c r="ATT73" s="44"/>
      <c r="ATU73" s="44"/>
      <c r="ATV73" s="44"/>
      <c r="ATW73" s="44"/>
      <c r="ATX73" s="44"/>
      <c r="ATY73" s="44"/>
      <c r="ATZ73" s="44"/>
      <c r="AUA73" s="44"/>
      <c r="AUB73" s="44"/>
      <c r="AUC73" s="44"/>
      <c r="AUD73" s="44"/>
      <c r="AUE73" s="44"/>
      <c r="AUF73" s="44"/>
      <c r="AUG73" s="44"/>
      <c r="AUH73" s="44"/>
      <c r="AUI73" s="44"/>
      <c r="AUJ73" s="44"/>
      <c r="AUK73" s="44"/>
      <c r="AUL73" s="44"/>
      <c r="AUM73" s="44"/>
      <c r="AUN73" s="44"/>
      <c r="AUO73" s="44"/>
      <c r="AUP73" s="44"/>
      <c r="AUQ73" s="44"/>
      <c r="AUR73" s="44"/>
      <c r="AUS73" s="44"/>
      <c r="AUT73" s="44"/>
      <c r="AUU73" s="44"/>
      <c r="AUV73" s="44"/>
      <c r="AUW73" s="44"/>
      <c r="AUX73" s="44"/>
      <c r="AUY73" s="44"/>
      <c r="AUZ73" s="44"/>
      <c r="AVA73" s="44"/>
      <c r="AVB73" s="44"/>
      <c r="AVC73" s="44"/>
      <c r="AVD73" s="44"/>
      <c r="AVE73" s="44"/>
      <c r="AVF73" s="44"/>
      <c r="AVG73" s="44"/>
      <c r="AVH73" s="44"/>
      <c r="AVI73" s="44"/>
      <c r="AVJ73" s="44"/>
      <c r="AVK73" s="44"/>
      <c r="AVL73" s="44"/>
      <c r="AVM73" s="44"/>
      <c r="AVN73" s="44"/>
      <c r="AVO73" s="44"/>
      <c r="AVP73" s="44"/>
      <c r="AVQ73" s="44"/>
      <c r="AVR73" s="44"/>
      <c r="AVS73" s="44"/>
      <c r="AVT73" s="44"/>
      <c r="AVU73" s="44"/>
      <c r="AVV73" s="44"/>
      <c r="AVW73" s="44"/>
      <c r="AVX73" s="44"/>
      <c r="AVY73" s="44"/>
      <c r="AVZ73" s="44"/>
      <c r="AWA73" s="44"/>
      <c r="AWB73" s="44"/>
      <c r="AWC73" s="44"/>
      <c r="AWD73" s="44"/>
      <c r="AWE73" s="44"/>
      <c r="AWF73" s="44"/>
      <c r="AWG73" s="44"/>
      <c r="AWH73" s="44"/>
      <c r="AWI73" s="44"/>
      <c r="AWJ73" s="44"/>
      <c r="AWK73" s="44"/>
      <c r="AWL73" s="44"/>
      <c r="AWM73" s="44"/>
      <c r="AWN73" s="44"/>
      <c r="AWO73" s="44"/>
      <c r="AWP73" s="44"/>
      <c r="AWQ73" s="44"/>
      <c r="AWR73" s="44"/>
      <c r="AWS73" s="44"/>
      <c r="AWT73" s="44"/>
      <c r="AWU73" s="44"/>
      <c r="AWV73" s="44"/>
      <c r="AWW73" s="44"/>
      <c r="AWX73" s="44"/>
      <c r="AWY73" s="44"/>
      <c r="AWZ73" s="44"/>
      <c r="AXA73" s="44"/>
      <c r="AXB73" s="44"/>
      <c r="AXC73" s="44"/>
      <c r="AXD73" s="44"/>
      <c r="AXE73" s="44"/>
      <c r="AXF73" s="44"/>
      <c r="AXG73" s="44"/>
      <c r="AXH73" s="44"/>
      <c r="AXI73" s="44"/>
      <c r="AXJ73" s="44"/>
      <c r="AXK73" s="44"/>
      <c r="AXL73" s="44"/>
      <c r="AXM73" s="44"/>
      <c r="AXN73" s="44"/>
      <c r="AXO73" s="44"/>
      <c r="AXP73" s="44"/>
      <c r="AXQ73" s="44"/>
      <c r="AXR73" s="44"/>
      <c r="AXS73" s="44"/>
      <c r="AXT73" s="44"/>
      <c r="AXU73" s="44"/>
      <c r="AXV73" s="44"/>
      <c r="AXW73" s="44"/>
      <c r="AXX73" s="44"/>
      <c r="AXY73" s="44"/>
      <c r="AXZ73" s="44"/>
      <c r="AYA73" s="44"/>
      <c r="AYB73" s="44"/>
      <c r="AYC73" s="44"/>
      <c r="AYD73" s="44"/>
      <c r="AYE73" s="44"/>
      <c r="AYF73" s="44"/>
      <c r="AYG73" s="44"/>
      <c r="AYH73" s="44"/>
      <c r="AYI73" s="44"/>
      <c r="AYJ73" s="44"/>
      <c r="AYK73" s="44"/>
      <c r="AYL73" s="44"/>
      <c r="AYM73" s="44"/>
      <c r="AYN73" s="44"/>
      <c r="AYO73" s="44"/>
      <c r="AYP73" s="44"/>
      <c r="AYQ73" s="44"/>
      <c r="AYR73" s="44"/>
      <c r="AYS73" s="44"/>
      <c r="AYT73" s="44"/>
      <c r="AYU73" s="44"/>
      <c r="AYV73" s="44"/>
      <c r="AYW73" s="44"/>
      <c r="AYX73" s="44"/>
      <c r="AYY73" s="44"/>
      <c r="AYZ73" s="44"/>
      <c r="AZA73" s="44"/>
      <c r="AZB73" s="44"/>
      <c r="AZC73" s="44"/>
      <c r="AZD73" s="44"/>
      <c r="AZE73" s="44"/>
      <c r="AZF73" s="44"/>
      <c r="AZG73" s="44"/>
      <c r="AZH73" s="44"/>
      <c r="AZI73" s="44"/>
      <c r="AZJ73" s="44"/>
      <c r="AZK73" s="44"/>
      <c r="AZL73" s="44"/>
      <c r="AZM73" s="44"/>
      <c r="AZN73" s="44"/>
      <c r="AZO73" s="44"/>
      <c r="AZP73" s="44"/>
      <c r="AZQ73" s="44"/>
      <c r="AZR73" s="44"/>
      <c r="AZS73" s="44"/>
      <c r="AZT73" s="44"/>
      <c r="AZU73" s="44"/>
      <c r="AZV73" s="44"/>
      <c r="AZW73" s="44"/>
      <c r="AZX73" s="44"/>
      <c r="AZY73" s="44"/>
      <c r="AZZ73" s="44"/>
      <c r="BAA73" s="44"/>
      <c r="BAB73" s="44"/>
      <c r="BAC73" s="44"/>
      <c r="BAD73" s="44"/>
      <c r="BAE73" s="44"/>
      <c r="BAF73" s="44"/>
      <c r="BAG73" s="44"/>
      <c r="BAH73" s="44"/>
      <c r="BAI73" s="44"/>
      <c r="BAJ73" s="44"/>
      <c r="BAK73" s="44"/>
      <c r="BAL73" s="44"/>
      <c r="BAM73" s="44"/>
      <c r="BAN73" s="44"/>
      <c r="BAO73" s="44"/>
      <c r="BAP73" s="44"/>
      <c r="BAQ73" s="44"/>
      <c r="BAR73" s="44"/>
      <c r="BAS73" s="44"/>
      <c r="BAT73" s="44"/>
      <c r="BAU73" s="44"/>
      <c r="BAV73" s="44"/>
      <c r="BAW73" s="44"/>
      <c r="BAX73" s="44"/>
      <c r="BAY73" s="44"/>
      <c r="BAZ73" s="44"/>
      <c r="BBA73" s="44"/>
      <c r="BBB73" s="44"/>
      <c r="BBC73" s="44"/>
      <c r="BBD73" s="44"/>
      <c r="BBE73" s="44"/>
      <c r="BBF73" s="44"/>
      <c r="BBG73" s="44"/>
      <c r="BBH73" s="44"/>
      <c r="BBI73" s="44"/>
      <c r="BBJ73" s="44"/>
      <c r="BBK73" s="44"/>
      <c r="BBL73" s="44"/>
      <c r="BBM73" s="44"/>
      <c r="BBN73" s="44"/>
      <c r="BBO73" s="44"/>
      <c r="BBP73" s="44"/>
      <c r="BBQ73" s="44"/>
      <c r="BBR73" s="44"/>
      <c r="BBS73" s="44"/>
      <c r="BBT73" s="44"/>
      <c r="BBU73" s="44"/>
      <c r="BBV73" s="44"/>
      <c r="BBW73" s="44"/>
      <c r="BBX73" s="44"/>
      <c r="BBY73" s="44"/>
      <c r="BBZ73" s="44"/>
      <c r="BCA73" s="44"/>
      <c r="BCB73" s="44"/>
      <c r="BCC73" s="44"/>
      <c r="BCD73" s="44"/>
      <c r="BCE73" s="44"/>
      <c r="BCF73" s="44"/>
      <c r="BCG73" s="44"/>
      <c r="BCH73" s="44"/>
      <c r="BCI73" s="44"/>
      <c r="BCJ73" s="44"/>
      <c r="BCK73" s="44"/>
      <c r="BCL73" s="44"/>
      <c r="BCM73" s="44"/>
      <c r="BCN73" s="44"/>
      <c r="BCO73" s="44"/>
      <c r="BCP73" s="44"/>
      <c r="BCQ73" s="44"/>
      <c r="BCR73" s="44"/>
      <c r="BCS73" s="44"/>
      <c r="BCT73" s="44"/>
      <c r="BCU73" s="44"/>
      <c r="BCV73" s="44"/>
      <c r="BCW73" s="44"/>
      <c r="BCX73" s="44"/>
      <c r="BCY73" s="44"/>
      <c r="BCZ73" s="44"/>
      <c r="BDA73" s="44"/>
      <c r="BDB73" s="44"/>
      <c r="BDC73" s="44"/>
      <c r="BDD73" s="44"/>
      <c r="BDE73" s="44"/>
      <c r="BDF73" s="44"/>
      <c r="BDG73" s="44"/>
      <c r="BDH73" s="44"/>
      <c r="BDI73" s="44"/>
      <c r="BDJ73" s="44"/>
      <c r="BDK73" s="44"/>
      <c r="BDL73" s="44"/>
      <c r="BDM73" s="44"/>
      <c r="BDN73" s="44"/>
      <c r="BDO73" s="44"/>
      <c r="BDP73" s="44"/>
      <c r="BDQ73" s="44"/>
      <c r="BDR73" s="44"/>
      <c r="BDS73" s="44"/>
      <c r="BDT73" s="44"/>
      <c r="BDU73" s="44"/>
      <c r="BDV73" s="44"/>
      <c r="BDW73" s="44"/>
      <c r="BDX73" s="44"/>
      <c r="BDY73" s="44"/>
      <c r="BDZ73" s="44"/>
      <c r="BEA73" s="44"/>
      <c r="BEB73" s="44"/>
      <c r="BEC73" s="44"/>
      <c r="BED73" s="44"/>
      <c r="BEE73" s="44"/>
      <c r="BEF73" s="44"/>
      <c r="BEG73" s="44"/>
      <c r="BEH73" s="44"/>
      <c r="BEI73" s="44"/>
      <c r="BEJ73" s="44"/>
      <c r="BEK73" s="44"/>
      <c r="BEL73" s="44"/>
      <c r="BEM73" s="44"/>
      <c r="BEN73" s="44"/>
      <c r="BEO73" s="44"/>
      <c r="BEP73" s="44"/>
      <c r="BEQ73" s="44"/>
      <c r="BER73" s="44"/>
      <c r="BES73" s="44"/>
      <c r="BET73" s="44"/>
      <c r="BEU73" s="44"/>
      <c r="BEV73" s="44"/>
      <c r="BEW73" s="44"/>
      <c r="BEX73" s="44"/>
      <c r="BEY73" s="44"/>
      <c r="BEZ73" s="44"/>
      <c r="BFA73" s="44"/>
      <c r="BFB73" s="44"/>
      <c r="BFC73" s="44"/>
      <c r="BFD73" s="44"/>
      <c r="BFE73" s="44"/>
      <c r="BFF73" s="44"/>
      <c r="BFG73" s="44"/>
      <c r="BFH73" s="44"/>
      <c r="BFI73" s="44"/>
      <c r="BFJ73" s="44"/>
      <c r="BFK73" s="44"/>
      <c r="BFL73" s="44"/>
      <c r="BFM73" s="44"/>
      <c r="BFN73" s="44"/>
      <c r="BFO73" s="44"/>
      <c r="BFP73" s="44"/>
      <c r="BFQ73" s="44"/>
      <c r="BFR73" s="44"/>
      <c r="BFS73" s="44"/>
      <c r="BFT73" s="44"/>
      <c r="BFU73" s="44"/>
      <c r="BFV73" s="44"/>
      <c r="BFW73" s="44"/>
      <c r="BFX73" s="44"/>
      <c r="BFY73" s="44"/>
      <c r="BFZ73" s="44"/>
      <c r="BGA73" s="44"/>
      <c r="BGB73" s="44"/>
      <c r="BGC73" s="44"/>
      <c r="BGD73" s="44"/>
      <c r="BGE73" s="44"/>
      <c r="BGF73" s="44"/>
      <c r="BGG73" s="44"/>
      <c r="BGH73" s="44"/>
      <c r="BGI73" s="44"/>
      <c r="BGJ73" s="44"/>
      <c r="BGK73" s="44"/>
      <c r="BGL73" s="44"/>
      <c r="BGM73" s="44"/>
      <c r="BGN73" s="44"/>
      <c r="BGO73" s="44"/>
      <c r="BGP73" s="44"/>
      <c r="BGQ73" s="44"/>
      <c r="BGR73" s="44"/>
      <c r="BGS73" s="44"/>
      <c r="BGT73" s="44"/>
      <c r="BGU73" s="44"/>
      <c r="BGV73" s="44"/>
      <c r="BGW73" s="44"/>
      <c r="BGX73" s="44"/>
      <c r="BGY73" s="44"/>
      <c r="BGZ73" s="44"/>
      <c r="BHA73" s="44"/>
      <c r="BHB73" s="44"/>
      <c r="BHC73" s="44"/>
      <c r="BHD73" s="44"/>
      <c r="BHE73" s="44"/>
      <c r="BHF73" s="44"/>
      <c r="BHG73" s="44"/>
      <c r="BHH73" s="44"/>
      <c r="BHI73" s="44"/>
      <c r="BHJ73" s="44"/>
      <c r="BHK73" s="44"/>
      <c r="BHL73" s="44"/>
      <c r="BHM73" s="44"/>
      <c r="BHN73" s="44"/>
      <c r="BHO73" s="44"/>
      <c r="BHP73" s="44"/>
      <c r="BHQ73" s="44"/>
      <c r="BHR73" s="44"/>
      <c r="BHS73" s="44"/>
      <c r="BHT73" s="44"/>
      <c r="BHU73" s="44"/>
      <c r="BHV73" s="44"/>
      <c r="BHW73" s="44"/>
      <c r="BHX73" s="44"/>
      <c r="BHY73" s="44"/>
      <c r="BHZ73" s="44"/>
      <c r="BIA73" s="44"/>
      <c r="BIB73" s="44"/>
      <c r="BIC73" s="44"/>
      <c r="BID73" s="44"/>
      <c r="BIE73" s="44"/>
      <c r="BIF73" s="44"/>
      <c r="BIG73" s="44"/>
      <c r="BIH73" s="44"/>
      <c r="BII73" s="44"/>
      <c r="BIJ73" s="44"/>
      <c r="BIK73" s="44"/>
      <c r="BIL73" s="44"/>
      <c r="BIM73" s="44"/>
      <c r="BIN73" s="44"/>
      <c r="BIO73" s="44"/>
      <c r="BIP73" s="44"/>
      <c r="BIQ73" s="44"/>
      <c r="BIR73" s="44"/>
      <c r="BIS73" s="44"/>
      <c r="BIT73" s="44"/>
      <c r="BIU73" s="44"/>
      <c r="BIV73" s="44"/>
      <c r="BIW73" s="44"/>
      <c r="BIX73" s="44"/>
      <c r="BIY73" s="44"/>
      <c r="BIZ73" s="44"/>
      <c r="BJA73" s="44"/>
      <c r="BJB73" s="44"/>
      <c r="BJC73" s="44"/>
      <c r="BJD73" s="44"/>
      <c r="BJE73" s="44"/>
      <c r="BJF73" s="44"/>
      <c r="BJG73" s="44"/>
      <c r="BJH73" s="44"/>
      <c r="BJI73" s="44"/>
      <c r="BJJ73" s="44"/>
      <c r="BJK73" s="44"/>
      <c r="BJL73" s="44"/>
      <c r="BJM73" s="44"/>
      <c r="BJN73" s="44"/>
      <c r="BJO73" s="44"/>
      <c r="BJP73" s="44"/>
      <c r="BJQ73" s="44"/>
      <c r="BJR73" s="44"/>
      <c r="BJS73" s="44"/>
      <c r="BJT73" s="44"/>
      <c r="BJU73" s="44"/>
      <c r="BJV73" s="44"/>
      <c r="BJW73" s="44"/>
      <c r="BJX73" s="44"/>
      <c r="BJY73" s="44"/>
      <c r="BJZ73" s="44"/>
      <c r="BKA73" s="44"/>
      <c r="BKB73" s="44"/>
      <c r="BKC73" s="44"/>
      <c r="BKD73" s="44"/>
      <c r="BKE73" s="44"/>
      <c r="BKF73" s="44"/>
      <c r="BKG73" s="44"/>
      <c r="BKH73" s="44"/>
      <c r="BKI73" s="44"/>
      <c r="BKJ73" s="44"/>
      <c r="BKK73" s="44"/>
      <c r="BKL73" s="44"/>
      <c r="BKM73" s="44"/>
      <c r="BKN73" s="44"/>
      <c r="BKO73" s="44"/>
      <c r="BKP73" s="44"/>
      <c r="BKQ73" s="44"/>
      <c r="BKR73" s="44"/>
      <c r="BKS73" s="44"/>
      <c r="BKT73" s="44"/>
      <c r="BKU73" s="44"/>
      <c r="BKV73" s="44"/>
      <c r="BKW73" s="44"/>
      <c r="BKX73" s="44"/>
      <c r="BKY73" s="44"/>
      <c r="BKZ73" s="44"/>
      <c r="BLA73" s="44"/>
      <c r="BLB73" s="44"/>
      <c r="BLC73" s="44"/>
      <c r="BLD73" s="44"/>
      <c r="BLE73" s="44"/>
      <c r="BLF73" s="44"/>
      <c r="BLG73" s="44"/>
      <c r="BLH73" s="44"/>
      <c r="BLI73" s="44"/>
      <c r="BLJ73" s="44"/>
      <c r="BLK73" s="44"/>
      <c r="BLL73" s="44"/>
      <c r="BLM73" s="44"/>
      <c r="BLN73" s="44"/>
      <c r="BLO73" s="44"/>
      <c r="BLP73" s="44"/>
      <c r="BLQ73" s="44"/>
      <c r="BLR73" s="44"/>
      <c r="BLS73" s="44"/>
      <c r="BLT73" s="44"/>
      <c r="BLU73" s="44"/>
      <c r="BLV73" s="44"/>
      <c r="BLW73" s="44"/>
      <c r="BLX73" s="44"/>
      <c r="BLY73" s="44"/>
      <c r="BLZ73" s="44"/>
      <c r="BMA73" s="44"/>
      <c r="BMB73" s="44"/>
      <c r="BMC73" s="44"/>
      <c r="BMD73" s="44"/>
      <c r="BME73" s="44"/>
      <c r="BMF73" s="44"/>
      <c r="BMG73" s="44"/>
      <c r="BMH73" s="44"/>
      <c r="BMI73" s="44"/>
      <c r="BMJ73" s="44"/>
      <c r="BMK73" s="44"/>
      <c r="BML73" s="44"/>
      <c r="BMM73" s="44"/>
      <c r="BMN73" s="44"/>
      <c r="BMO73" s="44"/>
      <c r="BMP73" s="44"/>
      <c r="BMQ73" s="44"/>
      <c r="BMR73" s="44"/>
      <c r="BMS73" s="44"/>
      <c r="BMT73" s="44"/>
      <c r="BMU73" s="44"/>
      <c r="BMV73" s="44"/>
      <c r="BMW73" s="44"/>
      <c r="BMX73" s="44"/>
      <c r="BMY73" s="44"/>
      <c r="BMZ73" s="44"/>
      <c r="BNA73" s="44"/>
      <c r="BNB73" s="44"/>
      <c r="BNC73" s="44"/>
      <c r="BND73" s="44"/>
      <c r="BNE73" s="44"/>
      <c r="BNF73" s="44"/>
      <c r="BNG73" s="44"/>
      <c r="BNH73" s="44"/>
      <c r="BNI73" s="44"/>
      <c r="BNJ73" s="44"/>
      <c r="BNK73" s="44"/>
      <c r="BNL73" s="44"/>
      <c r="BNM73" s="44"/>
      <c r="BNN73" s="44"/>
      <c r="BNO73" s="44"/>
      <c r="BNP73" s="44"/>
      <c r="BNQ73" s="44"/>
      <c r="BNR73" s="44"/>
      <c r="BNS73" s="44"/>
      <c r="BNT73" s="44"/>
      <c r="BNU73" s="44"/>
      <c r="BNV73" s="44"/>
      <c r="BNW73" s="44"/>
      <c r="BNX73" s="44"/>
      <c r="BNY73" s="44"/>
      <c r="BNZ73" s="44"/>
      <c r="BOA73" s="44"/>
      <c r="BOB73" s="44"/>
      <c r="BOC73" s="44"/>
      <c r="BOD73" s="44"/>
      <c r="BOE73" s="44"/>
      <c r="BOF73" s="44"/>
      <c r="BOG73" s="44"/>
      <c r="BOH73" s="44"/>
      <c r="BOI73" s="44"/>
      <c r="BOJ73" s="44"/>
      <c r="BOK73" s="44"/>
      <c r="BOL73" s="44"/>
      <c r="BOM73" s="44"/>
      <c r="BON73" s="44"/>
      <c r="BOO73" s="44"/>
      <c r="BOP73" s="44"/>
      <c r="BOQ73" s="44"/>
      <c r="BOR73" s="44"/>
      <c r="BOS73" s="44"/>
      <c r="BOT73" s="44"/>
      <c r="BOU73" s="44"/>
      <c r="BOV73" s="44"/>
      <c r="BOW73" s="44"/>
      <c r="BOX73" s="44"/>
      <c r="BOY73" s="44"/>
      <c r="BOZ73" s="44"/>
      <c r="BPA73" s="44"/>
      <c r="BPB73" s="44"/>
      <c r="BPC73" s="44"/>
      <c r="BPD73" s="44"/>
      <c r="BPE73" s="44"/>
      <c r="BPF73" s="44"/>
      <c r="BPG73" s="44"/>
      <c r="BPH73" s="44"/>
      <c r="BPI73" s="44"/>
      <c r="BPJ73" s="44"/>
      <c r="BPK73" s="44"/>
      <c r="BPL73" s="44"/>
      <c r="BPM73" s="44"/>
      <c r="BPN73" s="44"/>
      <c r="BPO73" s="44"/>
      <c r="BPP73" s="44"/>
      <c r="BPQ73" s="44"/>
      <c r="BPR73" s="44"/>
      <c r="BPS73" s="44"/>
      <c r="BPT73" s="44"/>
      <c r="BPU73" s="44"/>
      <c r="BPV73" s="44"/>
      <c r="BPW73" s="44"/>
      <c r="BPX73" s="44"/>
      <c r="BPY73" s="44"/>
      <c r="BPZ73" s="44"/>
      <c r="BQA73" s="44"/>
      <c r="BQB73" s="44"/>
      <c r="BQC73" s="44"/>
      <c r="BQD73" s="44"/>
      <c r="BQE73" s="44"/>
      <c r="BQF73" s="44"/>
      <c r="BQG73" s="44"/>
      <c r="BQH73" s="44"/>
      <c r="BQI73" s="44"/>
      <c r="BQJ73" s="44"/>
      <c r="BQK73" s="44"/>
      <c r="BQL73" s="44"/>
      <c r="BQM73" s="44"/>
      <c r="BQN73" s="44"/>
      <c r="BQO73" s="44"/>
      <c r="BQP73" s="44"/>
      <c r="BQQ73" s="44"/>
      <c r="BQR73" s="44"/>
      <c r="BQS73" s="44"/>
      <c r="BQT73" s="44"/>
      <c r="BQU73" s="44"/>
      <c r="BQV73" s="44"/>
      <c r="BQW73" s="44"/>
      <c r="BQX73" s="44"/>
      <c r="BQY73" s="44"/>
      <c r="BQZ73" s="44"/>
      <c r="BRA73" s="44"/>
      <c r="BRB73" s="44"/>
      <c r="BRC73" s="44"/>
      <c r="BRD73" s="44"/>
      <c r="BRE73" s="44"/>
      <c r="BRF73" s="44"/>
      <c r="BRG73" s="44"/>
      <c r="BRH73" s="44"/>
      <c r="BRI73" s="44"/>
      <c r="BRJ73" s="44"/>
      <c r="BRK73" s="44"/>
      <c r="BRL73" s="44"/>
      <c r="BRM73" s="44"/>
      <c r="BRN73" s="44"/>
      <c r="BRO73" s="44"/>
      <c r="BRP73" s="44"/>
      <c r="BRQ73" s="44"/>
      <c r="BRR73" s="44"/>
      <c r="BRS73" s="44"/>
      <c r="BRT73" s="44"/>
      <c r="BRU73" s="44"/>
      <c r="BRV73" s="44"/>
      <c r="BRW73" s="44"/>
      <c r="BRX73" s="44"/>
      <c r="BRY73" s="44"/>
      <c r="BRZ73" s="44"/>
      <c r="BSA73" s="44"/>
      <c r="BSB73" s="44"/>
      <c r="BSC73" s="44"/>
      <c r="BSD73" s="44"/>
      <c r="BSE73" s="44"/>
      <c r="BSF73" s="44"/>
      <c r="BSG73" s="44"/>
      <c r="BSH73" s="44"/>
      <c r="BSI73" s="44"/>
      <c r="BSJ73" s="44"/>
      <c r="BSK73" s="44"/>
      <c r="BSL73" s="44"/>
      <c r="BSM73" s="44"/>
      <c r="BSN73" s="44"/>
      <c r="BSO73" s="44"/>
      <c r="BSP73" s="44"/>
      <c r="BSQ73" s="44"/>
      <c r="BSR73" s="44"/>
      <c r="BSS73" s="44"/>
      <c r="BST73" s="44"/>
      <c r="BSU73" s="44"/>
      <c r="BSV73" s="44"/>
      <c r="BSW73" s="44"/>
      <c r="BSX73" s="44"/>
      <c r="BSY73" s="44"/>
      <c r="BSZ73" s="44"/>
      <c r="BTA73" s="44"/>
      <c r="BTB73" s="44"/>
      <c r="BTC73" s="44"/>
      <c r="BTD73" s="44"/>
      <c r="BTE73" s="44"/>
      <c r="BTF73" s="44"/>
      <c r="BTG73" s="44"/>
      <c r="BTH73" s="44"/>
      <c r="BTI73" s="44"/>
      <c r="BTJ73" s="44"/>
      <c r="BTK73" s="44"/>
      <c r="BTL73" s="44"/>
      <c r="BTM73" s="44"/>
      <c r="BTN73" s="44"/>
      <c r="BTO73" s="44"/>
      <c r="BTP73" s="44"/>
      <c r="BTQ73" s="44"/>
      <c r="BTR73" s="44"/>
      <c r="BTS73" s="44"/>
      <c r="BTT73" s="44"/>
      <c r="BTU73" s="44"/>
      <c r="BTV73" s="44"/>
      <c r="BTW73" s="44"/>
      <c r="BTX73" s="44"/>
      <c r="BTY73" s="44"/>
      <c r="BTZ73" s="44"/>
      <c r="BUA73" s="44"/>
      <c r="BUB73" s="44"/>
      <c r="BUC73" s="44"/>
      <c r="BUD73" s="44"/>
      <c r="BUE73" s="44"/>
      <c r="BUF73" s="44"/>
      <c r="BUG73" s="44"/>
      <c r="BUH73" s="44"/>
      <c r="BUI73" s="44"/>
      <c r="BUJ73" s="44"/>
      <c r="BUK73" s="44"/>
      <c r="BUL73" s="44"/>
      <c r="BUM73" s="44"/>
      <c r="BUN73" s="44"/>
      <c r="BUO73" s="44"/>
      <c r="BUP73" s="44"/>
      <c r="BUQ73" s="44"/>
      <c r="BUR73" s="44"/>
      <c r="BUS73" s="44"/>
      <c r="BUT73" s="44"/>
      <c r="BUU73" s="44"/>
      <c r="BUV73" s="44"/>
      <c r="BUW73" s="44"/>
      <c r="BUX73" s="44"/>
      <c r="BUY73" s="44"/>
      <c r="BUZ73" s="44"/>
      <c r="BVA73" s="44"/>
      <c r="BVB73" s="44"/>
      <c r="BVC73" s="44"/>
      <c r="BVD73" s="44"/>
      <c r="BVE73" s="44"/>
      <c r="BVF73" s="44"/>
      <c r="BVG73" s="44"/>
      <c r="BVH73" s="44"/>
      <c r="BVI73" s="44"/>
      <c r="BVJ73" s="44"/>
      <c r="BVK73" s="44"/>
      <c r="BVL73" s="44"/>
      <c r="BVM73" s="44"/>
      <c r="BVN73" s="44"/>
      <c r="BVO73" s="44"/>
      <c r="BVP73" s="44"/>
      <c r="BVQ73" s="44"/>
      <c r="BVR73" s="44"/>
      <c r="BVS73" s="44"/>
      <c r="BVT73" s="44"/>
      <c r="BVU73" s="44"/>
      <c r="BVV73" s="44"/>
      <c r="BVW73" s="44"/>
      <c r="BVX73" s="44"/>
      <c r="BVY73" s="44"/>
      <c r="BVZ73" s="44"/>
      <c r="BWA73" s="44"/>
      <c r="BWB73" s="44"/>
      <c r="BWC73" s="44"/>
      <c r="BWD73" s="44"/>
      <c r="BWE73" s="44"/>
      <c r="BWF73" s="44"/>
      <c r="BWG73" s="44"/>
      <c r="BWH73" s="44"/>
      <c r="BWI73" s="44"/>
      <c r="BWJ73" s="44"/>
      <c r="BWK73" s="44"/>
      <c r="BWL73" s="44"/>
      <c r="BWM73" s="44"/>
      <c r="BWN73" s="44"/>
      <c r="BWO73" s="44"/>
      <c r="BWP73" s="44"/>
      <c r="BWQ73" s="44"/>
      <c r="BWR73" s="44"/>
      <c r="BWS73" s="44"/>
      <c r="BWT73" s="44"/>
      <c r="BWU73" s="44"/>
      <c r="BWV73" s="44"/>
      <c r="BWW73" s="44"/>
      <c r="BWX73" s="44"/>
      <c r="BWY73" s="44"/>
      <c r="BWZ73" s="44"/>
      <c r="BXA73" s="44"/>
      <c r="BXB73" s="44"/>
      <c r="BXC73" s="44"/>
      <c r="BXD73" s="44"/>
      <c r="BXE73" s="44"/>
      <c r="BXF73" s="44"/>
      <c r="BXG73" s="44"/>
      <c r="BXH73" s="44"/>
      <c r="BXI73" s="44"/>
      <c r="BXJ73" s="44"/>
      <c r="BXK73" s="44"/>
      <c r="BXL73" s="44"/>
      <c r="BXM73" s="44"/>
      <c r="BXN73" s="44"/>
      <c r="BXO73" s="44"/>
      <c r="BXP73" s="44"/>
      <c r="BXQ73" s="44"/>
      <c r="BXR73" s="44"/>
      <c r="BXS73" s="44"/>
      <c r="BXT73" s="44"/>
      <c r="BXU73" s="44"/>
      <c r="BXV73" s="44"/>
      <c r="BXW73" s="44"/>
      <c r="BXX73" s="44"/>
      <c r="BXY73" s="44"/>
      <c r="BXZ73" s="44"/>
      <c r="BYA73" s="44"/>
      <c r="BYB73" s="44"/>
      <c r="BYC73" s="44"/>
      <c r="BYD73" s="44"/>
      <c r="BYE73" s="44"/>
      <c r="BYF73" s="44"/>
      <c r="BYG73" s="44"/>
      <c r="BYH73" s="44"/>
      <c r="BYI73" s="44"/>
      <c r="BYJ73" s="44"/>
      <c r="BYK73" s="44"/>
      <c r="BYL73" s="44"/>
      <c r="BYM73" s="44"/>
      <c r="BYN73" s="44"/>
      <c r="BYO73" s="44"/>
      <c r="BYP73" s="44"/>
      <c r="BYQ73" s="44"/>
      <c r="BYR73" s="44"/>
      <c r="BYS73" s="44"/>
      <c r="BYT73" s="44"/>
      <c r="BYU73" s="44"/>
      <c r="BYV73" s="44"/>
      <c r="BYW73" s="44"/>
      <c r="BYX73" s="44"/>
      <c r="BYY73" s="44"/>
      <c r="BYZ73" s="44"/>
      <c r="BZA73" s="44"/>
      <c r="BZB73" s="44"/>
      <c r="BZC73" s="44"/>
      <c r="BZD73" s="44"/>
      <c r="BZE73" s="44"/>
      <c r="BZF73" s="44"/>
      <c r="BZG73" s="44"/>
      <c r="BZH73" s="44"/>
      <c r="BZI73" s="44"/>
      <c r="BZJ73" s="44"/>
      <c r="BZK73" s="44"/>
      <c r="BZL73" s="44"/>
      <c r="BZM73" s="44"/>
      <c r="BZN73" s="44"/>
      <c r="BZO73" s="44"/>
      <c r="BZP73" s="44"/>
      <c r="BZQ73" s="44"/>
      <c r="BZR73" s="44"/>
      <c r="BZS73" s="44"/>
      <c r="BZT73" s="44"/>
      <c r="BZU73" s="44"/>
      <c r="BZV73" s="44"/>
      <c r="BZW73" s="44"/>
      <c r="BZX73" s="44"/>
      <c r="BZY73" s="44"/>
      <c r="BZZ73" s="44"/>
      <c r="CAA73" s="44"/>
      <c r="CAB73" s="44"/>
      <c r="CAC73" s="44"/>
      <c r="CAD73" s="44"/>
      <c r="CAE73" s="44"/>
      <c r="CAF73" s="44"/>
      <c r="CAG73" s="44"/>
      <c r="CAH73" s="44"/>
      <c r="CAI73" s="44"/>
      <c r="CAJ73" s="44"/>
      <c r="CAK73" s="44"/>
      <c r="CAL73" s="44"/>
      <c r="CAM73" s="44"/>
      <c r="CAN73" s="44"/>
      <c r="CAO73" s="44"/>
      <c r="CAP73" s="44"/>
      <c r="CAQ73" s="44"/>
      <c r="CAR73" s="44"/>
      <c r="CAS73" s="44"/>
      <c r="CAT73" s="44"/>
      <c r="CAU73" s="44"/>
      <c r="CAV73" s="44"/>
      <c r="CAW73" s="44"/>
      <c r="CAX73" s="44"/>
      <c r="CAY73" s="44"/>
      <c r="CAZ73" s="44"/>
      <c r="CBA73" s="44"/>
      <c r="CBB73" s="44"/>
      <c r="CBC73" s="44"/>
      <c r="CBD73" s="44"/>
      <c r="CBE73" s="44"/>
      <c r="CBF73" s="44"/>
      <c r="CBG73" s="44"/>
      <c r="CBH73" s="44"/>
      <c r="CBI73" s="44"/>
      <c r="CBJ73" s="44"/>
      <c r="CBK73" s="44"/>
      <c r="CBL73" s="44"/>
      <c r="CBM73" s="44"/>
      <c r="CBN73" s="44"/>
      <c r="CBO73" s="44"/>
      <c r="CBP73" s="44"/>
      <c r="CBQ73" s="44"/>
      <c r="CBR73" s="44"/>
      <c r="CBS73" s="44"/>
      <c r="CBT73" s="44"/>
      <c r="CBU73" s="44"/>
      <c r="CBV73" s="44"/>
      <c r="CBW73" s="44"/>
      <c r="CBX73" s="44"/>
      <c r="CBY73" s="44"/>
      <c r="CBZ73" s="44"/>
      <c r="CCA73" s="44"/>
      <c r="CCB73" s="44"/>
      <c r="CCC73" s="44"/>
      <c r="CCD73" s="44"/>
      <c r="CCE73" s="44"/>
      <c r="CCF73" s="44"/>
      <c r="CCG73" s="44"/>
      <c r="CCH73" s="44"/>
      <c r="CCI73" s="44"/>
      <c r="CCJ73" s="44"/>
      <c r="CCK73" s="44"/>
      <c r="CCL73" s="44"/>
      <c r="CCM73" s="44"/>
      <c r="CCN73" s="44"/>
      <c r="CCO73" s="44"/>
      <c r="CCP73" s="44"/>
      <c r="CCQ73" s="44"/>
      <c r="CCR73" s="44"/>
      <c r="CCS73" s="44"/>
      <c r="CCT73" s="44"/>
      <c r="CCU73" s="44"/>
      <c r="CCV73" s="44"/>
      <c r="CCW73" s="44"/>
      <c r="CCX73" s="44"/>
      <c r="CCY73" s="44"/>
      <c r="CCZ73" s="44"/>
      <c r="CDA73" s="44"/>
      <c r="CDB73" s="44"/>
      <c r="CDC73" s="44"/>
      <c r="CDD73" s="44"/>
      <c r="CDE73" s="44"/>
      <c r="CDF73" s="44"/>
      <c r="CDG73" s="44"/>
      <c r="CDH73" s="44"/>
      <c r="CDI73" s="44"/>
      <c r="CDJ73" s="44"/>
      <c r="CDK73" s="44"/>
      <c r="CDL73" s="44"/>
      <c r="CDM73" s="44"/>
      <c r="CDN73" s="44"/>
      <c r="CDO73" s="44"/>
      <c r="CDP73" s="44"/>
      <c r="CDQ73" s="44"/>
      <c r="CDR73" s="44"/>
      <c r="CDS73" s="44"/>
      <c r="CDT73" s="44"/>
      <c r="CDU73" s="44"/>
      <c r="CDV73" s="44"/>
      <c r="CDW73" s="44"/>
      <c r="CDX73" s="44"/>
      <c r="CDY73" s="44"/>
      <c r="CDZ73" s="44"/>
      <c r="CEA73" s="44"/>
      <c r="CEB73" s="44"/>
      <c r="CEC73" s="44"/>
      <c r="CED73" s="44"/>
      <c r="CEE73" s="44"/>
      <c r="CEF73" s="44"/>
      <c r="CEG73" s="44"/>
      <c r="CEH73" s="44"/>
      <c r="CEI73" s="44"/>
      <c r="CEJ73" s="44"/>
      <c r="CEK73" s="44"/>
      <c r="CEL73" s="44"/>
      <c r="CEM73" s="44"/>
      <c r="CEN73" s="44"/>
      <c r="CEO73" s="44"/>
      <c r="CEP73" s="44"/>
      <c r="CEQ73" s="44"/>
      <c r="CER73" s="44"/>
      <c r="CES73" s="44"/>
      <c r="CET73" s="44"/>
      <c r="CEU73" s="44"/>
      <c r="CEV73" s="44"/>
      <c r="CEW73" s="44"/>
      <c r="CEX73" s="44"/>
      <c r="CEY73" s="44"/>
      <c r="CEZ73" s="44"/>
      <c r="CFA73" s="44"/>
      <c r="CFB73" s="44"/>
      <c r="CFC73" s="44"/>
      <c r="CFD73" s="44"/>
      <c r="CFE73" s="44"/>
      <c r="CFF73" s="44"/>
      <c r="CFG73" s="44"/>
      <c r="CFH73" s="44"/>
      <c r="CFI73" s="44"/>
      <c r="CFJ73" s="44"/>
      <c r="CFK73" s="44"/>
      <c r="CFL73" s="44"/>
      <c r="CFM73" s="44"/>
      <c r="CFN73" s="44"/>
      <c r="CFO73" s="44"/>
      <c r="CFP73" s="44"/>
      <c r="CFQ73" s="44"/>
      <c r="CFR73" s="44"/>
      <c r="CFS73" s="44"/>
      <c r="CFT73" s="44"/>
      <c r="CFU73" s="44"/>
      <c r="CFV73" s="44"/>
      <c r="CFW73" s="44"/>
      <c r="CFX73" s="44"/>
      <c r="CFY73" s="44"/>
      <c r="CFZ73" s="44"/>
      <c r="CGA73" s="44"/>
      <c r="CGB73" s="44"/>
      <c r="CGC73" s="44"/>
      <c r="CGD73" s="44"/>
      <c r="CGE73" s="44"/>
      <c r="CGF73" s="44"/>
      <c r="CGG73" s="44"/>
      <c r="CGH73" s="44"/>
      <c r="CGI73" s="44"/>
      <c r="CGJ73" s="44"/>
      <c r="CGK73" s="44"/>
      <c r="CGL73" s="44"/>
      <c r="CGM73" s="44"/>
      <c r="CGN73" s="44"/>
      <c r="CGO73" s="44"/>
      <c r="CGP73" s="44"/>
      <c r="CGQ73" s="44"/>
      <c r="CGR73" s="44"/>
      <c r="CGS73" s="44"/>
      <c r="CGT73" s="44"/>
      <c r="CGU73" s="44"/>
      <c r="CGV73" s="44"/>
      <c r="CGW73" s="44"/>
      <c r="CGX73" s="44"/>
      <c r="CGY73" s="44"/>
      <c r="CGZ73" s="44"/>
      <c r="CHA73" s="44"/>
      <c r="CHB73" s="44"/>
      <c r="CHC73" s="44"/>
      <c r="CHD73" s="44"/>
      <c r="CHE73" s="44"/>
      <c r="CHF73" s="44"/>
      <c r="CHG73" s="44"/>
      <c r="CHH73" s="44"/>
      <c r="CHI73" s="44"/>
      <c r="CHJ73" s="44"/>
      <c r="CHK73" s="44"/>
      <c r="CHL73" s="44"/>
      <c r="CHM73" s="44"/>
      <c r="CHN73" s="44"/>
      <c r="CHO73" s="44"/>
      <c r="CHP73" s="44"/>
      <c r="CHQ73" s="44"/>
      <c r="CHR73" s="44"/>
      <c r="CHS73" s="44"/>
      <c r="CHT73" s="44"/>
      <c r="CHU73" s="44"/>
      <c r="CHV73" s="44"/>
      <c r="CHW73" s="44"/>
      <c r="CHX73" s="44"/>
      <c r="CHY73" s="44"/>
      <c r="CHZ73" s="44"/>
      <c r="CIA73" s="44"/>
      <c r="CIB73" s="44"/>
      <c r="CIC73" s="44"/>
      <c r="CID73" s="44"/>
      <c r="CIE73" s="44"/>
      <c r="CIF73" s="44"/>
      <c r="CIG73" s="44"/>
      <c r="CIH73" s="44"/>
      <c r="CII73" s="44"/>
      <c r="CIJ73" s="44"/>
      <c r="CIK73" s="44"/>
      <c r="CIL73" s="44"/>
      <c r="CIM73" s="44"/>
      <c r="CIN73" s="44"/>
      <c r="CIO73" s="44"/>
      <c r="CIP73" s="44"/>
      <c r="CIQ73" s="44"/>
      <c r="CIR73" s="44"/>
      <c r="CIS73" s="44"/>
      <c r="CIT73" s="44"/>
      <c r="CIU73" s="44"/>
      <c r="CIV73" s="44"/>
      <c r="CIW73" s="44"/>
      <c r="CIX73" s="44"/>
      <c r="CIY73" s="44"/>
      <c r="CIZ73" s="44"/>
      <c r="CJA73" s="44"/>
      <c r="CJB73" s="44"/>
      <c r="CJC73" s="44"/>
      <c r="CJD73" s="44"/>
      <c r="CJE73" s="44"/>
      <c r="CJF73" s="44"/>
      <c r="CJG73" s="44"/>
      <c r="CJH73" s="44"/>
      <c r="CJI73" s="44"/>
      <c r="CJJ73" s="44"/>
      <c r="CJK73" s="44"/>
      <c r="CJL73" s="44"/>
      <c r="CJM73" s="44"/>
      <c r="CJN73" s="44"/>
      <c r="CJO73" s="44"/>
      <c r="CJP73" s="44"/>
      <c r="CJQ73" s="44"/>
      <c r="CJR73" s="44"/>
      <c r="CJS73" s="44"/>
      <c r="CJT73" s="44"/>
      <c r="CJU73" s="44"/>
      <c r="CJV73" s="44"/>
      <c r="CJW73" s="44"/>
      <c r="CJX73" s="44"/>
      <c r="CJY73" s="44"/>
      <c r="CJZ73" s="44"/>
      <c r="CKA73" s="44"/>
      <c r="CKB73" s="44"/>
      <c r="CKC73" s="44"/>
      <c r="CKD73" s="44"/>
      <c r="CKE73" s="44"/>
      <c r="CKF73" s="44"/>
      <c r="CKG73" s="44"/>
      <c r="CKH73" s="44"/>
      <c r="CKI73" s="44"/>
      <c r="CKJ73" s="44"/>
      <c r="CKK73" s="44"/>
      <c r="CKL73" s="44"/>
      <c r="CKM73" s="44"/>
      <c r="CKN73" s="44"/>
      <c r="CKO73" s="44"/>
      <c r="CKP73" s="44"/>
      <c r="CKQ73" s="44"/>
      <c r="CKR73" s="44"/>
      <c r="CKS73" s="44"/>
      <c r="CKT73" s="44"/>
      <c r="CKU73" s="44"/>
      <c r="CKV73" s="44"/>
      <c r="CKW73" s="44"/>
      <c r="CKX73" s="44"/>
      <c r="CKY73" s="44"/>
      <c r="CKZ73" s="44"/>
      <c r="CLA73" s="44"/>
      <c r="CLB73" s="44"/>
      <c r="CLC73" s="44"/>
      <c r="CLD73" s="44"/>
      <c r="CLE73" s="44"/>
      <c r="CLF73" s="44"/>
      <c r="CLG73" s="44"/>
      <c r="CLH73" s="44"/>
      <c r="CLI73" s="44"/>
      <c r="CLJ73" s="44"/>
      <c r="CLK73" s="44"/>
      <c r="CLL73" s="44"/>
      <c r="CLM73" s="44"/>
      <c r="CLN73" s="44"/>
      <c r="CLO73" s="44"/>
      <c r="CLP73" s="44"/>
      <c r="CLQ73" s="44"/>
      <c r="CLR73" s="44"/>
      <c r="CLS73" s="44"/>
      <c r="CLT73" s="44"/>
      <c r="CLU73" s="44"/>
      <c r="CLV73" s="44"/>
      <c r="CLW73" s="44"/>
      <c r="CLX73" s="44"/>
      <c r="CLY73" s="44"/>
      <c r="CLZ73" s="44"/>
      <c r="CMA73" s="44"/>
      <c r="CMB73" s="44"/>
      <c r="CMC73" s="44"/>
      <c r="CMD73" s="44"/>
      <c r="CME73" s="44"/>
      <c r="CMF73" s="44"/>
      <c r="CMG73" s="44"/>
      <c r="CMH73" s="44"/>
      <c r="CMI73" s="44"/>
      <c r="CMJ73" s="44"/>
      <c r="CMK73" s="44"/>
      <c r="CML73" s="44"/>
      <c r="CMM73" s="44"/>
      <c r="CMN73" s="44"/>
      <c r="CMO73" s="44"/>
      <c r="CMP73" s="44"/>
      <c r="CMQ73" s="44"/>
      <c r="CMR73" s="44"/>
      <c r="CMS73" s="44"/>
      <c r="CMT73" s="44"/>
      <c r="CMU73" s="44"/>
      <c r="CMV73" s="44"/>
      <c r="CMW73" s="44"/>
      <c r="CMX73" s="44"/>
      <c r="CMY73" s="44"/>
      <c r="CMZ73" s="44"/>
      <c r="CNA73" s="44"/>
      <c r="CNB73" s="44"/>
      <c r="CNC73" s="44"/>
      <c r="CND73" s="44"/>
      <c r="CNE73" s="44"/>
      <c r="CNF73" s="44"/>
      <c r="CNG73" s="44"/>
      <c r="CNH73" s="44"/>
      <c r="CNI73" s="44"/>
      <c r="CNJ73" s="44"/>
      <c r="CNK73" s="44"/>
      <c r="CNL73" s="44"/>
      <c r="CNM73" s="44"/>
      <c r="CNN73" s="44"/>
      <c r="CNO73" s="44"/>
      <c r="CNP73" s="44"/>
      <c r="CNQ73" s="44"/>
      <c r="CNR73" s="44"/>
      <c r="CNS73" s="44"/>
      <c r="CNT73" s="44"/>
      <c r="CNU73" s="44"/>
      <c r="CNV73" s="44"/>
      <c r="CNW73" s="44"/>
      <c r="CNX73" s="44"/>
      <c r="CNY73" s="44"/>
      <c r="CNZ73" s="44"/>
      <c r="COA73" s="44"/>
      <c r="COB73" s="44"/>
      <c r="COC73" s="44"/>
      <c r="COD73" s="44"/>
      <c r="COE73" s="44"/>
      <c r="COF73" s="44"/>
      <c r="COG73" s="44"/>
      <c r="COH73" s="44"/>
      <c r="COI73" s="44"/>
      <c r="COJ73" s="44"/>
      <c r="COK73" s="44"/>
      <c r="COL73" s="44"/>
      <c r="COM73" s="44"/>
      <c r="CON73" s="44"/>
      <c r="COO73" s="44"/>
      <c r="COP73" s="44"/>
      <c r="COQ73" s="44"/>
      <c r="COR73" s="44"/>
      <c r="COS73" s="44"/>
      <c r="COT73" s="44"/>
      <c r="COU73" s="44"/>
      <c r="COV73" s="44"/>
      <c r="COW73" s="44"/>
      <c r="COX73" s="44"/>
      <c r="COY73" s="44"/>
      <c r="COZ73" s="44"/>
      <c r="CPA73" s="44"/>
      <c r="CPB73" s="44"/>
      <c r="CPC73" s="44"/>
      <c r="CPD73" s="44"/>
      <c r="CPE73" s="44"/>
      <c r="CPF73" s="44"/>
      <c r="CPG73" s="44"/>
      <c r="CPH73" s="44"/>
      <c r="CPI73" s="44"/>
      <c r="CPJ73" s="44"/>
      <c r="CPK73" s="44"/>
      <c r="CPL73" s="44"/>
      <c r="CPM73" s="44"/>
      <c r="CPN73" s="44"/>
      <c r="CPO73" s="44"/>
      <c r="CPP73" s="44"/>
      <c r="CPQ73" s="44"/>
      <c r="CPR73" s="44"/>
      <c r="CPS73" s="44"/>
      <c r="CPT73" s="44"/>
      <c r="CPU73" s="44"/>
      <c r="CPV73" s="44"/>
      <c r="CPW73" s="44"/>
      <c r="CPX73" s="44"/>
      <c r="CPY73" s="44"/>
      <c r="CPZ73" s="44"/>
      <c r="CQA73" s="44"/>
      <c r="CQB73" s="44"/>
      <c r="CQC73" s="44"/>
      <c r="CQD73" s="44"/>
      <c r="CQE73" s="44"/>
      <c r="CQF73" s="44"/>
      <c r="CQG73" s="44"/>
      <c r="CQH73" s="44"/>
      <c r="CQI73" s="44"/>
      <c r="CQJ73" s="44"/>
      <c r="CQK73" s="44"/>
      <c r="CQL73" s="44"/>
      <c r="CQM73" s="44"/>
      <c r="CQN73" s="44"/>
      <c r="CQO73" s="44"/>
      <c r="CQP73" s="44"/>
      <c r="CQQ73" s="44"/>
      <c r="CQR73" s="44"/>
      <c r="CQS73" s="44"/>
      <c r="CQT73" s="44"/>
      <c r="CQU73" s="44"/>
      <c r="CQV73" s="44"/>
      <c r="CQW73" s="44"/>
      <c r="CQX73" s="44"/>
      <c r="CQY73" s="44"/>
      <c r="CQZ73" s="44"/>
      <c r="CRA73" s="44"/>
      <c r="CRB73" s="44"/>
      <c r="CRC73" s="44"/>
      <c r="CRD73" s="44"/>
      <c r="CRE73" s="44"/>
      <c r="CRF73" s="44"/>
      <c r="CRG73" s="44"/>
      <c r="CRH73" s="44"/>
      <c r="CRI73" s="44"/>
      <c r="CRJ73" s="44"/>
      <c r="CRK73" s="44"/>
      <c r="CRL73" s="44"/>
      <c r="CRM73" s="44"/>
      <c r="CRN73" s="44"/>
      <c r="CRO73" s="44"/>
      <c r="CRP73" s="44"/>
      <c r="CRQ73" s="44"/>
      <c r="CRR73" s="44"/>
      <c r="CRS73" s="44"/>
      <c r="CRT73" s="44"/>
      <c r="CRU73" s="44"/>
      <c r="CRV73" s="44"/>
      <c r="CRW73" s="44"/>
      <c r="CRX73" s="44"/>
      <c r="CRY73" s="44"/>
      <c r="CRZ73" s="44"/>
      <c r="CSA73" s="44"/>
      <c r="CSB73" s="44"/>
      <c r="CSC73" s="44"/>
      <c r="CSD73" s="44"/>
      <c r="CSE73" s="44"/>
      <c r="CSF73" s="44"/>
      <c r="CSG73" s="44"/>
      <c r="CSH73" s="44"/>
      <c r="CSI73" s="44"/>
      <c r="CSJ73" s="44"/>
      <c r="CSK73" s="44"/>
      <c r="CSL73" s="44"/>
      <c r="CSM73" s="44"/>
      <c r="CSN73" s="44"/>
      <c r="CSO73" s="44"/>
      <c r="CSP73" s="44"/>
      <c r="CSQ73" s="44"/>
      <c r="CSR73" s="44"/>
      <c r="CSS73" s="44"/>
      <c r="CST73" s="44"/>
      <c r="CSU73" s="44"/>
      <c r="CSV73" s="44"/>
      <c r="CSW73" s="44"/>
      <c r="CSX73" s="44"/>
      <c r="CSY73" s="44"/>
      <c r="CSZ73" s="44"/>
      <c r="CTA73" s="44"/>
      <c r="CTB73" s="44"/>
      <c r="CTC73" s="44"/>
      <c r="CTD73" s="44"/>
      <c r="CTE73" s="44"/>
      <c r="CTF73" s="44"/>
      <c r="CTG73" s="44"/>
      <c r="CTH73" s="44"/>
      <c r="CTI73" s="44"/>
      <c r="CTJ73" s="44"/>
      <c r="CTK73" s="44"/>
      <c r="CTL73" s="44"/>
      <c r="CTM73" s="44"/>
      <c r="CTN73" s="44"/>
      <c r="CTO73" s="44"/>
      <c r="CTP73" s="44"/>
      <c r="CTQ73" s="44"/>
      <c r="CTR73" s="44"/>
      <c r="CTS73" s="44"/>
      <c r="CTT73" s="44"/>
      <c r="CTU73" s="44"/>
      <c r="CTV73" s="44"/>
      <c r="CTW73" s="44"/>
      <c r="CTX73" s="44"/>
      <c r="CTY73" s="44"/>
      <c r="CTZ73" s="44"/>
      <c r="CUA73" s="44"/>
      <c r="CUB73" s="44"/>
      <c r="CUC73" s="44"/>
      <c r="CUD73" s="44"/>
      <c r="CUE73" s="44"/>
      <c r="CUF73" s="44"/>
      <c r="CUG73" s="44"/>
      <c r="CUH73" s="44"/>
      <c r="CUI73" s="44"/>
      <c r="CUJ73" s="44"/>
      <c r="CUK73" s="44"/>
      <c r="CUL73" s="44"/>
      <c r="CUM73" s="44"/>
      <c r="CUN73" s="44"/>
      <c r="CUO73" s="44"/>
      <c r="CUP73" s="44"/>
      <c r="CUQ73" s="44"/>
      <c r="CUR73" s="44"/>
      <c r="CUS73" s="44"/>
      <c r="CUT73" s="44"/>
      <c r="CUU73" s="44"/>
      <c r="CUV73" s="44"/>
      <c r="CUW73" s="44"/>
      <c r="CUX73" s="44"/>
      <c r="CUY73" s="44"/>
      <c r="CUZ73" s="44"/>
      <c r="CVA73" s="44"/>
      <c r="CVB73" s="44"/>
      <c r="CVC73" s="44"/>
      <c r="CVD73" s="44"/>
      <c r="CVE73" s="44"/>
      <c r="CVF73" s="44"/>
      <c r="CVG73" s="44"/>
      <c r="CVH73" s="44"/>
      <c r="CVI73" s="44"/>
      <c r="CVJ73" s="44"/>
      <c r="CVK73" s="44"/>
      <c r="CVL73" s="44"/>
      <c r="CVM73" s="44"/>
      <c r="CVN73" s="44"/>
      <c r="CVO73" s="44"/>
      <c r="CVP73" s="44"/>
      <c r="CVQ73" s="44"/>
      <c r="CVR73" s="44"/>
      <c r="CVS73" s="44"/>
      <c r="CVT73" s="44"/>
      <c r="CVU73" s="44"/>
      <c r="CVV73" s="44"/>
      <c r="CVW73" s="44"/>
      <c r="CVX73" s="44"/>
      <c r="CVY73" s="44"/>
      <c r="CVZ73" s="44"/>
      <c r="CWA73" s="44"/>
      <c r="CWB73" s="44"/>
      <c r="CWC73" s="44"/>
      <c r="CWD73" s="44"/>
      <c r="CWE73" s="44"/>
      <c r="CWF73" s="44"/>
      <c r="CWG73" s="44"/>
      <c r="CWH73" s="44"/>
      <c r="CWI73" s="44"/>
      <c r="CWJ73" s="44"/>
      <c r="CWK73" s="44"/>
      <c r="CWL73" s="44"/>
      <c r="CWM73" s="44"/>
      <c r="CWN73" s="44"/>
      <c r="CWO73" s="44"/>
      <c r="CWP73" s="44"/>
      <c r="CWQ73" s="44"/>
      <c r="CWR73" s="44"/>
      <c r="CWS73" s="44"/>
      <c r="CWT73" s="44"/>
      <c r="CWU73" s="44"/>
      <c r="CWV73" s="44"/>
      <c r="CWW73" s="44"/>
      <c r="CWX73" s="44"/>
      <c r="CWY73" s="44"/>
      <c r="CWZ73" s="44"/>
      <c r="CXA73" s="44"/>
      <c r="CXB73" s="44"/>
      <c r="CXC73" s="44"/>
      <c r="CXD73" s="44"/>
      <c r="CXE73" s="44"/>
      <c r="CXF73" s="44"/>
      <c r="CXG73" s="44"/>
      <c r="CXH73" s="44"/>
      <c r="CXI73" s="44"/>
      <c r="CXJ73" s="44"/>
      <c r="CXK73" s="44"/>
      <c r="CXL73" s="44"/>
      <c r="CXM73" s="44"/>
      <c r="CXN73" s="44"/>
      <c r="CXO73" s="44"/>
      <c r="CXP73" s="44"/>
      <c r="CXQ73" s="44"/>
      <c r="CXR73" s="44"/>
      <c r="CXS73" s="44"/>
      <c r="CXT73" s="44"/>
      <c r="CXU73" s="44"/>
      <c r="CXV73" s="44"/>
      <c r="CXW73" s="44"/>
      <c r="CXX73" s="44"/>
      <c r="CXY73" s="44"/>
      <c r="CXZ73" s="44"/>
      <c r="CYA73" s="44"/>
      <c r="CYB73" s="44"/>
      <c r="CYC73" s="44"/>
      <c r="CYD73" s="44"/>
      <c r="CYE73" s="44"/>
      <c r="CYF73" s="44"/>
      <c r="CYG73" s="44"/>
      <c r="CYH73" s="44"/>
      <c r="CYI73" s="44"/>
      <c r="CYJ73" s="44"/>
      <c r="CYK73" s="44"/>
      <c r="CYL73" s="44"/>
      <c r="CYM73" s="44"/>
      <c r="CYN73" s="44"/>
      <c r="CYO73" s="44"/>
      <c r="CYP73" s="44"/>
      <c r="CYQ73" s="44"/>
      <c r="CYR73" s="44"/>
      <c r="CYS73" s="44"/>
      <c r="CYT73" s="44"/>
      <c r="CYU73" s="44"/>
      <c r="CYV73" s="44"/>
      <c r="CYW73" s="44"/>
      <c r="CYX73" s="44"/>
      <c r="CYY73" s="44"/>
      <c r="CYZ73" s="44"/>
      <c r="CZA73" s="44"/>
      <c r="CZB73" s="44"/>
      <c r="CZC73" s="44"/>
      <c r="CZD73" s="44"/>
      <c r="CZE73" s="44"/>
      <c r="CZF73" s="44"/>
      <c r="CZG73" s="44"/>
      <c r="CZH73" s="44"/>
      <c r="CZI73" s="44"/>
      <c r="CZJ73" s="44"/>
      <c r="CZK73" s="44"/>
      <c r="CZL73" s="44"/>
      <c r="CZM73" s="44"/>
      <c r="CZN73" s="44"/>
      <c r="CZO73" s="44"/>
      <c r="CZP73" s="44"/>
      <c r="CZQ73" s="44"/>
      <c r="CZR73" s="44"/>
      <c r="CZS73" s="44"/>
      <c r="CZT73" s="44"/>
      <c r="CZU73" s="44"/>
      <c r="CZV73" s="44"/>
      <c r="CZW73" s="44"/>
      <c r="CZX73" s="44"/>
      <c r="CZY73" s="44"/>
      <c r="CZZ73" s="44"/>
      <c r="DAA73" s="44"/>
      <c r="DAB73" s="44"/>
      <c r="DAC73" s="44"/>
      <c r="DAD73" s="44"/>
      <c r="DAE73" s="44"/>
      <c r="DAF73" s="44"/>
      <c r="DAG73" s="44"/>
      <c r="DAH73" s="44"/>
      <c r="DAI73" s="44"/>
      <c r="DAJ73" s="44"/>
      <c r="DAK73" s="44"/>
      <c r="DAL73" s="44"/>
      <c r="DAM73" s="44"/>
      <c r="DAN73" s="44"/>
      <c r="DAO73" s="44"/>
      <c r="DAP73" s="44"/>
      <c r="DAQ73" s="44"/>
      <c r="DAR73" s="44"/>
      <c r="DAS73" s="44"/>
      <c r="DAT73" s="44"/>
      <c r="DAU73" s="44"/>
      <c r="DAV73" s="44"/>
      <c r="DAW73" s="44"/>
      <c r="DAX73" s="44"/>
      <c r="DAY73" s="44"/>
      <c r="DAZ73" s="44"/>
      <c r="DBA73" s="44"/>
      <c r="DBB73" s="44"/>
      <c r="DBC73" s="44"/>
      <c r="DBD73" s="44"/>
      <c r="DBE73" s="44"/>
      <c r="DBF73" s="44"/>
      <c r="DBG73" s="44"/>
      <c r="DBH73" s="44"/>
      <c r="DBI73" s="44"/>
      <c r="DBJ73" s="44"/>
      <c r="DBK73" s="44"/>
      <c r="DBL73" s="44"/>
      <c r="DBM73" s="44"/>
      <c r="DBN73" s="44"/>
      <c r="DBO73" s="44"/>
      <c r="DBP73" s="44"/>
      <c r="DBQ73" s="44"/>
      <c r="DBR73" s="44"/>
      <c r="DBS73" s="44"/>
      <c r="DBT73" s="44"/>
      <c r="DBU73" s="44"/>
      <c r="DBV73" s="44"/>
      <c r="DBW73" s="44"/>
      <c r="DBX73" s="44"/>
      <c r="DBY73" s="44"/>
      <c r="DBZ73" s="44"/>
      <c r="DCA73" s="44"/>
      <c r="DCB73" s="44"/>
      <c r="DCC73" s="44"/>
      <c r="DCD73" s="44"/>
      <c r="DCE73" s="44"/>
      <c r="DCF73" s="44"/>
      <c r="DCG73" s="44"/>
      <c r="DCH73" s="44"/>
      <c r="DCI73" s="44"/>
      <c r="DCJ73" s="44"/>
      <c r="DCK73" s="44"/>
      <c r="DCL73" s="44"/>
      <c r="DCM73" s="44"/>
      <c r="DCN73" s="44"/>
      <c r="DCO73" s="44"/>
      <c r="DCP73" s="44"/>
      <c r="DCQ73" s="44"/>
      <c r="DCR73" s="44"/>
      <c r="DCS73" s="44"/>
      <c r="DCT73" s="44"/>
      <c r="DCU73" s="44"/>
      <c r="DCV73" s="44"/>
      <c r="DCW73" s="44"/>
      <c r="DCX73" s="44"/>
      <c r="DCY73" s="44"/>
      <c r="DCZ73" s="44"/>
      <c r="DDA73" s="44"/>
      <c r="DDB73" s="44"/>
      <c r="DDC73" s="44"/>
      <c r="DDD73" s="44"/>
      <c r="DDE73" s="44"/>
      <c r="DDF73" s="44"/>
      <c r="DDG73" s="44"/>
      <c r="DDH73" s="44"/>
      <c r="DDI73" s="44"/>
      <c r="DDJ73" s="44"/>
      <c r="DDK73" s="44"/>
      <c r="DDL73" s="44"/>
      <c r="DDM73" s="44"/>
      <c r="DDN73" s="44"/>
      <c r="DDO73" s="44"/>
      <c r="DDP73" s="44"/>
      <c r="DDQ73" s="44"/>
      <c r="DDR73" s="44"/>
      <c r="DDS73" s="44"/>
      <c r="DDT73" s="44"/>
      <c r="DDU73" s="44"/>
      <c r="DDV73" s="44"/>
      <c r="DDW73" s="44"/>
      <c r="DDX73" s="44"/>
      <c r="DDY73" s="44"/>
      <c r="DDZ73" s="44"/>
      <c r="DEA73" s="44"/>
      <c r="DEB73" s="44"/>
      <c r="DEC73" s="44"/>
      <c r="DED73" s="44"/>
      <c r="DEE73" s="44"/>
      <c r="DEF73" s="44"/>
      <c r="DEG73" s="44"/>
      <c r="DEH73" s="44"/>
      <c r="DEI73" s="44"/>
      <c r="DEJ73" s="44"/>
      <c r="DEK73" s="44"/>
      <c r="DEL73" s="44"/>
      <c r="DEM73" s="44"/>
      <c r="DEN73" s="44"/>
      <c r="DEO73" s="44"/>
      <c r="DEP73" s="44"/>
      <c r="DEQ73" s="44"/>
      <c r="DER73" s="44"/>
      <c r="DES73" s="44"/>
      <c r="DET73" s="44"/>
      <c r="DEU73" s="44"/>
      <c r="DEV73" s="44"/>
      <c r="DEW73" s="44"/>
      <c r="DEX73" s="44"/>
      <c r="DEY73" s="44"/>
      <c r="DEZ73" s="44"/>
      <c r="DFA73" s="44"/>
      <c r="DFB73" s="44"/>
      <c r="DFC73" s="44"/>
      <c r="DFD73" s="44"/>
      <c r="DFE73" s="27"/>
    </row>
    <row r="74" spans="1:2865" s="43" customFormat="1" ht="30.6" customHeight="1">
      <c r="A74" s="44"/>
      <c r="B74" s="29"/>
      <c r="C74" s="41"/>
      <c r="D74" s="41"/>
      <c r="E74" s="41"/>
      <c r="F74" s="40"/>
      <c r="G74" s="40"/>
      <c r="H74" s="40"/>
      <c r="I74" s="40"/>
      <c r="J74" s="38"/>
      <c r="K74" s="40"/>
      <c r="L74" s="40"/>
      <c r="M74" s="40"/>
      <c r="N74" s="40"/>
      <c r="O74" s="38"/>
      <c r="P74" s="40"/>
      <c r="Q74" s="40"/>
      <c r="R74" s="40"/>
      <c r="S74" s="40"/>
      <c r="T74" s="38"/>
      <c r="U74" s="40"/>
      <c r="V74" s="40"/>
      <c r="W74" s="40"/>
      <c r="X74" s="40"/>
      <c r="Y74" s="38"/>
      <c r="Z74" s="40"/>
      <c r="AA74" s="40"/>
      <c r="AB74" s="29"/>
      <c r="AC74" s="39"/>
      <c r="AD74" s="38"/>
      <c r="AE74" s="38"/>
      <c r="AF74" s="33"/>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c r="AML74" s="44"/>
      <c r="AMM74" s="44"/>
      <c r="AMN74" s="44"/>
      <c r="AMO74" s="44"/>
      <c r="AMP74" s="44"/>
      <c r="AMQ74" s="44"/>
      <c r="AMR74" s="44"/>
      <c r="AMS74" s="44"/>
      <c r="AMT74" s="44"/>
      <c r="AMU74" s="44"/>
      <c r="AMV74" s="44"/>
      <c r="AMW74" s="44"/>
      <c r="AMX74" s="44"/>
      <c r="AMY74" s="44"/>
      <c r="AMZ74" s="44"/>
      <c r="ANA74" s="44"/>
      <c r="ANB74" s="44"/>
      <c r="ANC74" s="44"/>
      <c r="AND74" s="44"/>
      <c r="ANE74" s="44"/>
      <c r="ANF74" s="44"/>
      <c r="ANG74" s="44"/>
      <c r="ANH74" s="44"/>
      <c r="ANI74" s="44"/>
      <c r="ANJ74" s="44"/>
      <c r="ANK74" s="44"/>
      <c r="ANL74" s="44"/>
      <c r="ANM74" s="44"/>
      <c r="ANN74" s="44"/>
      <c r="ANO74" s="44"/>
      <c r="ANP74" s="44"/>
      <c r="ANQ74" s="44"/>
      <c r="ANR74" s="44"/>
      <c r="ANS74" s="44"/>
      <c r="ANT74" s="44"/>
      <c r="ANU74" s="44"/>
      <c r="ANV74" s="44"/>
      <c r="ANW74" s="44"/>
      <c r="ANX74" s="44"/>
      <c r="ANY74" s="44"/>
      <c r="ANZ74" s="44"/>
      <c r="AOA74" s="44"/>
      <c r="AOB74" s="44"/>
      <c r="AOC74" s="44"/>
      <c r="AOD74" s="44"/>
      <c r="AOE74" s="44"/>
      <c r="AOF74" s="44"/>
      <c r="AOG74" s="44"/>
      <c r="AOH74" s="44"/>
      <c r="AOI74" s="44"/>
      <c r="AOJ74" s="44"/>
      <c r="AOK74" s="44"/>
      <c r="AOL74" s="44"/>
      <c r="AOM74" s="44"/>
      <c r="AON74" s="44"/>
      <c r="AOO74" s="44"/>
      <c r="AOP74" s="44"/>
      <c r="AOQ74" s="44"/>
      <c r="AOR74" s="44"/>
      <c r="AOS74" s="44"/>
      <c r="AOT74" s="44"/>
      <c r="AOU74" s="44"/>
      <c r="AOV74" s="44"/>
      <c r="AOW74" s="44"/>
      <c r="AOX74" s="44"/>
      <c r="AOY74" s="44"/>
      <c r="AOZ74" s="44"/>
      <c r="APA74" s="44"/>
      <c r="APB74" s="44"/>
      <c r="APC74" s="44"/>
      <c r="APD74" s="44"/>
      <c r="APE74" s="44"/>
      <c r="APF74" s="44"/>
      <c r="APG74" s="44"/>
      <c r="APH74" s="44"/>
      <c r="API74" s="44"/>
      <c r="APJ74" s="44"/>
      <c r="APK74" s="44"/>
      <c r="APL74" s="44"/>
      <c r="APM74" s="44"/>
      <c r="APN74" s="44"/>
      <c r="APO74" s="44"/>
      <c r="APP74" s="44"/>
      <c r="APQ74" s="44"/>
      <c r="APR74" s="44"/>
      <c r="APS74" s="44"/>
      <c r="APT74" s="44"/>
      <c r="APU74" s="44"/>
      <c r="APV74" s="44"/>
      <c r="APW74" s="44"/>
      <c r="APX74" s="44"/>
      <c r="APY74" s="44"/>
      <c r="APZ74" s="44"/>
      <c r="AQA74" s="44"/>
      <c r="AQB74" s="44"/>
      <c r="AQC74" s="44"/>
      <c r="AQD74" s="44"/>
      <c r="AQE74" s="44"/>
      <c r="AQF74" s="44"/>
      <c r="AQG74" s="44"/>
      <c r="AQH74" s="44"/>
      <c r="AQI74" s="44"/>
      <c r="AQJ74" s="44"/>
      <c r="AQK74" s="44"/>
      <c r="AQL74" s="44"/>
      <c r="AQM74" s="44"/>
      <c r="AQN74" s="44"/>
      <c r="AQO74" s="44"/>
      <c r="AQP74" s="44"/>
      <c r="AQQ74" s="44"/>
      <c r="AQR74" s="44"/>
      <c r="AQS74" s="44"/>
      <c r="AQT74" s="44"/>
      <c r="AQU74" s="44"/>
      <c r="AQV74" s="44"/>
      <c r="AQW74" s="44"/>
      <c r="AQX74" s="44"/>
      <c r="AQY74" s="44"/>
      <c r="AQZ74" s="44"/>
      <c r="ARA74" s="44"/>
      <c r="ARB74" s="44"/>
      <c r="ARC74" s="44"/>
      <c r="ARD74" s="44"/>
      <c r="ARE74" s="44"/>
      <c r="ARF74" s="44"/>
      <c r="ARG74" s="44"/>
      <c r="ARH74" s="44"/>
      <c r="ARI74" s="44"/>
      <c r="ARJ74" s="44"/>
      <c r="ARK74" s="44"/>
      <c r="ARL74" s="44"/>
      <c r="ARM74" s="44"/>
      <c r="ARN74" s="44"/>
      <c r="ARO74" s="44"/>
      <c r="ARP74" s="44"/>
      <c r="ARQ74" s="44"/>
      <c r="ARR74" s="44"/>
      <c r="ARS74" s="44"/>
      <c r="ART74" s="44"/>
      <c r="ARU74" s="44"/>
      <c r="ARV74" s="44"/>
      <c r="ARW74" s="44"/>
      <c r="ARX74" s="44"/>
      <c r="ARY74" s="44"/>
      <c r="ARZ74" s="44"/>
      <c r="ASA74" s="44"/>
      <c r="ASB74" s="44"/>
      <c r="ASC74" s="44"/>
      <c r="ASD74" s="44"/>
      <c r="ASE74" s="44"/>
      <c r="ASF74" s="44"/>
      <c r="ASG74" s="44"/>
      <c r="ASH74" s="44"/>
      <c r="ASI74" s="44"/>
      <c r="ASJ74" s="44"/>
      <c r="ASK74" s="44"/>
      <c r="ASL74" s="44"/>
      <c r="ASM74" s="44"/>
      <c r="ASN74" s="44"/>
      <c r="ASO74" s="44"/>
      <c r="ASP74" s="44"/>
      <c r="ASQ74" s="44"/>
      <c r="ASR74" s="44"/>
      <c r="ASS74" s="44"/>
      <c r="AST74" s="44"/>
      <c r="ASU74" s="44"/>
      <c r="ASV74" s="44"/>
      <c r="ASW74" s="44"/>
      <c r="ASX74" s="44"/>
      <c r="ASY74" s="44"/>
      <c r="ASZ74" s="44"/>
      <c r="ATA74" s="44"/>
      <c r="ATB74" s="44"/>
      <c r="ATC74" s="44"/>
      <c r="ATD74" s="44"/>
      <c r="ATE74" s="44"/>
      <c r="ATF74" s="44"/>
      <c r="ATG74" s="44"/>
      <c r="ATH74" s="44"/>
      <c r="ATI74" s="44"/>
      <c r="ATJ74" s="44"/>
      <c r="ATK74" s="44"/>
      <c r="ATL74" s="44"/>
      <c r="ATM74" s="44"/>
      <c r="ATN74" s="44"/>
      <c r="ATO74" s="44"/>
      <c r="ATP74" s="44"/>
      <c r="ATQ74" s="44"/>
      <c r="ATR74" s="44"/>
      <c r="ATS74" s="44"/>
      <c r="ATT74" s="44"/>
      <c r="ATU74" s="44"/>
      <c r="ATV74" s="44"/>
      <c r="ATW74" s="44"/>
      <c r="ATX74" s="44"/>
      <c r="ATY74" s="44"/>
      <c r="ATZ74" s="44"/>
      <c r="AUA74" s="44"/>
      <c r="AUB74" s="44"/>
      <c r="AUC74" s="44"/>
      <c r="AUD74" s="44"/>
      <c r="AUE74" s="44"/>
      <c r="AUF74" s="44"/>
      <c r="AUG74" s="44"/>
      <c r="AUH74" s="44"/>
      <c r="AUI74" s="44"/>
      <c r="AUJ74" s="44"/>
      <c r="AUK74" s="44"/>
      <c r="AUL74" s="44"/>
      <c r="AUM74" s="44"/>
      <c r="AUN74" s="44"/>
      <c r="AUO74" s="44"/>
      <c r="AUP74" s="44"/>
      <c r="AUQ74" s="44"/>
      <c r="AUR74" s="44"/>
      <c r="AUS74" s="44"/>
      <c r="AUT74" s="44"/>
      <c r="AUU74" s="44"/>
      <c r="AUV74" s="44"/>
      <c r="AUW74" s="44"/>
      <c r="AUX74" s="44"/>
      <c r="AUY74" s="44"/>
      <c r="AUZ74" s="44"/>
      <c r="AVA74" s="44"/>
      <c r="AVB74" s="44"/>
      <c r="AVC74" s="44"/>
      <c r="AVD74" s="44"/>
      <c r="AVE74" s="44"/>
      <c r="AVF74" s="44"/>
      <c r="AVG74" s="44"/>
      <c r="AVH74" s="44"/>
      <c r="AVI74" s="44"/>
      <c r="AVJ74" s="44"/>
      <c r="AVK74" s="44"/>
      <c r="AVL74" s="44"/>
      <c r="AVM74" s="44"/>
      <c r="AVN74" s="44"/>
      <c r="AVO74" s="44"/>
      <c r="AVP74" s="44"/>
      <c r="AVQ74" s="44"/>
      <c r="AVR74" s="44"/>
      <c r="AVS74" s="44"/>
      <c r="AVT74" s="44"/>
      <c r="AVU74" s="44"/>
      <c r="AVV74" s="44"/>
      <c r="AVW74" s="44"/>
      <c r="AVX74" s="44"/>
      <c r="AVY74" s="44"/>
      <c r="AVZ74" s="44"/>
      <c r="AWA74" s="44"/>
      <c r="AWB74" s="44"/>
      <c r="AWC74" s="44"/>
      <c r="AWD74" s="44"/>
      <c r="AWE74" s="44"/>
      <c r="AWF74" s="44"/>
      <c r="AWG74" s="44"/>
      <c r="AWH74" s="44"/>
      <c r="AWI74" s="44"/>
      <c r="AWJ74" s="44"/>
      <c r="AWK74" s="44"/>
      <c r="AWL74" s="44"/>
      <c r="AWM74" s="44"/>
      <c r="AWN74" s="44"/>
      <c r="AWO74" s="44"/>
      <c r="AWP74" s="44"/>
      <c r="AWQ74" s="44"/>
      <c r="AWR74" s="44"/>
      <c r="AWS74" s="44"/>
      <c r="AWT74" s="44"/>
      <c r="AWU74" s="44"/>
      <c r="AWV74" s="44"/>
      <c r="AWW74" s="44"/>
      <c r="AWX74" s="44"/>
      <c r="AWY74" s="44"/>
      <c r="AWZ74" s="44"/>
      <c r="AXA74" s="44"/>
      <c r="AXB74" s="44"/>
      <c r="AXC74" s="44"/>
      <c r="AXD74" s="44"/>
      <c r="AXE74" s="44"/>
      <c r="AXF74" s="44"/>
      <c r="AXG74" s="44"/>
      <c r="AXH74" s="44"/>
      <c r="AXI74" s="44"/>
      <c r="AXJ74" s="44"/>
      <c r="AXK74" s="44"/>
      <c r="AXL74" s="44"/>
      <c r="AXM74" s="44"/>
      <c r="AXN74" s="44"/>
      <c r="AXO74" s="44"/>
      <c r="AXP74" s="44"/>
      <c r="AXQ74" s="44"/>
      <c r="AXR74" s="44"/>
      <c r="AXS74" s="44"/>
      <c r="AXT74" s="44"/>
      <c r="AXU74" s="44"/>
      <c r="AXV74" s="44"/>
      <c r="AXW74" s="44"/>
      <c r="AXX74" s="44"/>
      <c r="AXY74" s="44"/>
      <c r="AXZ74" s="44"/>
      <c r="AYA74" s="44"/>
      <c r="AYB74" s="44"/>
      <c r="AYC74" s="44"/>
      <c r="AYD74" s="44"/>
      <c r="AYE74" s="44"/>
      <c r="AYF74" s="44"/>
      <c r="AYG74" s="44"/>
      <c r="AYH74" s="44"/>
      <c r="AYI74" s="44"/>
      <c r="AYJ74" s="44"/>
      <c r="AYK74" s="44"/>
      <c r="AYL74" s="44"/>
      <c r="AYM74" s="44"/>
      <c r="AYN74" s="44"/>
      <c r="AYO74" s="44"/>
      <c r="AYP74" s="44"/>
      <c r="AYQ74" s="44"/>
      <c r="AYR74" s="44"/>
      <c r="AYS74" s="44"/>
      <c r="AYT74" s="44"/>
      <c r="AYU74" s="44"/>
      <c r="AYV74" s="44"/>
      <c r="AYW74" s="44"/>
      <c r="AYX74" s="44"/>
      <c r="AYY74" s="44"/>
      <c r="AYZ74" s="44"/>
      <c r="AZA74" s="44"/>
      <c r="AZB74" s="44"/>
      <c r="AZC74" s="44"/>
      <c r="AZD74" s="44"/>
      <c r="AZE74" s="44"/>
      <c r="AZF74" s="44"/>
      <c r="AZG74" s="44"/>
      <c r="AZH74" s="44"/>
      <c r="AZI74" s="44"/>
      <c r="AZJ74" s="44"/>
      <c r="AZK74" s="44"/>
      <c r="AZL74" s="44"/>
      <c r="AZM74" s="44"/>
      <c r="AZN74" s="44"/>
      <c r="AZO74" s="44"/>
      <c r="AZP74" s="44"/>
      <c r="AZQ74" s="44"/>
      <c r="AZR74" s="44"/>
      <c r="AZS74" s="44"/>
      <c r="AZT74" s="44"/>
      <c r="AZU74" s="44"/>
      <c r="AZV74" s="44"/>
      <c r="AZW74" s="44"/>
      <c r="AZX74" s="44"/>
      <c r="AZY74" s="44"/>
      <c r="AZZ74" s="44"/>
      <c r="BAA74" s="44"/>
      <c r="BAB74" s="44"/>
      <c r="BAC74" s="44"/>
      <c r="BAD74" s="44"/>
      <c r="BAE74" s="44"/>
      <c r="BAF74" s="44"/>
      <c r="BAG74" s="44"/>
      <c r="BAH74" s="44"/>
      <c r="BAI74" s="44"/>
      <c r="BAJ74" s="44"/>
      <c r="BAK74" s="44"/>
      <c r="BAL74" s="44"/>
      <c r="BAM74" s="44"/>
      <c r="BAN74" s="44"/>
      <c r="BAO74" s="44"/>
      <c r="BAP74" s="44"/>
      <c r="BAQ74" s="44"/>
      <c r="BAR74" s="44"/>
      <c r="BAS74" s="44"/>
      <c r="BAT74" s="44"/>
      <c r="BAU74" s="44"/>
      <c r="BAV74" s="44"/>
      <c r="BAW74" s="44"/>
      <c r="BAX74" s="44"/>
      <c r="BAY74" s="44"/>
      <c r="BAZ74" s="44"/>
      <c r="BBA74" s="44"/>
      <c r="BBB74" s="44"/>
      <c r="BBC74" s="44"/>
      <c r="BBD74" s="44"/>
      <c r="BBE74" s="44"/>
      <c r="BBF74" s="44"/>
      <c r="BBG74" s="44"/>
      <c r="BBH74" s="44"/>
      <c r="BBI74" s="44"/>
      <c r="BBJ74" s="44"/>
      <c r="BBK74" s="44"/>
      <c r="BBL74" s="44"/>
      <c r="BBM74" s="44"/>
      <c r="BBN74" s="44"/>
      <c r="BBO74" s="44"/>
      <c r="BBP74" s="44"/>
      <c r="BBQ74" s="44"/>
      <c r="BBR74" s="44"/>
      <c r="BBS74" s="44"/>
      <c r="BBT74" s="44"/>
      <c r="BBU74" s="44"/>
      <c r="BBV74" s="44"/>
      <c r="BBW74" s="44"/>
      <c r="BBX74" s="44"/>
      <c r="BBY74" s="44"/>
      <c r="BBZ74" s="44"/>
      <c r="BCA74" s="44"/>
      <c r="BCB74" s="44"/>
      <c r="BCC74" s="44"/>
      <c r="BCD74" s="44"/>
      <c r="BCE74" s="44"/>
      <c r="BCF74" s="44"/>
      <c r="BCG74" s="44"/>
      <c r="BCH74" s="44"/>
      <c r="BCI74" s="44"/>
      <c r="BCJ74" s="44"/>
      <c r="BCK74" s="44"/>
      <c r="BCL74" s="44"/>
      <c r="BCM74" s="44"/>
      <c r="BCN74" s="44"/>
      <c r="BCO74" s="44"/>
      <c r="BCP74" s="44"/>
      <c r="BCQ74" s="44"/>
      <c r="BCR74" s="44"/>
      <c r="BCS74" s="44"/>
      <c r="BCT74" s="44"/>
      <c r="BCU74" s="44"/>
      <c r="BCV74" s="44"/>
      <c r="BCW74" s="44"/>
      <c r="BCX74" s="44"/>
      <c r="BCY74" s="44"/>
      <c r="BCZ74" s="44"/>
      <c r="BDA74" s="44"/>
      <c r="BDB74" s="44"/>
      <c r="BDC74" s="44"/>
      <c r="BDD74" s="44"/>
      <c r="BDE74" s="44"/>
      <c r="BDF74" s="44"/>
      <c r="BDG74" s="44"/>
      <c r="BDH74" s="44"/>
      <c r="BDI74" s="44"/>
      <c r="BDJ74" s="44"/>
      <c r="BDK74" s="44"/>
      <c r="BDL74" s="44"/>
      <c r="BDM74" s="44"/>
      <c r="BDN74" s="44"/>
      <c r="BDO74" s="44"/>
      <c r="BDP74" s="44"/>
      <c r="BDQ74" s="44"/>
      <c r="BDR74" s="44"/>
      <c r="BDS74" s="44"/>
      <c r="BDT74" s="44"/>
      <c r="BDU74" s="44"/>
      <c r="BDV74" s="44"/>
      <c r="BDW74" s="44"/>
      <c r="BDX74" s="44"/>
      <c r="BDY74" s="44"/>
      <c r="BDZ74" s="44"/>
      <c r="BEA74" s="44"/>
      <c r="BEB74" s="44"/>
      <c r="BEC74" s="44"/>
      <c r="BED74" s="44"/>
      <c r="BEE74" s="44"/>
      <c r="BEF74" s="44"/>
      <c r="BEG74" s="44"/>
      <c r="BEH74" s="44"/>
      <c r="BEI74" s="44"/>
      <c r="BEJ74" s="44"/>
      <c r="BEK74" s="44"/>
      <c r="BEL74" s="44"/>
      <c r="BEM74" s="44"/>
      <c r="BEN74" s="44"/>
      <c r="BEO74" s="44"/>
      <c r="BEP74" s="44"/>
      <c r="BEQ74" s="44"/>
      <c r="BER74" s="44"/>
      <c r="BES74" s="44"/>
      <c r="BET74" s="44"/>
      <c r="BEU74" s="44"/>
      <c r="BEV74" s="44"/>
      <c r="BEW74" s="44"/>
      <c r="BEX74" s="44"/>
      <c r="BEY74" s="44"/>
      <c r="BEZ74" s="44"/>
      <c r="BFA74" s="44"/>
      <c r="BFB74" s="44"/>
      <c r="BFC74" s="44"/>
      <c r="BFD74" s="44"/>
      <c r="BFE74" s="44"/>
      <c r="BFF74" s="44"/>
      <c r="BFG74" s="44"/>
      <c r="BFH74" s="44"/>
      <c r="BFI74" s="44"/>
      <c r="BFJ74" s="44"/>
      <c r="BFK74" s="44"/>
      <c r="BFL74" s="44"/>
      <c r="BFM74" s="44"/>
      <c r="BFN74" s="44"/>
      <c r="BFO74" s="44"/>
      <c r="BFP74" s="44"/>
      <c r="BFQ74" s="44"/>
      <c r="BFR74" s="44"/>
      <c r="BFS74" s="44"/>
      <c r="BFT74" s="44"/>
      <c r="BFU74" s="44"/>
      <c r="BFV74" s="44"/>
      <c r="BFW74" s="44"/>
      <c r="BFX74" s="44"/>
      <c r="BFY74" s="44"/>
      <c r="BFZ74" s="44"/>
      <c r="BGA74" s="44"/>
      <c r="BGB74" s="44"/>
      <c r="BGC74" s="44"/>
      <c r="BGD74" s="44"/>
      <c r="BGE74" s="44"/>
      <c r="BGF74" s="44"/>
      <c r="BGG74" s="44"/>
      <c r="BGH74" s="44"/>
      <c r="BGI74" s="44"/>
      <c r="BGJ74" s="44"/>
      <c r="BGK74" s="44"/>
      <c r="BGL74" s="44"/>
      <c r="BGM74" s="44"/>
      <c r="BGN74" s="44"/>
      <c r="BGO74" s="44"/>
      <c r="BGP74" s="44"/>
      <c r="BGQ74" s="44"/>
      <c r="BGR74" s="44"/>
      <c r="BGS74" s="44"/>
      <c r="BGT74" s="44"/>
      <c r="BGU74" s="44"/>
      <c r="BGV74" s="44"/>
      <c r="BGW74" s="44"/>
      <c r="BGX74" s="44"/>
      <c r="BGY74" s="44"/>
      <c r="BGZ74" s="44"/>
      <c r="BHA74" s="44"/>
      <c r="BHB74" s="44"/>
      <c r="BHC74" s="44"/>
      <c r="BHD74" s="44"/>
      <c r="BHE74" s="44"/>
      <c r="BHF74" s="44"/>
      <c r="BHG74" s="44"/>
      <c r="BHH74" s="44"/>
      <c r="BHI74" s="44"/>
      <c r="BHJ74" s="44"/>
      <c r="BHK74" s="44"/>
      <c r="BHL74" s="44"/>
      <c r="BHM74" s="44"/>
      <c r="BHN74" s="44"/>
      <c r="BHO74" s="44"/>
      <c r="BHP74" s="44"/>
      <c r="BHQ74" s="44"/>
      <c r="BHR74" s="44"/>
      <c r="BHS74" s="44"/>
      <c r="BHT74" s="44"/>
      <c r="BHU74" s="44"/>
      <c r="BHV74" s="44"/>
      <c r="BHW74" s="44"/>
      <c r="BHX74" s="44"/>
      <c r="BHY74" s="44"/>
      <c r="BHZ74" s="44"/>
      <c r="BIA74" s="44"/>
      <c r="BIB74" s="44"/>
      <c r="BIC74" s="44"/>
      <c r="BID74" s="44"/>
      <c r="BIE74" s="44"/>
      <c r="BIF74" s="44"/>
      <c r="BIG74" s="44"/>
      <c r="BIH74" s="44"/>
      <c r="BII74" s="44"/>
      <c r="BIJ74" s="44"/>
      <c r="BIK74" s="44"/>
      <c r="BIL74" s="44"/>
      <c r="BIM74" s="44"/>
      <c r="BIN74" s="44"/>
      <c r="BIO74" s="44"/>
      <c r="BIP74" s="44"/>
      <c r="BIQ74" s="44"/>
      <c r="BIR74" s="44"/>
      <c r="BIS74" s="44"/>
      <c r="BIT74" s="44"/>
      <c r="BIU74" s="44"/>
      <c r="BIV74" s="44"/>
      <c r="BIW74" s="44"/>
      <c r="BIX74" s="44"/>
      <c r="BIY74" s="44"/>
      <c r="BIZ74" s="44"/>
      <c r="BJA74" s="44"/>
      <c r="BJB74" s="44"/>
      <c r="BJC74" s="44"/>
      <c r="BJD74" s="44"/>
      <c r="BJE74" s="44"/>
      <c r="BJF74" s="44"/>
      <c r="BJG74" s="44"/>
      <c r="BJH74" s="44"/>
      <c r="BJI74" s="44"/>
      <c r="BJJ74" s="44"/>
      <c r="BJK74" s="44"/>
      <c r="BJL74" s="44"/>
      <c r="BJM74" s="44"/>
      <c r="BJN74" s="44"/>
      <c r="BJO74" s="44"/>
      <c r="BJP74" s="44"/>
      <c r="BJQ74" s="44"/>
      <c r="BJR74" s="44"/>
      <c r="BJS74" s="44"/>
      <c r="BJT74" s="44"/>
      <c r="BJU74" s="44"/>
      <c r="BJV74" s="44"/>
      <c r="BJW74" s="44"/>
      <c r="BJX74" s="44"/>
      <c r="BJY74" s="44"/>
      <c r="BJZ74" s="44"/>
      <c r="BKA74" s="44"/>
      <c r="BKB74" s="44"/>
      <c r="BKC74" s="44"/>
      <c r="BKD74" s="44"/>
      <c r="BKE74" s="44"/>
      <c r="BKF74" s="44"/>
      <c r="BKG74" s="44"/>
      <c r="BKH74" s="44"/>
      <c r="BKI74" s="44"/>
      <c r="BKJ74" s="44"/>
      <c r="BKK74" s="44"/>
      <c r="BKL74" s="44"/>
      <c r="BKM74" s="44"/>
      <c r="BKN74" s="44"/>
      <c r="BKO74" s="44"/>
      <c r="BKP74" s="44"/>
      <c r="BKQ74" s="44"/>
      <c r="BKR74" s="44"/>
      <c r="BKS74" s="44"/>
      <c r="BKT74" s="44"/>
      <c r="BKU74" s="44"/>
      <c r="BKV74" s="44"/>
      <c r="BKW74" s="44"/>
      <c r="BKX74" s="44"/>
      <c r="BKY74" s="44"/>
      <c r="BKZ74" s="44"/>
      <c r="BLA74" s="44"/>
      <c r="BLB74" s="44"/>
      <c r="BLC74" s="44"/>
      <c r="BLD74" s="44"/>
      <c r="BLE74" s="44"/>
      <c r="BLF74" s="44"/>
      <c r="BLG74" s="44"/>
      <c r="BLH74" s="44"/>
      <c r="BLI74" s="44"/>
      <c r="BLJ74" s="44"/>
      <c r="BLK74" s="44"/>
      <c r="BLL74" s="44"/>
      <c r="BLM74" s="44"/>
      <c r="BLN74" s="44"/>
      <c r="BLO74" s="44"/>
      <c r="BLP74" s="44"/>
      <c r="BLQ74" s="44"/>
      <c r="BLR74" s="44"/>
      <c r="BLS74" s="44"/>
      <c r="BLT74" s="44"/>
      <c r="BLU74" s="44"/>
      <c r="BLV74" s="44"/>
      <c r="BLW74" s="44"/>
      <c r="BLX74" s="44"/>
      <c r="BLY74" s="44"/>
      <c r="BLZ74" s="44"/>
      <c r="BMA74" s="44"/>
      <c r="BMB74" s="44"/>
      <c r="BMC74" s="44"/>
      <c r="BMD74" s="44"/>
      <c r="BME74" s="44"/>
      <c r="BMF74" s="44"/>
      <c r="BMG74" s="44"/>
      <c r="BMH74" s="44"/>
      <c r="BMI74" s="44"/>
      <c r="BMJ74" s="44"/>
      <c r="BMK74" s="44"/>
      <c r="BML74" s="44"/>
      <c r="BMM74" s="44"/>
      <c r="BMN74" s="44"/>
      <c r="BMO74" s="44"/>
      <c r="BMP74" s="44"/>
      <c r="BMQ74" s="44"/>
      <c r="BMR74" s="44"/>
      <c r="BMS74" s="44"/>
      <c r="BMT74" s="44"/>
      <c r="BMU74" s="44"/>
      <c r="BMV74" s="44"/>
      <c r="BMW74" s="44"/>
      <c r="BMX74" s="44"/>
      <c r="BMY74" s="44"/>
      <c r="BMZ74" s="44"/>
      <c r="BNA74" s="44"/>
      <c r="BNB74" s="44"/>
      <c r="BNC74" s="44"/>
      <c r="BND74" s="44"/>
      <c r="BNE74" s="44"/>
      <c r="BNF74" s="44"/>
      <c r="BNG74" s="44"/>
      <c r="BNH74" s="44"/>
      <c r="BNI74" s="44"/>
      <c r="BNJ74" s="44"/>
      <c r="BNK74" s="44"/>
      <c r="BNL74" s="44"/>
      <c r="BNM74" s="44"/>
      <c r="BNN74" s="44"/>
      <c r="BNO74" s="44"/>
      <c r="BNP74" s="44"/>
      <c r="BNQ74" s="44"/>
      <c r="BNR74" s="44"/>
      <c r="BNS74" s="44"/>
      <c r="BNT74" s="44"/>
      <c r="BNU74" s="44"/>
      <c r="BNV74" s="44"/>
      <c r="BNW74" s="44"/>
      <c r="BNX74" s="44"/>
      <c r="BNY74" s="44"/>
      <c r="BNZ74" s="44"/>
      <c r="BOA74" s="44"/>
      <c r="BOB74" s="44"/>
      <c r="BOC74" s="44"/>
      <c r="BOD74" s="44"/>
      <c r="BOE74" s="44"/>
      <c r="BOF74" s="44"/>
      <c r="BOG74" s="44"/>
      <c r="BOH74" s="44"/>
      <c r="BOI74" s="44"/>
      <c r="BOJ74" s="44"/>
      <c r="BOK74" s="44"/>
      <c r="BOL74" s="44"/>
      <c r="BOM74" s="44"/>
      <c r="BON74" s="44"/>
      <c r="BOO74" s="44"/>
      <c r="BOP74" s="44"/>
      <c r="BOQ74" s="44"/>
      <c r="BOR74" s="44"/>
      <c r="BOS74" s="44"/>
      <c r="BOT74" s="44"/>
      <c r="BOU74" s="44"/>
      <c r="BOV74" s="44"/>
      <c r="BOW74" s="44"/>
      <c r="BOX74" s="44"/>
      <c r="BOY74" s="44"/>
      <c r="BOZ74" s="44"/>
      <c r="BPA74" s="44"/>
      <c r="BPB74" s="44"/>
      <c r="BPC74" s="44"/>
      <c r="BPD74" s="44"/>
      <c r="BPE74" s="44"/>
      <c r="BPF74" s="44"/>
      <c r="BPG74" s="44"/>
      <c r="BPH74" s="44"/>
      <c r="BPI74" s="44"/>
      <c r="BPJ74" s="44"/>
      <c r="BPK74" s="44"/>
      <c r="BPL74" s="44"/>
      <c r="BPM74" s="44"/>
      <c r="BPN74" s="44"/>
      <c r="BPO74" s="44"/>
      <c r="BPP74" s="44"/>
      <c r="BPQ74" s="44"/>
      <c r="BPR74" s="44"/>
      <c r="BPS74" s="44"/>
      <c r="BPT74" s="44"/>
      <c r="BPU74" s="44"/>
      <c r="BPV74" s="44"/>
      <c r="BPW74" s="44"/>
      <c r="BPX74" s="44"/>
      <c r="BPY74" s="44"/>
      <c r="BPZ74" s="44"/>
      <c r="BQA74" s="44"/>
      <c r="BQB74" s="44"/>
      <c r="BQC74" s="44"/>
      <c r="BQD74" s="44"/>
      <c r="BQE74" s="44"/>
      <c r="BQF74" s="44"/>
      <c r="BQG74" s="44"/>
      <c r="BQH74" s="44"/>
      <c r="BQI74" s="44"/>
      <c r="BQJ74" s="44"/>
      <c r="BQK74" s="44"/>
      <c r="BQL74" s="44"/>
      <c r="BQM74" s="44"/>
      <c r="BQN74" s="44"/>
      <c r="BQO74" s="44"/>
      <c r="BQP74" s="44"/>
      <c r="BQQ74" s="44"/>
      <c r="BQR74" s="44"/>
      <c r="BQS74" s="44"/>
      <c r="BQT74" s="44"/>
      <c r="BQU74" s="44"/>
      <c r="BQV74" s="44"/>
      <c r="BQW74" s="44"/>
      <c r="BQX74" s="44"/>
      <c r="BQY74" s="44"/>
      <c r="BQZ74" s="44"/>
      <c r="BRA74" s="44"/>
      <c r="BRB74" s="44"/>
      <c r="BRC74" s="44"/>
      <c r="BRD74" s="44"/>
      <c r="BRE74" s="44"/>
      <c r="BRF74" s="44"/>
      <c r="BRG74" s="44"/>
      <c r="BRH74" s="44"/>
      <c r="BRI74" s="44"/>
      <c r="BRJ74" s="44"/>
      <c r="BRK74" s="44"/>
      <c r="BRL74" s="44"/>
      <c r="BRM74" s="44"/>
      <c r="BRN74" s="44"/>
      <c r="BRO74" s="44"/>
      <c r="BRP74" s="44"/>
      <c r="BRQ74" s="44"/>
      <c r="BRR74" s="44"/>
      <c r="BRS74" s="44"/>
      <c r="BRT74" s="44"/>
      <c r="BRU74" s="44"/>
      <c r="BRV74" s="44"/>
      <c r="BRW74" s="44"/>
      <c r="BRX74" s="44"/>
      <c r="BRY74" s="44"/>
      <c r="BRZ74" s="44"/>
      <c r="BSA74" s="44"/>
      <c r="BSB74" s="44"/>
      <c r="BSC74" s="44"/>
      <c r="BSD74" s="44"/>
      <c r="BSE74" s="44"/>
      <c r="BSF74" s="44"/>
      <c r="BSG74" s="44"/>
      <c r="BSH74" s="44"/>
      <c r="BSI74" s="44"/>
      <c r="BSJ74" s="44"/>
      <c r="BSK74" s="44"/>
      <c r="BSL74" s="44"/>
      <c r="BSM74" s="44"/>
      <c r="BSN74" s="44"/>
      <c r="BSO74" s="44"/>
      <c r="BSP74" s="44"/>
      <c r="BSQ74" s="44"/>
      <c r="BSR74" s="44"/>
      <c r="BSS74" s="44"/>
      <c r="BST74" s="44"/>
      <c r="BSU74" s="44"/>
      <c r="BSV74" s="44"/>
      <c r="BSW74" s="44"/>
      <c r="BSX74" s="44"/>
      <c r="BSY74" s="44"/>
      <c r="BSZ74" s="44"/>
      <c r="BTA74" s="44"/>
      <c r="BTB74" s="44"/>
      <c r="BTC74" s="44"/>
      <c r="BTD74" s="44"/>
      <c r="BTE74" s="44"/>
      <c r="BTF74" s="44"/>
      <c r="BTG74" s="44"/>
      <c r="BTH74" s="44"/>
      <c r="BTI74" s="44"/>
      <c r="BTJ74" s="44"/>
      <c r="BTK74" s="44"/>
      <c r="BTL74" s="44"/>
      <c r="BTM74" s="44"/>
      <c r="BTN74" s="44"/>
      <c r="BTO74" s="44"/>
      <c r="BTP74" s="44"/>
      <c r="BTQ74" s="44"/>
      <c r="BTR74" s="44"/>
      <c r="BTS74" s="44"/>
      <c r="BTT74" s="44"/>
      <c r="BTU74" s="44"/>
      <c r="BTV74" s="44"/>
      <c r="BTW74" s="44"/>
      <c r="BTX74" s="44"/>
      <c r="BTY74" s="44"/>
      <c r="BTZ74" s="44"/>
      <c r="BUA74" s="44"/>
      <c r="BUB74" s="44"/>
      <c r="BUC74" s="44"/>
      <c r="BUD74" s="44"/>
      <c r="BUE74" s="44"/>
      <c r="BUF74" s="44"/>
      <c r="BUG74" s="44"/>
      <c r="BUH74" s="44"/>
      <c r="BUI74" s="44"/>
      <c r="BUJ74" s="44"/>
      <c r="BUK74" s="44"/>
      <c r="BUL74" s="44"/>
      <c r="BUM74" s="44"/>
      <c r="BUN74" s="44"/>
      <c r="BUO74" s="44"/>
      <c r="BUP74" s="44"/>
      <c r="BUQ74" s="44"/>
      <c r="BUR74" s="44"/>
      <c r="BUS74" s="44"/>
      <c r="BUT74" s="44"/>
      <c r="BUU74" s="44"/>
      <c r="BUV74" s="44"/>
      <c r="BUW74" s="44"/>
      <c r="BUX74" s="44"/>
      <c r="BUY74" s="44"/>
      <c r="BUZ74" s="44"/>
      <c r="BVA74" s="44"/>
      <c r="BVB74" s="44"/>
      <c r="BVC74" s="44"/>
      <c r="BVD74" s="44"/>
      <c r="BVE74" s="44"/>
      <c r="BVF74" s="44"/>
      <c r="BVG74" s="44"/>
      <c r="BVH74" s="44"/>
      <c r="BVI74" s="44"/>
      <c r="BVJ74" s="44"/>
      <c r="BVK74" s="44"/>
      <c r="BVL74" s="44"/>
      <c r="BVM74" s="44"/>
      <c r="BVN74" s="44"/>
      <c r="BVO74" s="44"/>
      <c r="BVP74" s="44"/>
      <c r="BVQ74" s="44"/>
      <c r="BVR74" s="44"/>
      <c r="BVS74" s="44"/>
      <c r="BVT74" s="44"/>
      <c r="BVU74" s="44"/>
      <c r="BVV74" s="44"/>
      <c r="BVW74" s="44"/>
      <c r="BVX74" s="44"/>
      <c r="BVY74" s="44"/>
      <c r="BVZ74" s="44"/>
      <c r="BWA74" s="44"/>
      <c r="BWB74" s="44"/>
      <c r="BWC74" s="44"/>
      <c r="BWD74" s="44"/>
      <c r="BWE74" s="44"/>
      <c r="BWF74" s="44"/>
      <c r="BWG74" s="44"/>
      <c r="BWH74" s="44"/>
      <c r="BWI74" s="44"/>
      <c r="BWJ74" s="44"/>
      <c r="BWK74" s="44"/>
      <c r="BWL74" s="44"/>
      <c r="BWM74" s="44"/>
      <c r="BWN74" s="44"/>
      <c r="BWO74" s="44"/>
      <c r="BWP74" s="44"/>
      <c r="BWQ74" s="44"/>
      <c r="BWR74" s="44"/>
      <c r="BWS74" s="44"/>
      <c r="BWT74" s="44"/>
      <c r="BWU74" s="44"/>
      <c r="BWV74" s="44"/>
      <c r="BWW74" s="44"/>
      <c r="BWX74" s="44"/>
      <c r="BWY74" s="44"/>
      <c r="BWZ74" s="44"/>
      <c r="BXA74" s="44"/>
      <c r="BXB74" s="44"/>
      <c r="BXC74" s="44"/>
      <c r="BXD74" s="44"/>
      <c r="BXE74" s="44"/>
      <c r="BXF74" s="44"/>
      <c r="BXG74" s="44"/>
      <c r="BXH74" s="44"/>
      <c r="BXI74" s="44"/>
      <c r="BXJ74" s="44"/>
      <c r="BXK74" s="44"/>
      <c r="BXL74" s="44"/>
      <c r="BXM74" s="44"/>
      <c r="BXN74" s="44"/>
      <c r="BXO74" s="44"/>
      <c r="BXP74" s="44"/>
      <c r="BXQ74" s="44"/>
      <c r="BXR74" s="44"/>
      <c r="BXS74" s="44"/>
      <c r="BXT74" s="44"/>
      <c r="BXU74" s="44"/>
      <c r="BXV74" s="44"/>
      <c r="BXW74" s="44"/>
      <c r="BXX74" s="44"/>
      <c r="BXY74" s="44"/>
      <c r="BXZ74" s="44"/>
      <c r="BYA74" s="44"/>
      <c r="BYB74" s="44"/>
      <c r="BYC74" s="44"/>
      <c r="BYD74" s="44"/>
      <c r="BYE74" s="44"/>
      <c r="BYF74" s="44"/>
      <c r="BYG74" s="44"/>
      <c r="BYH74" s="44"/>
      <c r="BYI74" s="44"/>
      <c r="BYJ74" s="44"/>
      <c r="BYK74" s="44"/>
      <c r="BYL74" s="44"/>
      <c r="BYM74" s="44"/>
      <c r="BYN74" s="44"/>
      <c r="BYO74" s="44"/>
      <c r="BYP74" s="44"/>
      <c r="BYQ74" s="44"/>
      <c r="BYR74" s="44"/>
      <c r="BYS74" s="44"/>
      <c r="BYT74" s="44"/>
      <c r="BYU74" s="44"/>
      <c r="BYV74" s="44"/>
      <c r="BYW74" s="44"/>
      <c r="BYX74" s="44"/>
      <c r="BYY74" s="44"/>
      <c r="BYZ74" s="44"/>
      <c r="BZA74" s="44"/>
      <c r="BZB74" s="44"/>
      <c r="BZC74" s="44"/>
      <c r="BZD74" s="44"/>
      <c r="BZE74" s="44"/>
      <c r="BZF74" s="44"/>
      <c r="BZG74" s="44"/>
      <c r="BZH74" s="44"/>
      <c r="BZI74" s="44"/>
      <c r="BZJ74" s="44"/>
      <c r="BZK74" s="44"/>
      <c r="BZL74" s="44"/>
      <c r="BZM74" s="44"/>
      <c r="BZN74" s="44"/>
      <c r="BZO74" s="44"/>
      <c r="BZP74" s="44"/>
      <c r="BZQ74" s="44"/>
      <c r="BZR74" s="44"/>
      <c r="BZS74" s="44"/>
      <c r="BZT74" s="44"/>
      <c r="BZU74" s="44"/>
      <c r="BZV74" s="44"/>
      <c r="BZW74" s="44"/>
      <c r="BZX74" s="44"/>
      <c r="BZY74" s="44"/>
      <c r="BZZ74" s="44"/>
      <c r="CAA74" s="44"/>
      <c r="CAB74" s="44"/>
      <c r="CAC74" s="44"/>
      <c r="CAD74" s="44"/>
      <c r="CAE74" s="44"/>
      <c r="CAF74" s="44"/>
      <c r="CAG74" s="44"/>
      <c r="CAH74" s="44"/>
      <c r="CAI74" s="44"/>
      <c r="CAJ74" s="44"/>
      <c r="CAK74" s="44"/>
      <c r="CAL74" s="44"/>
      <c r="CAM74" s="44"/>
      <c r="CAN74" s="44"/>
      <c r="CAO74" s="44"/>
      <c r="CAP74" s="44"/>
      <c r="CAQ74" s="44"/>
      <c r="CAR74" s="44"/>
      <c r="CAS74" s="44"/>
      <c r="CAT74" s="44"/>
      <c r="CAU74" s="44"/>
      <c r="CAV74" s="44"/>
      <c r="CAW74" s="44"/>
      <c r="CAX74" s="44"/>
      <c r="CAY74" s="44"/>
      <c r="CAZ74" s="44"/>
      <c r="CBA74" s="44"/>
      <c r="CBB74" s="44"/>
      <c r="CBC74" s="44"/>
      <c r="CBD74" s="44"/>
      <c r="CBE74" s="44"/>
      <c r="CBF74" s="44"/>
      <c r="CBG74" s="44"/>
      <c r="CBH74" s="44"/>
      <c r="CBI74" s="44"/>
      <c r="CBJ74" s="44"/>
      <c r="CBK74" s="44"/>
      <c r="CBL74" s="44"/>
      <c r="CBM74" s="44"/>
      <c r="CBN74" s="44"/>
      <c r="CBO74" s="44"/>
      <c r="CBP74" s="44"/>
      <c r="CBQ74" s="44"/>
      <c r="CBR74" s="44"/>
      <c r="CBS74" s="44"/>
      <c r="CBT74" s="44"/>
      <c r="CBU74" s="44"/>
      <c r="CBV74" s="44"/>
      <c r="CBW74" s="44"/>
      <c r="CBX74" s="44"/>
      <c r="CBY74" s="44"/>
      <c r="CBZ74" s="44"/>
      <c r="CCA74" s="44"/>
      <c r="CCB74" s="44"/>
      <c r="CCC74" s="44"/>
      <c r="CCD74" s="44"/>
      <c r="CCE74" s="44"/>
      <c r="CCF74" s="44"/>
      <c r="CCG74" s="44"/>
      <c r="CCH74" s="44"/>
      <c r="CCI74" s="44"/>
      <c r="CCJ74" s="44"/>
      <c r="CCK74" s="44"/>
      <c r="CCL74" s="44"/>
      <c r="CCM74" s="44"/>
      <c r="CCN74" s="44"/>
      <c r="CCO74" s="44"/>
      <c r="CCP74" s="44"/>
      <c r="CCQ74" s="44"/>
      <c r="CCR74" s="44"/>
      <c r="CCS74" s="44"/>
      <c r="CCT74" s="44"/>
      <c r="CCU74" s="44"/>
      <c r="CCV74" s="44"/>
      <c r="CCW74" s="44"/>
      <c r="CCX74" s="44"/>
      <c r="CCY74" s="44"/>
      <c r="CCZ74" s="44"/>
      <c r="CDA74" s="44"/>
      <c r="CDB74" s="44"/>
      <c r="CDC74" s="44"/>
      <c r="CDD74" s="44"/>
      <c r="CDE74" s="44"/>
      <c r="CDF74" s="44"/>
      <c r="CDG74" s="44"/>
      <c r="CDH74" s="44"/>
      <c r="CDI74" s="44"/>
      <c r="CDJ74" s="44"/>
      <c r="CDK74" s="44"/>
      <c r="CDL74" s="44"/>
      <c r="CDM74" s="44"/>
      <c r="CDN74" s="44"/>
      <c r="CDO74" s="44"/>
      <c r="CDP74" s="44"/>
      <c r="CDQ74" s="44"/>
      <c r="CDR74" s="44"/>
      <c r="CDS74" s="44"/>
      <c r="CDT74" s="44"/>
      <c r="CDU74" s="44"/>
      <c r="CDV74" s="44"/>
      <c r="CDW74" s="44"/>
      <c r="CDX74" s="44"/>
      <c r="CDY74" s="44"/>
      <c r="CDZ74" s="44"/>
      <c r="CEA74" s="44"/>
      <c r="CEB74" s="44"/>
      <c r="CEC74" s="44"/>
      <c r="CED74" s="44"/>
      <c r="CEE74" s="44"/>
      <c r="CEF74" s="44"/>
      <c r="CEG74" s="44"/>
      <c r="CEH74" s="44"/>
      <c r="CEI74" s="44"/>
      <c r="CEJ74" s="44"/>
      <c r="CEK74" s="44"/>
      <c r="CEL74" s="44"/>
      <c r="CEM74" s="44"/>
      <c r="CEN74" s="44"/>
      <c r="CEO74" s="44"/>
      <c r="CEP74" s="44"/>
      <c r="CEQ74" s="44"/>
      <c r="CER74" s="44"/>
      <c r="CES74" s="44"/>
      <c r="CET74" s="44"/>
      <c r="CEU74" s="44"/>
      <c r="CEV74" s="44"/>
      <c r="CEW74" s="44"/>
      <c r="CEX74" s="44"/>
      <c r="CEY74" s="44"/>
      <c r="CEZ74" s="44"/>
      <c r="CFA74" s="44"/>
      <c r="CFB74" s="44"/>
      <c r="CFC74" s="44"/>
      <c r="CFD74" s="44"/>
      <c r="CFE74" s="44"/>
      <c r="CFF74" s="44"/>
      <c r="CFG74" s="44"/>
      <c r="CFH74" s="44"/>
      <c r="CFI74" s="44"/>
      <c r="CFJ74" s="44"/>
      <c r="CFK74" s="44"/>
      <c r="CFL74" s="44"/>
      <c r="CFM74" s="44"/>
      <c r="CFN74" s="44"/>
      <c r="CFO74" s="44"/>
      <c r="CFP74" s="44"/>
      <c r="CFQ74" s="44"/>
      <c r="CFR74" s="44"/>
      <c r="CFS74" s="44"/>
      <c r="CFT74" s="44"/>
      <c r="CFU74" s="44"/>
      <c r="CFV74" s="44"/>
      <c r="CFW74" s="44"/>
      <c r="CFX74" s="44"/>
      <c r="CFY74" s="44"/>
      <c r="CFZ74" s="44"/>
      <c r="CGA74" s="44"/>
      <c r="CGB74" s="44"/>
      <c r="CGC74" s="44"/>
      <c r="CGD74" s="44"/>
      <c r="CGE74" s="44"/>
      <c r="CGF74" s="44"/>
      <c r="CGG74" s="44"/>
      <c r="CGH74" s="44"/>
      <c r="CGI74" s="44"/>
      <c r="CGJ74" s="44"/>
      <c r="CGK74" s="44"/>
      <c r="CGL74" s="44"/>
      <c r="CGM74" s="44"/>
      <c r="CGN74" s="44"/>
      <c r="CGO74" s="44"/>
      <c r="CGP74" s="44"/>
      <c r="CGQ74" s="44"/>
      <c r="CGR74" s="44"/>
      <c r="CGS74" s="44"/>
      <c r="CGT74" s="44"/>
      <c r="CGU74" s="44"/>
      <c r="CGV74" s="44"/>
      <c r="CGW74" s="44"/>
      <c r="CGX74" s="44"/>
      <c r="CGY74" s="44"/>
      <c r="CGZ74" s="44"/>
      <c r="CHA74" s="44"/>
      <c r="CHB74" s="44"/>
      <c r="CHC74" s="44"/>
      <c r="CHD74" s="44"/>
      <c r="CHE74" s="44"/>
      <c r="CHF74" s="44"/>
      <c r="CHG74" s="44"/>
      <c r="CHH74" s="44"/>
      <c r="CHI74" s="44"/>
      <c r="CHJ74" s="44"/>
      <c r="CHK74" s="44"/>
      <c r="CHL74" s="44"/>
      <c r="CHM74" s="44"/>
      <c r="CHN74" s="44"/>
      <c r="CHO74" s="44"/>
      <c r="CHP74" s="44"/>
      <c r="CHQ74" s="44"/>
      <c r="CHR74" s="44"/>
      <c r="CHS74" s="44"/>
      <c r="CHT74" s="44"/>
      <c r="CHU74" s="44"/>
      <c r="CHV74" s="44"/>
      <c r="CHW74" s="44"/>
      <c r="CHX74" s="44"/>
      <c r="CHY74" s="44"/>
      <c r="CHZ74" s="44"/>
      <c r="CIA74" s="44"/>
      <c r="CIB74" s="44"/>
      <c r="CIC74" s="44"/>
      <c r="CID74" s="44"/>
      <c r="CIE74" s="44"/>
      <c r="CIF74" s="44"/>
      <c r="CIG74" s="44"/>
      <c r="CIH74" s="44"/>
      <c r="CII74" s="44"/>
      <c r="CIJ74" s="44"/>
      <c r="CIK74" s="44"/>
      <c r="CIL74" s="44"/>
      <c r="CIM74" s="44"/>
      <c r="CIN74" s="44"/>
      <c r="CIO74" s="44"/>
      <c r="CIP74" s="44"/>
      <c r="CIQ74" s="44"/>
      <c r="CIR74" s="44"/>
      <c r="CIS74" s="44"/>
      <c r="CIT74" s="44"/>
      <c r="CIU74" s="44"/>
      <c r="CIV74" s="44"/>
      <c r="CIW74" s="44"/>
      <c r="CIX74" s="44"/>
      <c r="CIY74" s="44"/>
      <c r="CIZ74" s="44"/>
      <c r="CJA74" s="44"/>
      <c r="CJB74" s="44"/>
      <c r="CJC74" s="44"/>
      <c r="CJD74" s="44"/>
      <c r="CJE74" s="44"/>
      <c r="CJF74" s="44"/>
      <c r="CJG74" s="44"/>
      <c r="CJH74" s="44"/>
      <c r="CJI74" s="44"/>
      <c r="CJJ74" s="44"/>
      <c r="CJK74" s="44"/>
      <c r="CJL74" s="44"/>
      <c r="CJM74" s="44"/>
      <c r="CJN74" s="44"/>
      <c r="CJO74" s="44"/>
      <c r="CJP74" s="44"/>
      <c r="CJQ74" s="44"/>
      <c r="CJR74" s="44"/>
      <c r="CJS74" s="44"/>
      <c r="CJT74" s="44"/>
      <c r="CJU74" s="44"/>
      <c r="CJV74" s="44"/>
      <c r="CJW74" s="44"/>
      <c r="CJX74" s="44"/>
      <c r="CJY74" s="44"/>
      <c r="CJZ74" s="44"/>
      <c r="CKA74" s="44"/>
      <c r="CKB74" s="44"/>
      <c r="CKC74" s="44"/>
      <c r="CKD74" s="44"/>
      <c r="CKE74" s="44"/>
      <c r="CKF74" s="44"/>
      <c r="CKG74" s="44"/>
      <c r="CKH74" s="44"/>
      <c r="CKI74" s="44"/>
      <c r="CKJ74" s="44"/>
      <c r="CKK74" s="44"/>
      <c r="CKL74" s="44"/>
      <c r="CKM74" s="44"/>
      <c r="CKN74" s="44"/>
      <c r="CKO74" s="44"/>
      <c r="CKP74" s="44"/>
      <c r="CKQ74" s="44"/>
      <c r="CKR74" s="44"/>
      <c r="CKS74" s="44"/>
      <c r="CKT74" s="44"/>
      <c r="CKU74" s="44"/>
      <c r="CKV74" s="44"/>
      <c r="CKW74" s="44"/>
      <c r="CKX74" s="44"/>
      <c r="CKY74" s="44"/>
      <c r="CKZ74" s="44"/>
      <c r="CLA74" s="44"/>
      <c r="CLB74" s="44"/>
      <c r="CLC74" s="44"/>
      <c r="CLD74" s="44"/>
      <c r="CLE74" s="44"/>
      <c r="CLF74" s="44"/>
      <c r="CLG74" s="44"/>
      <c r="CLH74" s="44"/>
      <c r="CLI74" s="44"/>
      <c r="CLJ74" s="44"/>
      <c r="CLK74" s="44"/>
      <c r="CLL74" s="44"/>
      <c r="CLM74" s="44"/>
      <c r="CLN74" s="44"/>
      <c r="CLO74" s="44"/>
      <c r="CLP74" s="44"/>
      <c r="CLQ74" s="44"/>
      <c r="CLR74" s="44"/>
      <c r="CLS74" s="44"/>
      <c r="CLT74" s="44"/>
      <c r="CLU74" s="44"/>
      <c r="CLV74" s="44"/>
      <c r="CLW74" s="44"/>
      <c r="CLX74" s="44"/>
      <c r="CLY74" s="44"/>
      <c r="CLZ74" s="44"/>
      <c r="CMA74" s="44"/>
      <c r="CMB74" s="44"/>
      <c r="CMC74" s="44"/>
      <c r="CMD74" s="44"/>
      <c r="CME74" s="44"/>
      <c r="CMF74" s="44"/>
      <c r="CMG74" s="44"/>
      <c r="CMH74" s="44"/>
      <c r="CMI74" s="44"/>
      <c r="CMJ74" s="44"/>
      <c r="CMK74" s="44"/>
      <c r="CML74" s="44"/>
      <c r="CMM74" s="44"/>
      <c r="CMN74" s="44"/>
      <c r="CMO74" s="44"/>
      <c r="CMP74" s="44"/>
      <c r="CMQ74" s="44"/>
      <c r="CMR74" s="44"/>
      <c r="CMS74" s="44"/>
      <c r="CMT74" s="44"/>
      <c r="CMU74" s="44"/>
      <c r="CMV74" s="44"/>
      <c r="CMW74" s="44"/>
      <c r="CMX74" s="44"/>
      <c r="CMY74" s="44"/>
      <c r="CMZ74" s="44"/>
      <c r="CNA74" s="44"/>
      <c r="CNB74" s="44"/>
      <c r="CNC74" s="44"/>
      <c r="CND74" s="44"/>
      <c r="CNE74" s="44"/>
      <c r="CNF74" s="44"/>
      <c r="CNG74" s="44"/>
      <c r="CNH74" s="44"/>
      <c r="CNI74" s="44"/>
      <c r="CNJ74" s="44"/>
      <c r="CNK74" s="44"/>
      <c r="CNL74" s="44"/>
      <c r="CNM74" s="44"/>
      <c r="CNN74" s="44"/>
      <c r="CNO74" s="44"/>
      <c r="CNP74" s="44"/>
      <c r="CNQ74" s="44"/>
      <c r="CNR74" s="44"/>
      <c r="CNS74" s="44"/>
      <c r="CNT74" s="44"/>
      <c r="CNU74" s="44"/>
      <c r="CNV74" s="44"/>
      <c r="CNW74" s="44"/>
      <c r="CNX74" s="44"/>
      <c r="CNY74" s="44"/>
      <c r="CNZ74" s="44"/>
      <c r="COA74" s="44"/>
      <c r="COB74" s="44"/>
      <c r="COC74" s="44"/>
      <c r="COD74" s="44"/>
      <c r="COE74" s="44"/>
      <c r="COF74" s="44"/>
      <c r="COG74" s="44"/>
      <c r="COH74" s="44"/>
      <c r="COI74" s="44"/>
      <c r="COJ74" s="44"/>
      <c r="COK74" s="44"/>
      <c r="COL74" s="44"/>
      <c r="COM74" s="44"/>
      <c r="CON74" s="44"/>
      <c r="COO74" s="44"/>
      <c r="COP74" s="44"/>
      <c r="COQ74" s="44"/>
      <c r="COR74" s="44"/>
      <c r="COS74" s="44"/>
      <c r="COT74" s="44"/>
      <c r="COU74" s="44"/>
      <c r="COV74" s="44"/>
      <c r="COW74" s="44"/>
      <c r="COX74" s="44"/>
      <c r="COY74" s="44"/>
      <c r="COZ74" s="44"/>
      <c r="CPA74" s="44"/>
      <c r="CPB74" s="44"/>
      <c r="CPC74" s="44"/>
      <c r="CPD74" s="44"/>
      <c r="CPE74" s="44"/>
      <c r="CPF74" s="44"/>
      <c r="CPG74" s="44"/>
      <c r="CPH74" s="44"/>
      <c r="CPI74" s="44"/>
      <c r="CPJ74" s="44"/>
      <c r="CPK74" s="44"/>
      <c r="CPL74" s="44"/>
      <c r="CPM74" s="44"/>
      <c r="CPN74" s="44"/>
      <c r="CPO74" s="44"/>
      <c r="CPP74" s="44"/>
      <c r="CPQ74" s="44"/>
      <c r="CPR74" s="44"/>
      <c r="CPS74" s="44"/>
      <c r="CPT74" s="44"/>
      <c r="CPU74" s="44"/>
      <c r="CPV74" s="44"/>
      <c r="CPW74" s="44"/>
      <c r="CPX74" s="44"/>
      <c r="CPY74" s="44"/>
      <c r="CPZ74" s="44"/>
      <c r="CQA74" s="44"/>
      <c r="CQB74" s="44"/>
      <c r="CQC74" s="44"/>
      <c r="CQD74" s="44"/>
      <c r="CQE74" s="44"/>
      <c r="CQF74" s="44"/>
      <c r="CQG74" s="44"/>
      <c r="CQH74" s="44"/>
      <c r="CQI74" s="44"/>
      <c r="CQJ74" s="44"/>
      <c r="CQK74" s="44"/>
      <c r="CQL74" s="44"/>
      <c r="CQM74" s="44"/>
      <c r="CQN74" s="44"/>
      <c r="CQO74" s="44"/>
      <c r="CQP74" s="44"/>
      <c r="CQQ74" s="44"/>
      <c r="CQR74" s="44"/>
      <c r="CQS74" s="44"/>
      <c r="CQT74" s="44"/>
      <c r="CQU74" s="44"/>
      <c r="CQV74" s="44"/>
      <c r="CQW74" s="44"/>
      <c r="CQX74" s="44"/>
      <c r="CQY74" s="44"/>
      <c r="CQZ74" s="44"/>
      <c r="CRA74" s="44"/>
      <c r="CRB74" s="44"/>
      <c r="CRC74" s="44"/>
      <c r="CRD74" s="44"/>
      <c r="CRE74" s="44"/>
      <c r="CRF74" s="44"/>
      <c r="CRG74" s="44"/>
      <c r="CRH74" s="44"/>
      <c r="CRI74" s="44"/>
      <c r="CRJ74" s="44"/>
      <c r="CRK74" s="44"/>
      <c r="CRL74" s="44"/>
      <c r="CRM74" s="44"/>
      <c r="CRN74" s="44"/>
      <c r="CRO74" s="44"/>
      <c r="CRP74" s="44"/>
      <c r="CRQ74" s="44"/>
      <c r="CRR74" s="44"/>
      <c r="CRS74" s="44"/>
      <c r="CRT74" s="44"/>
      <c r="CRU74" s="44"/>
      <c r="CRV74" s="44"/>
      <c r="CRW74" s="44"/>
      <c r="CRX74" s="44"/>
      <c r="CRY74" s="44"/>
      <c r="CRZ74" s="44"/>
      <c r="CSA74" s="44"/>
      <c r="CSB74" s="44"/>
      <c r="CSC74" s="44"/>
      <c r="CSD74" s="44"/>
      <c r="CSE74" s="44"/>
      <c r="CSF74" s="44"/>
      <c r="CSG74" s="44"/>
      <c r="CSH74" s="44"/>
      <c r="CSI74" s="44"/>
      <c r="CSJ74" s="44"/>
      <c r="CSK74" s="44"/>
      <c r="CSL74" s="44"/>
      <c r="CSM74" s="44"/>
      <c r="CSN74" s="44"/>
      <c r="CSO74" s="44"/>
      <c r="CSP74" s="44"/>
      <c r="CSQ74" s="44"/>
      <c r="CSR74" s="44"/>
      <c r="CSS74" s="44"/>
      <c r="CST74" s="44"/>
      <c r="CSU74" s="44"/>
      <c r="CSV74" s="44"/>
      <c r="CSW74" s="44"/>
      <c r="CSX74" s="44"/>
      <c r="CSY74" s="44"/>
      <c r="CSZ74" s="44"/>
      <c r="CTA74" s="44"/>
      <c r="CTB74" s="44"/>
      <c r="CTC74" s="44"/>
      <c r="CTD74" s="44"/>
      <c r="CTE74" s="44"/>
      <c r="CTF74" s="44"/>
      <c r="CTG74" s="44"/>
      <c r="CTH74" s="44"/>
      <c r="CTI74" s="44"/>
      <c r="CTJ74" s="44"/>
      <c r="CTK74" s="44"/>
      <c r="CTL74" s="44"/>
      <c r="CTM74" s="44"/>
      <c r="CTN74" s="44"/>
      <c r="CTO74" s="44"/>
      <c r="CTP74" s="44"/>
      <c r="CTQ74" s="44"/>
      <c r="CTR74" s="44"/>
      <c r="CTS74" s="44"/>
      <c r="CTT74" s="44"/>
      <c r="CTU74" s="44"/>
      <c r="CTV74" s="44"/>
      <c r="CTW74" s="44"/>
      <c r="CTX74" s="44"/>
      <c r="CTY74" s="44"/>
      <c r="CTZ74" s="44"/>
      <c r="CUA74" s="44"/>
      <c r="CUB74" s="44"/>
      <c r="CUC74" s="44"/>
      <c r="CUD74" s="44"/>
      <c r="CUE74" s="44"/>
      <c r="CUF74" s="44"/>
      <c r="CUG74" s="44"/>
      <c r="CUH74" s="44"/>
      <c r="CUI74" s="44"/>
      <c r="CUJ74" s="44"/>
      <c r="CUK74" s="44"/>
      <c r="CUL74" s="44"/>
      <c r="CUM74" s="44"/>
      <c r="CUN74" s="44"/>
      <c r="CUO74" s="44"/>
      <c r="CUP74" s="44"/>
      <c r="CUQ74" s="44"/>
      <c r="CUR74" s="44"/>
      <c r="CUS74" s="44"/>
      <c r="CUT74" s="44"/>
      <c r="CUU74" s="44"/>
      <c r="CUV74" s="44"/>
      <c r="CUW74" s="44"/>
      <c r="CUX74" s="44"/>
      <c r="CUY74" s="44"/>
      <c r="CUZ74" s="44"/>
      <c r="CVA74" s="44"/>
      <c r="CVB74" s="44"/>
      <c r="CVC74" s="44"/>
      <c r="CVD74" s="44"/>
      <c r="CVE74" s="44"/>
      <c r="CVF74" s="44"/>
      <c r="CVG74" s="44"/>
      <c r="CVH74" s="44"/>
      <c r="CVI74" s="44"/>
      <c r="CVJ74" s="44"/>
      <c r="CVK74" s="44"/>
      <c r="CVL74" s="44"/>
      <c r="CVM74" s="44"/>
      <c r="CVN74" s="44"/>
      <c r="CVO74" s="44"/>
      <c r="CVP74" s="44"/>
      <c r="CVQ74" s="44"/>
      <c r="CVR74" s="44"/>
      <c r="CVS74" s="44"/>
      <c r="CVT74" s="44"/>
      <c r="CVU74" s="44"/>
      <c r="CVV74" s="44"/>
      <c r="CVW74" s="44"/>
      <c r="CVX74" s="44"/>
      <c r="CVY74" s="44"/>
      <c r="CVZ74" s="44"/>
      <c r="CWA74" s="44"/>
      <c r="CWB74" s="44"/>
      <c r="CWC74" s="44"/>
      <c r="CWD74" s="44"/>
      <c r="CWE74" s="44"/>
      <c r="CWF74" s="44"/>
      <c r="CWG74" s="44"/>
      <c r="CWH74" s="44"/>
      <c r="CWI74" s="44"/>
      <c r="CWJ74" s="44"/>
      <c r="CWK74" s="44"/>
      <c r="CWL74" s="44"/>
      <c r="CWM74" s="44"/>
      <c r="CWN74" s="44"/>
      <c r="CWO74" s="44"/>
      <c r="CWP74" s="44"/>
      <c r="CWQ74" s="44"/>
      <c r="CWR74" s="44"/>
      <c r="CWS74" s="44"/>
      <c r="CWT74" s="44"/>
      <c r="CWU74" s="44"/>
      <c r="CWV74" s="44"/>
      <c r="CWW74" s="44"/>
      <c r="CWX74" s="44"/>
      <c r="CWY74" s="44"/>
      <c r="CWZ74" s="44"/>
      <c r="CXA74" s="44"/>
      <c r="CXB74" s="44"/>
      <c r="CXC74" s="44"/>
      <c r="CXD74" s="44"/>
      <c r="CXE74" s="44"/>
      <c r="CXF74" s="44"/>
      <c r="CXG74" s="44"/>
      <c r="CXH74" s="44"/>
      <c r="CXI74" s="44"/>
      <c r="CXJ74" s="44"/>
      <c r="CXK74" s="44"/>
      <c r="CXL74" s="44"/>
      <c r="CXM74" s="44"/>
      <c r="CXN74" s="44"/>
      <c r="CXO74" s="44"/>
      <c r="CXP74" s="44"/>
      <c r="CXQ74" s="44"/>
      <c r="CXR74" s="44"/>
      <c r="CXS74" s="44"/>
      <c r="CXT74" s="44"/>
      <c r="CXU74" s="44"/>
      <c r="CXV74" s="44"/>
      <c r="CXW74" s="44"/>
      <c r="CXX74" s="44"/>
      <c r="CXY74" s="44"/>
      <c r="CXZ74" s="44"/>
      <c r="CYA74" s="44"/>
      <c r="CYB74" s="44"/>
      <c r="CYC74" s="44"/>
      <c r="CYD74" s="44"/>
      <c r="CYE74" s="44"/>
      <c r="CYF74" s="44"/>
      <c r="CYG74" s="44"/>
      <c r="CYH74" s="44"/>
      <c r="CYI74" s="44"/>
      <c r="CYJ74" s="44"/>
      <c r="CYK74" s="44"/>
      <c r="CYL74" s="44"/>
      <c r="CYM74" s="44"/>
      <c r="CYN74" s="44"/>
      <c r="CYO74" s="44"/>
      <c r="CYP74" s="44"/>
      <c r="CYQ74" s="44"/>
      <c r="CYR74" s="44"/>
      <c r="CYS74" s="44"/>
      <c r="CYT74" s="44"/>
      <c r="CYU74" s="44"/>
      <c r="CYV74" s="44"/>
      <c r="CYW74" s="44"/>
      <c r="CYX74" s="44"/>
      <c r="CYY74" s="44"/>
      <c r="CYZ74" s="44"/>
      <c r="CZA74" s="44"/>
      <c r="CZB74" s="44"/>
      <c r="CZC74" s="44"/>
      <c r="CZD74" s="44"/>
      <c r="CZE74" s="44"/>
      <c r="CZF74" s="44"/>
      <c r="CZG74" s="44"/>
      <c r="CZH74" s="44"/>
      <c r="CZI74" s="44"/>
      <c r="CZJ74" s="44"/>
      <c r="CZK74" s="44"/>
      <c r="CZL74" s="44"/>
      <c r="CZM74" s="44"/>
      <c r="CZN74" s="44"/>
      <c r="CZO74" s="44"/>
      <c r="CZP74" s="44"/>
      <c r="CZQ74" s="44"/>
      <c r="CZR74" s="44"/>
      <c r="CZS74" s="44"/>
      <c r="CZT74" s="44"/>
      <c r="CZU74" s="44"/>
      <c r="CZV74" s="44"/>
      <c r="CZW74" s="44"/>
      <c r="CZX74" s="44"/>
      <c r="CZY74" s="44"/>
      <c r="CZZ74" s="44"/>
      <c r="DAA74" s="44"/>
      <c r="DAB74" s="44"/>
      <c r="DAC74" s="44"/>
      <c r="DAD74" s="44"/>
      <c r="DAE74" s="44"/>
      <c r="DAF74" s="44"/>
      <c r="DAG74" s="44"/>
      <c r="DAH74" s="44"/>
      <c r="DAI74" s="44"/>
      <c r="DAJ74" s="44"/>
      <c r="DAK74" s="44"/>
      <c r="DAL74" s="44"/>
      <c r="DAM74" s="44"/>
      <c r="DAN74" s="44"/>
      <c r="DAO74" s="44"/>
      <c r="DAP74" s="44"/>
      <c r="DAQ74" s="44"/>
      <c r="DAR74" s="44"/>
      <c r="DAS74" s="44"/>
      <c r="DAT74" s="44"/>
      <c r="DAU74" s="44"/>
      <c r="DAV74" s="44"/>
      <c r="DAW74" s="44"/>
      <c r="DAX74" s="44"/>
      <c r="DAY74" s="44"/>
      <c r="DAZ74" s="44"/>
      <c r="DBA74" s="44"/>
      <c r="DBB74" s="44"/>
      <c r="DBC74" s="44"/>
      <c r="DBD74" s="44"/>
      <c r="DBE74" s="44"/>
      <c r="DBF74" s="44"/>
      <c r="DBG74" s="44"/>
      <c r="DBH74" s="44"/>
      <c r="DBI74" s="44"/>
      <c r="DBJ74" s="44"/>
      <c r="DBK74" s="44"/>
      <c r="DBL74" s="44"/>
      <c r="DBM74" s="44"/>
      <c r="DBN74" s="44"/>
      <c r="DBO74" s="44"/>
      <c r="DBP74" s="44"/>
      <c r="DBQ74" s="44"/>
      <c r="DBR74" s="44"/>
      <c r="DBS74" s="44"/>
      <c r="DBT74" s="44"/>
      <c r="DBU74" s="44"/>
      <c r="DBV74" s="44"/>
      <c r="DBW74" s="44"/>
      <c r="DBX74" s="44"/>
      <c r="DBY74" s="44"/>
      <c r="DBZ74" s="44"/>
      <c r="DCA74" s="44"/>
      <c r="DCB74" s="44"/>
      <c r="DCC74" s="44"/>
      <c r="DCD74" s="44"/>
      <c r="DCE74" s="44"/>
      <c r="DCF74" s="44"/>
      <c r="DCG74" s="44"/>
      <c r="DCH74" s="44"/>
      <c r="DCI74" s="44"/>
      <c r="DCJ74" s="44"/>
      <c r="DCK74" s="44"/>
      <c r="DCL74" s="44"/>
      <c r="DCM74" s="44"/>
      <c r="DCN74" s="44"/>
      <c r="DCO74" s="44"/>
      <c r="DCP74" s="44"/>
      <c r="DCQ74" s="44"/>
      <c r="DCR74" s="44"/>
      <c r="DCS74" s="44"/>
      <c r="DCT74" s="44"/>
      <c r="DCU74" s="44"/>
      <c r="DCV74" s="44"/>
      <c r="DCW74" s="44"/>
      <c r="DCX74" s="44"/>
      <c r="DCY74" s="44"/>
      <c r="DCZ74" s="44"/>
      <c r="DDA74" s="44"/>
      <c r="DDB74" s="44"/>
      <c r="DDC74" s="44"/>
      <c r="DDD74" s="44"/>
      <c r="DDE74" s="44"/>
      <c r="DDF74" s="44"/>
      <c r="DDG74" s="44"/>
      <c r="DDH74" s="44"/>
      <c r="DDI74" s="44"/>
      <c r="DDJ74" s="44"/>
      <c r="DDK74" s="44"/>
      <c r="DDL74" s="44"/>
      <c r="DDM74" s="44"/>
      <c r="DDN74" s="44"/>
      <c r="DDO74" s="44"/>
      <c r="DDP74" s="44"/>
      <c r="DDQ74" s="44"/>
      <c r="DDR74" s="44"/>
      <c r="DDS74" s="44"/>
      <c r="DDT74" s="44"/>
      <c r="DDU74" s="44"/>
      <c r="DDV74" s="44"/>
      <c r="DDW74" s="44"/>
      <c r="DDX74" s="44"/>
      <c r="DDY74" s="44"/>
      <c r="DDZ74" s="44"/>
      <c r="DEA74" s="44"/>
      <c r="DEB74" s="44"/>
      <c r="DEC74" s="44"/>
      <c r="DED74" s="44"/>
      <c r="DEE74" s="44"/>
      <c r="DEF74" s="44"/>
      <c r="DEG74" s="44"/>
      <c r="DEH74" s="44"/>
      <c r="DEI74" s="44"/>
      <c r="DEJ74" s="44"/>
      <c r="DEK74" s="44"/>
      <c r="DEL74" s="44"/>
      <c r="DEM74" s="44"/>
      <c r="DEN74" s="44"/>
      <c r="DEO74" s="44"/>
      <c r="DEP74" s="44"/>
      <c r="DEQ74" s="44"/>
      <c r="DER74" s="44"/>
      <c r="DES74" s="44"/>
      <c r="DET74" s="44"/>
      <c r="DEU74" s="44"/>
      <c r="DEV74" s="44"/>
      <c r="DEW74" s="44"/>
      <c r="DEX74" s="44"/>
      <c r="DEY74" s="44"/>
      <c r="DEZ74" s="44"/>
      <c r="DFA74" s="44"/>
      <c r="DFB74" s="44"/>
      <c r="DFC74" s="44"/>
      <c r="DFD74" s="44"/>
      <c r="DFE74" s="27"/>
    </row>
    <row r="75" spans="1:2865" s="43" customFormat="1" ht="30.6" customHeight="1">
      <c r="A75" s="44"/>
      <c r="B75" s="29"/>
      <c r="C75" s="41"/>
      <c r="D75" s="41"/>
      <c r="E75" s="41"/>
      <c r="F75" s="40"/>
      <c r="G75" s="40"/>
      <c r="H75" s="40"/>
      <c r="I75" s="40"/>
      <c r="J75" s="38"/>
      <c r="K75" s="40"/>
      <c r="L75" s="40"/>
      <c r="M75" s="40"/>
      <c r="N75" s="40"/>
      <c r="O75" s="38"/>
      <c r="P75" s="40"/>
      <c r="Q75" s="40"/>
      <c r="R75" s="40"/>
      <c r="S75" s="40"/>
      <c r="T75" s="38"/>
      <c r="U75" s="40"/>
      <c r="V75" s="40"/>
      <c r="W75" s="40"/>
      <c r="X75" s="40"/>
      <c r="Y75" s="38"/>
      <c r="Z75" s="40"/>
      <c r="AA75" s="40"/>
      <c r="AB75" s="29"/>
      <c r="AC75" s="39"/>
      <c r="AD75" s="38"/>
      <c r="AE75" s="38"/>
      <c r="AF75" s="33"/>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c r="AML75" s="44"/>
      <c r="AMM75" s="44"/>
      <c r="AMN75" s="44"/>
      <c r="AMO75" s="44"/>
      <c r="AMP75" s="44"/>
      <c r="AMQ75" s="44"/>
      <c r="AMR75" s="44"/>
      <c r="AMS75" s="44"/>
      <c r="AMT75" s="44"/>
      <c r="AMU75" s="44"/>
      <c r="AMV75" s="44"/>
      <c r="AMW75" s="44"/>
      <c r="AMX75" s="44"/>
      <c r="AMY75" s="44"/>
      <c r="AMZ75" s="44"/>
      <c r="ANA75" s="44"/>
      <c r="ANB75" s="44"/>
      <c r="ANC75" s="44"/>
      <c r="AND75" s="44"/>
      <c r="ANE75" s="44"/>
      <c r="ANF75" s="44"/>
      <c r="ANG75" s="44"/>
      <c r="ANH75" s="44"/>
      <c r="ANI75" s="44"/>
      <c r="ANJ75" s="44"/>
      <c r="ANK75" s="44"/>
      <c r="ANL75" s="44"/>
      <c r="ANM75" s="44"/>
      <c r="ANN75" s="44"/>
      <c r="ANO75" s="44"/>
      <c r="ANP75" s="44"/>
      <c r="ANQ75" s="44"/>
      <c r="ANR75" s="44"/>
      <c r="ANS75" s="44"/>
      <c r="ANT75" s="44"/>
      <c r="ANU75" s="44"/>
      <c r="ANV75" s="44"/>
      <c r="ANW75" s="44"/>
      <c r="ANX75" s="44"/>
      <c r="ANY75" s="44"/>
      <c r="ANZ75" s="44"/>
      <c r="AOA75" s="44"/>
      <c r="AOB75" s="44"/>
      <c r="AOC75" s="44"/>
      <c r="AOD75" s="44"/>
      <c r="AOE75" s="44"/>
      <c r="AOF75" s="44"/>
      <c r="AOG75" s="44"/>
      <c r="AOH75" s="44"/>
      <c r="AOI75" s="44"/>
      <c r="AOJ75" s="44"/>
      <c r="AOK75" s="44"/>
      <c r="AOL75" s="44"/>
      <c r="AOM75" s="44"/>
      <c r="AON75" s="44"/>
      <c r="AOO75" s="44"/>
      <c r="AOP75" s="44"/>
      <c r="AOQ75" s="44"/>
      <c r="AOR75" s="44"/>
      <c r="AOS75" s="44"/>
      <c r="AOT75" s="44"/>
      <c r="AOU75" s="44"/>
      <c r="AOV75" s="44"/>
      <c r="AOW75" s="44"/>
      <c r="AOX75" s="44"/>
      <c r="AOY75" s="44"/>
      <c r="AOZ75" s="44"/>
      <c r="APA75" s="44"/>
      <c r="APB75" s="44"/>
      <c r="APC75" s="44"/>
      <c r="APD75" s="44"/>
      <c r="APE75" s="44"/>
      <c r="APF75" s="44"/>
      <c r="APG75" s="44"/>
      <c r="APH75" s="44"/>
      <c r="API75" s="44"/>
      <c r="APJ75" s="44"/>
      <c r="APK75" s="44"/>
      <c r="APL75" s="44"/>
      <c r="APM75" s="44"/>
      <c r="APN75" s="44"/>
      <c r="APO75" s="44"/>
      <c r="APP75" s="44"/>
      <c r="APQ75" s="44"/>
      <c r="APR75" s="44"/>
      <c r="APS75" s="44"/>
      <c r="APT75" s="44"/>
      <c r="APU75" s="44"/>
      <c r="APV75" s="44"/>
      <c r="APW75" s="44"/>
      <c r="APX75" s="44"/>
      <c r="APY75" s="44"/>
      <c r="APZ75" s="44"/>
      <c r="AQA75" s="44"/>
      <c r="AQB75" s="44"/>
      <c r="AQC75" s="44"/>
      <c r="AQD75" s="44"/>
      <c r="AQE75" s="44"/>
      <c r="AQF75" s="44"/>
      <c r="AQG75" s="44"/>
      <c r="AQH75" s="44"/>
      <c r="AQI75" s="44"/>
      <c r="AQJ75" s="44"/>
      <c r="AQK75" s="44"/>
      <c r="AQL75" s="44"/>
      <c r="AQM75" s="44"/>
      <c r="AQN75" s="44"/>
      <c r="AQO75" s="44"/>
      <c r="AQP75" s="44"/>
      <c r="AQQ75" s="44"/>
      <c r="AQR75" s="44"/>
      <c r="AQS75" s="44"/>
      <c r="AQT75" s="44"/>
      <c r="AQU75" s="44"/>
      <c r="AQV75" s="44"/>
      <c r="AQW75" s="44"/>
      <c r="AQX75" s="44"/>
      <c r="AQY75" s="44"/>
      <c r="AQZ75" s="44"/>
      <c r="ARA75" s="44"/>
      <c r="ARB75" s="44"/>
      <c r="ARC75" s="44"/>
      <c r="ARD75" s="44"/>
      <c r="ARE75" s="44"/>
      <c r="ARF75" s="44"/>
      <c r="ARG75" s="44"/>
      <c r="ARH75" s="44"/>
      <c r="ARI75" s="44"/>
      <c r="ARJ75" s="44"/>
      <c r="ARK75" s="44"/>
      <c r="ARL75" s="44"/>
      <c r="ARM75" s="44"/>
      <c r="ARN75" s="44"/>
      <c r="ARO75" s="44"/>
      <c r="ARP75" s="44"/>
      <c r="ARQ75" s="44"/>
      <c r="ARR75" s="44"/>
      <c r="ARS75" s="44"/>
      <c r="ART75" s="44"/>
      <c r="ARU75" s="44"/>
      <c r="ARV75" s="44"/>
      <c r="ARW75" s="44"/>
      <c r="ARX75" s="44"/>
      <c r="ARY75" s="44"/>
      <c r="ARZ75" s="44"/>
      <c r="ASA75" s="44"/>
      <c r="ASB75" s="44"/>
      <c r="ASC75" s="44"/>
      <c r="ASD75" s="44"/>
      <c r="ASE75" s="44"/>
      <c r="ASF75" s="44"/>
      <c r="ASG75" s="44"/>
      <c r="ASH75" s="44"/>
      <c r="ASI75" s="44"/>
      <c r="ASJ75" s="44"/>
      <c r="ASK75" s="44"/>
      <c r="ASL75" s="44"/>
      <c r="ASM75" s="44"/>
      <c r="ASN75" s="44"/>
      <c r="ASO75" s="44"/>
      <c r="ASP75" s="44"/>
      <c r="ASQ75" s="44"/>
      <c r="ASR75" s="44"/>
      <c r="ASS75" s="44"/>
      <c r="AST75" s="44"/>
      <c r="ASU75" s="44"/>
      <c r="ASV75" s="44"/>
      <c r="ASW75" s="44"/>
      <c r="ASX75" s="44"/>
      <c r="ASY75" s="44"/>
      <c r="ASZ75" s="44"/>
      <c r="ATA75" s="44"/>
      <c r="ATB75" s="44"/>
      <c r="ATC75" s="44"/>
      <c r="ATD75" s="44"/>
      <c r="ATE75" s="44"/>
      <c r="ATF75" s="44"/>
      <c r="ATG75" s="44"/>
      <c r="ATH75" s="44"/>
      <c r="ATI75" s="44"/>
      <c r="ATJ75" s="44"/>
      <c r="ATK75" s="44"/>
      <c r="ATL75" s="44"/>
      <c r="ATM75" s="44"/>
      <c r="ATN75" s="44"/>
      <c r="ATO75" s="44"/>
      <c r="ATP75" s="44"/>
      <c r="ATQ75" s="44"/>
      <c r="ATR75" s="44"/>
      <c r="ATS75" s="44"/>
      <c r="ATT75" s="44"/>
      <c r="ATU75" s="44"/>
      <c r="ATV75" s="44"/>
      <c r="ATW75" s="44"/>
      <c r="ATX75" s="44"/>
      <c r="ATY75" s="44"/>
      <c r="ATZ75" s="44"/>
      <c r="AUA75" s="44"/>
      <c r="AUB75" s="44"/>
      <c r="AUC75" s="44"/>
      <c r="AUD75" s="44"/>
      <c r="AUE75" s="44"/>
      <c r="AUF75" s="44"/>
      <c r="AUG75" s="44"/>
      <c r="AUH75" s="44"/>
      <c r="AUI75" s="44"/>
      <c r="AUJ75" s="44"/>
      <c r="AUK75" s="44"/>
      <c r="AUL75" s="44"/>
      <c r="AUM75" s="44"/>
      <c r="AUN75" s="44"/>
      <c r="AUO75" s="44"/>
      <c r="AUP75" s="44"/>
      <c r="AUQ75" s="44"/>
      <c r="AUR75" s="44"/>
      <c r="AUS75" s="44"/>
      <c r="AUT75" s="44"/>
      <c r="AUU75" s="44"/>
      <c r="AUV75" s="44"/>
      <c r="AUW75" s="44"/>
      <c r="AUX75" s="44"/>
      <c r="AUY75" s="44"/>
      <c r="AUZ75" s="44"/>
      <c r="AVA75" s="44"/>
      <c r="AVB75" s="44"/>
      <c r="AVC75" s="44"/>
      <c r="AVD75" s="44"/>
      <c r="AVE75" s="44"/>
      <c r="AVF75" s="44"/>
      <c r="AVG75" s="44"/>
      <c r="AVH75" s="44"/>
      <c r="AVI75" s="44"/>
      <c r="AVJ75" s="44"/>
      <c r="AVK75" s="44"/>
      <c r="AVL75" s="44"/>
      <c r="AVM75" s="44"/>
      <c r="AVN75" s="44"/>
      <c r="AVO75" s="44"/>
      <c r="AVP75" s="44"/>
      <c r="AVQ75" s="44"/>
      <c r="AVR75" s="44"/>
      <c r="AVS75" s="44"/>
      <c r="AVT75" s="44"/>
      <c r="AVU75" s="44"/>
      <c r="AVV75" s="44"/>
      <c r="AVW75" s="44"/>
      <c r="AVX75" s="44"/>
      <c r="AVY75" s="44"/>
      <c r="AVZ75" s="44"/>
      <c r="AWA75" s="44"/>
      <c r="AWB75" s="44"/>
      <c r="AWC75" s="44"/>
      <c r="AWD75" s="44"/>
      <c r="AWE75" s="44"/>
      <c r="AWF75" s="44"/>
      <c r="AWG75" s="44"/>
      <c r="AWH75" s="44"/>
      <c r="AWI75" s="44"/>
      <c r="AWJ75" s="44"/>
      <c r="AWK75" s="44"/>
      <c r="AWL75" s="44"/>
      <c r="AWM75" s="44"/>
      <c r="AWN75" s="44"/>
      <c r="AWO75" s="44"/>
      <c r="AWP75" s="44"/>
      <c r="AWQ75" s="44"/>
      <c r="AWR75" s="44"/>
      <c r="AWS75" s="44"/>
      <c r="AWT75" s="44"/>
      <c r="AWU75" s="44"/>
      <c r="AWV75" s="44"/>
      <c r="AWW75" s="44"/>
      <c r="AWX75" s="44"/>
      <c r="AWY75" s="44"/>
      <c r="AWZ75" s="44"/>
      <c r="AXA75" s="44"/>
      <c r="AXB75" s="44"/>
      <c r="AXC75" s="44"/>
      <c r="AXD75" s="44"/>
      <c r="AXE75" s="44"/>
      <c r="AXF75" s="44"/>
      <c r="AXG75" s="44"/>
      <c r="AXH75" s="44"/>
      <c r="AXI75" s="44"/>
      <c r="AXJ75" s="44"/>
      <c r="AXK75" s="44"/>
      <c r="AXL75" s="44"/>
      <c r="AXM75" s="44"/>
      <c r="AXN75" s="44"/>
      <c r="AXO75" s="44"/>
      <c r="AXP75" s="44"/>
      <c r="AXQ75" s="44"/>
      <c r="AXR75" s="44"/>
      <c r="AXS75" s="44"/>
      <c r="AXT75" s="44"/>
      <c r="AXU75" s="44"/>
      <c r="AXV75" s="44"/>
      <c r="AXW75" s="44"/>
      <c r="AXX75" s="44"/>
      <c r="AXY75" s="44"/>
      <c r="AXZ75" s="44"/>
      <c r="AYA75" s="44"/>
      <c r="AYB75" s="44"/>
      <c r="AYC75" s="44"/>
      <c r="AYD75" s="44"/>
      <c r="AYE75" s="44"/>
      <c r="AYF75" s="44"/>
      <c r="AYG75" s="44"/>
      <c r="AYH75" s="44"/>
      <c r="AYI75" s="44"/>
      <c r="AYJ75" s="44"/>
      <c r="AYK75" s="44"/>
      <c r="AYL75" s="44"/>
      <c r="AYM75" s="44"/>
      <c r="AYN75" s="44"/>
      <c r="AYO75" s="44"/>
      <c r="AYP75" s="44"/>
      <c r="AYQ75" s="44"/>
      <c r="AYR75" s="44"/>
      <c r="AYS75" s="44"/>
      <c r="AYT75" s="44"/>
      <c r="AYU75" s="44"/>
      <c r="AYV75" s="44"/>
      <c r="AYW75" s="44"/>
      <c r="AYX75" s="44"/>
      <c r="AYY75" s="44"/>
      <c r="AYZ75" s="44"/>
      <c r="AZA75" s="44"/>
      <c r="AZB75" s="44"/>
      <c r="AZC75" s="44"/>
      <c r="AZD75" s="44"/>
      <c r="AZE75" s="44"/>
      <c r="AZF75" s="44"/>
      <c r="AZG75" s="44"/>
      <c r="AZH75" s="44"/>
      <c r="AZI75" s="44"/>
      <c r="AZJ75" s="44"/>
      <c r="AZK75" s="44"/>
      <c r="AZL75" s="44"/>
      <c r="AZM75" s="44"/>
      <c r="AZN75" s="44"/>
      <c r="AZO75" s="44"/>
      <c r="AZP75" s="44"/>
      <c r="AZQ75" s="44"/>
      <c r="AZR75" s="44"/>
      <c r="AZS75" s="44"/>
      <c r="AZT75" s="44"/>
      <c r="AZU75" s="44"/>
      <c r="AZV75" s="44"/>
      <c r="AZW75" s="44"/>
      <c r="AZX75" s="44"/>
      <c r="AZY75" s="44"/>
      <c r="AZZ75" s="44"/>
      <c r="BAA75" s="44"/>
      <c r="BAB75" s="44"/>
      <c r="BAC75" s="44"/>
      <c r="BAD75" s="44"/>
      <c r="BAE75" s="44"/>
      <c r="BAF75" s="44"/>
      <c r="BAG75" s="44"/>
      <c r="BAH75" s="44"/>
      <c r="BAI75" s="44"/>
      <c r="BAJ75" s="44"/>
      <c r="BAK75" s="44"/>
      <c r="BAL75" s="44"/>
      <c r="BAM75" s="44"/>
      <c r="BAN75" s="44"/>
      <c r="BAO75" s="44"/>
      <c r="BAP75" s="44"/>
      <c r="BAQ75" s="44"/>
      <c r="BAR75" s="44"/>
      <c r="BAS75" s="44"/>
      <c r="BAT75" s="44"/>
      <c r="BAU75" s="44"/>
      <c r="BAV75" s="44"/>
      <c r="BAW75" s="44"/>
      <c r="BAX75" s="44"/>
      <c r="BAY75" s="44"/>
      <c r="BAZ75" s="44"/>
      <c r="BBA75" s="44"/>
      <c r="BBB75" s="44"/>
      <c r="BBC75" s="44"/>
      <c r="BBD75" s="44"/>
      <c r="BBE75" s="44"/>
      <c r="BBF75" s="44"/>
      <c r="BBG75" s="44"/>
      <c r="BBH75" s="44"/>
      <c r="BBI75" s="44"/>
      <c r="BBJ75" s="44"/>
      <c r="BBK75" s="44"/>
      <c r="BBL75" s="44"/>
      <c r="BBM75" s="44"/>
      <c r="BBN75" s="44"/>
      <c r="BBO75" s="44"/>
      <c r="BBP75" s="44"/>
      <c r="BBQ75" s="44"/>
      <c r="BBR75" s="44"/>
      <c r="BBS75" s="44"/>
      <c r="BBT75" s="44"/>
      <c r="BBU75" s="44"/>
      <c r="BBV75" s="44"/>
      <c r="BBW75" s="44"/>
      <c r="BBX75" s="44"/>
      <c r="BBY75" s="44"/>
      <c r="BBZ75" s="44"/>
      <c r="BCA75" s="44"/>
      <c r="BCB75" s="44"/>
      <c r="BCC75" s="44"/>
      <c r="BCD75" s="44"/>
      <c r="BCE75" s="44"/>
      <c r="BCF75" s="44"/>
      <c r="BCG75" s="44"/>
      <c r="BCH75" s="44"/>
      <c r="BCI75" s="44"/>
      <c r="BCJ75" s="44"/>
      <c r="BCK75" s="44"/>
      <c r="BCL75" s="44"/>
      <c r="BCM75" s="44"/>
      <c r="BCN75" s="44"/>
      <c r="BCO75" s="44"/>
      <c r="BCP75" s="44"/>
      <c r="BCQ75" s="44"/>
      <c r="BCR75" s="44"/>
      <c r="BCS75" s="44"/>
      <c r="BCT75" s="44"/>
      <c r="BCU75" s="44"/>
      <c r="BCV75" s="44"/>
      <c r="BCW75" s="44"/>
      <c r="BCX75" s="44"/>
      <c r="BCY75" s="44"/>
      <c r="BCZ75" s="44"/>
      <c r="BDA75" s="44"/>
      <c r="BDB75" s="44"/>
      <c r="BDC75" s="44"/>
      <c r="BDD75" s="44"/>
      <c r="BDE75" s="44"/>
      <c r="BDF75" s="44"/>
      <c r="BDG75" s="44"/>
      <c r="BDH75" s="44"/>
      <c r="BDI75" s="44"/>
      <c r="BDJ75" s="44"/>
      <c r="BDK75" s="44"/>
      <c r="BDL75" s="44"/>
      <c r="BDM75" s="44"/>
      <c r="BDN75" s="44"/>
      <c r="BDO75" s="44"/>
      <c r="BDP75" s="44"/>
      <c r="BDQ75" s="44"/>
      <c r="BDR75" s="44"/>
      <c r="BDS75" s="44"/>
      <c r="BDT75" s="44"/>
      <c r="BDU75" s="44"/>
      <c r="BDV75" s="44"/>
      <c r="BDW75" s="44"/>
      <c r="BDX75" s="44"/>
      <c r="BDY75" s="44"/>
      <c r="BDZ75" s="44"/>
      <c r="BEA75" s="44"/>
      <c r="BEB75" s="44"/>
      <c r="BEC75" s="44"/>
      <c r="BED75" s="44"/>
      <c r="BEE75" s="44"/>
      <c r="BEF75" s="44"/>
      <c r="BEG75" s="44"/>
      <c r="BEH75" s="44"/>
      <c r="BEI75" s="44"/>
      <c r="BEJ75" s="44"/>
      <c r="BEK75" s="44"/>
      <c r="BEL75" s="44"/>
      <c r="BEM75" s="44"/>
      <c r="BEN75" s="44"/>
      <c r="BEO75" s="44"/>
      <c r="BEP75" s="44"/>
      <c r="BEQ75" s="44"/>
      <c r="BER75" s="44"/>
      <c r="BES75" s="44"/>
      <c r="BET75" s="44"/>
      <c r="BEU75" s="44"/>
      <c r="BEV75" s="44"/>
      <c r="BEW75" s="44"/>
      <c r="BEX75" s="44"/>
      <c r="BEY75" s="44"/>
      <c r="BEZ75" s="44"/>
      <c r="BFA75" s="44"/>
      <c r="BFB75" s="44"/>
      <c r="BFC75" s="44"/>
      <c r="BFD75" s="44"/>
      <c r="BFE75" s="44"/>
      <c r="BFF75" s="44"/>
      <c r="BFG75" s="44"/>
      <c r="BFH75" s="44"/>
      <c r="BFI75" s="44"/>
      <c r="BFJ75" s="44"/>
      <c r="BFK75" s="44"/>
      <c r="BFL75" s="44"/>
      <c r="BFM75" s="44"/>
      <c r="BFN75" s="44"/>
      <c r="BFO75" s="44"/>
      <c r="BFP75" s="44"/>
      <c r="BFQ75" s="44"/>
      <c r="BFR75" s="44"/>
      <c r="BFS75" s="44"/>
      <c r="BFT75" s="44"/>
      <c r="BFU75" s="44"/>
      <c r="BFV75" s="44"/>
      <c r="BFW75" s="44"/>
      <c r="BFX75" s="44"/>
      <c r="BFY75" s="44"/>
      <c r="BFZ75" s="44"/>
      <c r="BGA75" s="44"/>
      <c r="BGB75" s="44"/>
      <c r="BGC75" s="44"/>
      <c r="BGD75" s="44"/>
      <c r="BGE75" s="44"/>
      <c r="BGF75" s="44"/>
      <c r="BGG75" s="44"/>
      <c r="BGH75" s="44"/>
      <c r="BGI75" s="44"/>
      <c r="BGJ75" s="44"/>
      <c r="BGK75" s="44"/>
      <c r="BGL75" s="44"/>
      <c r="BGM75" s="44"/>
      <c r="BGN75" s="44"/>
      <c r="BGO75" s="44"/>
      <c r="BGP75" s="44"/>
      <c r="BGQ75" s="44"/>
      <c r="BGR75" s="44"/>
      <c r="BGS75" s="44"/>
      <c r="BGT75" s="44"/>
      <c r="BGU75" s="44"/>
      <c r="BGV75" s="44"/>
      <c r="BGW75" s="44"/>
      <c r="BGX75" s="44"/>
      <c r="BGY75" s="44"/>
      <c r="BGZ75" s="44"/>
      <c r="BHA75" s="44"/>
      <c r="BHB75" s="44"/>
      <c r="BHC75" s="44"/>
      <c r="BHD75" s="44"/>
      <c r="BHE75" s="44"/>
      <c r="BHF75" s="44"/>
      <c r="BHG75" s="44"/>
      <c r="BHH75" s="44"/>
      <c r="BHI75" s="44"/>
      <c r="BHJ75" s="44"/>
      <c r="BHK75" s="44"/>
      <c r="BHL75" s="44"/>
      <c r="BHM75" s="44"/>
      <c r="BHN75" s="44"/>
      <c r="BHO75" s="44"/>
      <c r="BHP75" s="44"/>
      <c r="BHQ75" s="44"/>
      <c r="BHR75" s="44"/>
      <c r="BHS75" s="44"/>
      <c r="BHT75" s="44"/>
      <c r="BHU75" s="44"/>
      <c r="BHV75" s="44"/>
      <c r="BHW75" s="44"/>
      <c r="BHX75" s="44"/>
      <c r="BHY75" s="44"/>
      <c r="BHZ75" s="44"/>
      <c r="BIA75" s="44"/>
      <c r="BIB75" s="44"/>
      <c r="BIC75" s="44"/>
      <c r="BID75" s="44"/>
      <c r="BIE75" s="44"/>
      <c r="BIF75" s="44"/>
      <c r="BIG75" s="44"/>
      <c r="BIH75" s="44"/>
      <c r="BII75" s="44"/>
      <c r="BIJ75" s="44"/>
      <c r="BIK75" s="44"/>
      <c r="BIL75" s="44"/>
      <c r="BIM75" s="44"/>
      <c r="BIN75" s="44"/>
      <c r="BIO75" s="44"/>
      <c r="BIP75" s="44"/>
      <c r="BIQ75" s="44"/>
      <c r="BIR75" s="44"/>
      <c r="BIS75" s="44"/>
      <c r="BIT75" s="44"/>
      <c r="BIU75" s="44"/>
      <c r="BIV75" s="44"/>
      <c r="BIW75" s="44"/>
      <c r="BIX75" s="44"/>
      <c r="BIY75" s="44"/>
      <c r="BIZ75" s="44"/>
      <c r="BJA75" s="44"/>
      <c r="BJB75" s="44"/>
      <c r="BJC75" s="44"/>
      <c r="BJD75" s="44"/>
      <c r="BJE75" s="44"/>
      <c r="BJF75" s="44"/>
      <c r="BJG75" s="44"/>
      <c r="BJH75" s="44"/>
      <c r="BJI75" s="44"/>
      <c r="BJJ75" s="44"/>
      <c r="BJK75" s="44"/>
      <c r="BJL75" s="44"/>
      <c r="BJM75" s="44"/>
      <c r="BJN75" s="44"/>
      <c r="BJO75" s="44"/>
      <c r="BJP75" s="44"/>
      <c r="BJQ75" s="44"/>
      <c r="BJR75" s="44"/>
      <c r="BJS75" s="44"/>
      <c r="BJT75" s="44"/>
      <c r="BJU75" s="44"/>
      <c r="BJV75" s="44"/>
      <c r="BJW75" s="44"/>
      <c r="BJX75" s="44"/>
      <c r="BJY75" s="44"/>
      <c r="BJZ75" s="44"/>
      <c r="BKA75" s="44"/>
      <c r="BKB75" s="44"/>
      <c r="BKC75" s="44"/>
      <c r="BKD75" s="44"/>
      <c r="BKE75" s="44"/>
      <c r="BKF75" s="44"/>
      <c r="BKG75" s="44"/>
      <c r="BKH75" s="44"/>
      <c r="BKI75" s="44"/>
      <c r="BKJ75" s="44"/>
      <c r="BKK75" s="44"/>
      <c r="BKL75" s="44"/>
      <c r="BKM75" s="44"/>
      <c r="BKN75" s="44"/>
      <c r="BKO75" s="44"/>
      <c r="BKP75" s="44"/>
      <c r="BKQ75" s="44"/>
      <c r="BKR75" s="44"/>
      <c r="BKS75" s="44"/>
      <c r="BKT75" s="44"/>
      <c r="BKU75" s="44"/>
      <c r="BKV75" s="44"/>
      <c r="BKW75" s="44"/>
      <c r="BKX75" s="44"/>
      <c r="BKY75" s="44"/>
      <c r="BKZ75" s="44"/>
      <c r="BLA75" s="44"/>
      <c r="BLB75" s="44"/>
      <c r="BLC75" s="44"/>
      <c r="BLD75" s="44"/>
      <c r="BLE75" s="44"/>
      <c r="BLF75" s="44"/>
      <c r="BLG75" s="44"/>
      <c r="BLH75" s="44"/>
      <c r="BLI75" s="44"/>
      <c r="BLJ75" s="44"/>
      <c r="BLK75" s="44"/>
      <c r="BLL75" s="44"/>
      <c r="BLM75" s="44"/>
      <c r="BLN75" s="44"/>
      <c r="BLO75" s="44"/>
      <c r="BLP75" s="44"/>
      <c r="BLQ75" s="44"/>
      <c r="BLR75" s="44"/>
      <c r="BLS75" s="44"/>
      <c r="BLT75" s="44"/>
      <c r="BLU75" s="44"/>
      <c r="BLV75" s="44"/>
      <c r="BLW75" s="44"/>
      <c r="BLX75" s="44"/>
      <c r="BLY75" s="44"/>
      <c r="BLZ75" s="44"/>
      <c r="BMA75" s="44"/>
      <c r="BMB75" s="44"/>
      <c r="BMC75" s="44"/>
      <c r="BMD75" s="44"/>
      <c r="BME75" s="44"/>
      <c r="BMF75" s="44"/>
      <c r="BMG75" s="44"/>
      <c r="BMH75" s="44"/>
      <c r="BMI75" s="44"/>
      <c r="BMJ75" s="44"/>
      <c r="BMK75" s="44"/>
      <c r="BML75" s="44"/>
      <c r="BMM75" s="44"/>
      <c r="BMN75" s="44"/>
      <c r="BMO75" s="44"/>
      <c r="BMP75" s="44"/>
      <c r="BMQ75" s="44"/>
      <c r="BMR75" s="44"/>
      <c r="BMS75" s="44"/>
      <c r="BMT75" s="44"/>
      <c r="BMU75" s="44"/>
      <c r="BMV75" s="44"/>
      <c r="BMW75" s="44"/>
      <c r="BMX75" s="44"/>
      <c r="BMY75" s="44"/>
      <c r="BMZ75" s="44"/>
      <c r="BNA75" s="44"/>
      <c r="BNB75" s="44"/>
      <c r="BNC75" s="44"/>
      <c r="BND75" s="44"/>
      <c r="BNE75" s="44"/>
      <c r="BNF75" s="44"/>
      <c r="BNG75" s="44"/>
      <c r="BNH75" s="44"/>
      <c r="BNI75" s="44"/>
      <c r="BNJ75" s="44"/>
      <c r="BNK75" s="44"/>
      <c r="BNL75" s="44"/>
      <c r="BNM75" s="44"/>
      <c r="BNN75" s="44"/>
      <c r="BNO75" s="44"/>
      <c r="BNP75" s="44"/>
      <c r="BNQ75" s="44"/>
      <c r="BNR75" s="44"/>
      <c r="BNS75" s="44"/>
      <c r="BNT75" s="44"/>
      <c r="BNU75" s="44"/>
      <c r="BNV75" s="44"/>
      <c r="BNW75" s="44"/>
      <c r="BNX75" s="44"/>
      <c r="BNY75" s="44"/>
      <c r="BNZ75" s="44"/>
      <c r="BOA75" s="44"/>
      <c r="BOB75" s="44"/>
      <c r="BOC75" s="44"/>
      <c r="BOD75" s="44"/>
      <c r="BOE75" s="44"/>
      <c r="BOF75" s="44"/>
      <c r="BOG75" s="44"/>
      <c r="BOH75" s="44"/>
      <c r="BOI75" s="44"/>
      <c r="BOJ75" s="44"/>
      <c r="BOK75" s="44"/>
      <c r="BOL75" s="44"/>
      <c r="BOM75" s="44"/>
      <c r="BON75" s="44"/>
      <c r="BOO75" s="44"/>
      <c r="BOP75" s="44"/>
      <c r="BOQ75" s="44"/>
      <c r="BOR75" s="44"/>
      <c r="BOS75" s="44"/>
      <c r="BOT75" s="44"/>
      <c r="BOU75" s="44"/>
      <c r="BOV75" s="44"/>
      <c r="BOW75" s="44"/>
      <c r="BOX75" s="44"/>
      <c r="BOY75" s="44"/>
      <c r="BOZ75" s="44"/>
      <c r="BPA75" s="44"/>
      <c r="BPB75" s="44"/>
      <c r="BPC75" s="44"/>
      <c r="BPD75" s="44"/>
      <c r="BPE75" s="44"/>
      <c r="BPF75" s="44"/>
      <c r="BPG75" s="44"/>
      <c r="BPH75" s="44"/>
      <c r="BPI75" s="44"/>
      <c r="BPJ75" s="44"/>
      <c r="BPK75" s="44"/>
      <c r="BPL75" s="44"/>
      <c r="BPM75" s="44"/>
      <c r="BPN75" s="44"/>
      <c r="BPO75" s="44"/>
      <c r="BPP75" s="44"/>
      <c r="BPQ75" s="44"/>
      <c r="BPR75" s="44"/>
      <c r="BPS75" s="44"/>
      <c r="BPT75" s="44"/>
      <c r="BPU75" s="44"/>
      <c r="BPV75" s="44"/>
      <c r="BPW75" s="44"/>
      <c r="BPX75" s="44"/>
      <c r="BPY75" s="44"/>
      <c r="BPZ75" s="44"/>
      <c r="BQA75" s="44"/>
      <c r="BQB75" s="44"/>
      <c r="BQC75" s="44"/>
      <c r="BQD75" s="44"/>
      <c r="BQE75" s="44"/>
      <c r="BQF75" s="44"/>
      <c r="BQG75" s="44"/>
      <c r="BQH75" s="44"/>
      <c r="BQI75" s="44"/>
      <c r="BQJ75" s="44"/>
      <c r="BQK75" s="44"/>
      <c r="BQL75" s="44"/>
      <c r="BQM75" s="44"/>
      <c r="BQN75" s="44"/>
      <c r="BQO75" s="44"/>
      <c r="BQP75" s="44"/>
      <c r="BQQ75" s="44"/>
      <c r="BQR75" s="44"/>
      <c r="BQS75" s="44"/>
      <c r="BQT75" s="44"/>
      <c r="BQU75" s="44"/>
      <c r="BQV75" s="44"/>
      <c r="BQW75" s="44"/>
      <c r="BQX75" s="44"/>
      <c r="BQY75" s="44"/>
      <c r="BQZ75" s="44"/>
      <c r="BRA75" s="44"/>
      <c r="BRB75" s="44"/>
      <c r="BRC75" s="44"/>
      <c r="BRD75" s="44"/>
      <c r="BRE75" s="44"/>
      <c r="BRF75" s="44"/>
      <c r="BRG75" s="44"/>
      <c r="BRH75" s="44"/>
      <c r="BRI75" s="44"/>
      <c r="BRJ75" s="44"/>
      <c r="BRK75" s="44"/>
      <c r="BRL75" s="44"/>
      <c r="BRM75" s="44"/>
      <c r="BRN75" s="44"/>
      <c r="BRO75" s="44"/>
      <c r="BRP75" s="44"/>
      <c r="BRQ75" s="44"/>
      <c r="BRR75" s="44"/>
      <c r="BRS75" s="44"/>
      <c r="BRT75" s="44"/>
      <c r="BRU75" s="44"/>
      <c r="BRV75" s="44"/>
      <c r="BRW75" s="44"/>
      <c r="BRX75" s="44"/>
      <c r="BRY75" s="44"/>
      <c r="BRZ75" s="44"/>
      <c r="BSA75" s="44"/>
      <c r="BSB75" s="44"/>
      <c r="BSC75" s="44"/>
      <c r="BSD75" s="44"/>
      <c r="BSE75" s="44"/>
      <c r="BSF75" s="44"/>
      <c r="BSG75" s="44"/>
      <c r="BSH75" s="44"/>
      <c r="BSI75" s="44"/>
      <c r="BSJ75" s="44"/>
      <c r="BSK75" s="44"/>
      <c r="BSL75" s="44"/>
      <c r="BSM75" s="44"/>
      <c r="BSN75" s="44"/>
      <c r="BSO75" s="44"/>
      <c r="BSP75" s="44"/>
      <c r="BSQ75" s="44"/>
      <c r="BSR75" s="44"/>
      <c r="BSS75" s="44"/>
      <c r="BST75" s="44"/>
      <c r="BSU75" s="44"/>
      <c r="BSV75" s="44"/>
      <c r="BSW75" s="44"/>
      <c r="BSX75" s="44"/>
      <c r="BSY75" s="44"/>
      <c r="BSZ75" s="44"/>
      <c r="BTA75" s="44"/>
      <c r="BTB75" s="44"/>
      <c r="BTC75" s="44"/>
      <c r="BTD75" s="44"/>
      <c r="BTE75" s="44"/>
      <c r="BTF75" s="44"/>
      <c r="BTG75" s="44"/>
      <c r="BTH75" s="44"/>
      <c r="BTI75" s="44"/>
      <c r="BTJ75" s="44"/>
      <c r="BTK75" s="44"/>
      <c r="BTL75" s="44"/>
      <c r="BTM75" s="44"/>
      <c r="BTN75" s="44"/>
      <c r="BTO75" s="44"/>
      <c r="BTP75" s="44"/>
      <c r="BTQ75" s="44"/>
      <c r="BTR75" s="44"/>
      <c r="BTS75" s="44"/>
      <c r="BTT75" s="44"/>
      <c r="BTU75" s="44"/>
      <c r="BTV75" s="44"/>
      <c r="BTW75" s="44"/>
      <c r="BTX75" s="44"/>
      <c r="BTY75" s="44"/>
      <c r="BTZ75" s="44"/>
      <c r="BUA75" s="44"/>
      <c r="BUB75" s="44"/>
      <c r="BUC75" s="44"/>
      <c r="BUD75" s="44"/>
      <c r="BUE75" s="44"/>
      <c r="BUF75" s="44"/>
      <c r="BUG75" s="44"/>
      <c r="BUH75" s="44"/>
      <c r="BUI75" s="44"/>
      <c r="BUJ75" s="44"/>
      <c r="BUK75" s="44"/>
      <c r="BUL75" s="44"/>
      <c r="BUM75" s="44"/>
      <c r="BUN75" s="44"/>
      <c r="BUO75" s="44"/>
      <c r="BUP75" s="44"/>
      <c r="BUQ75" s="44"/>
      <c r="BUR75" s="44"/>
      <c r="BUS75" s="44"/>
      <c r="BUT75" s="44"/>
      <c r="BUU75" s="44"/>
      <c r="BUV75" s="44"/>
      <c r="BUW75" s="44"/>
      <c r="BUX75" s="44"/>
      <c r="BUY75" s="44"/>
      <c r="BUZ75" s="44"/>
      <c r="BVA75" s="44"/>
      <c r="BVB75" s="44"/>
      <c r="BVC75" s="44"/>
      <c r="BVD75" s="44"/>
      <c r="BVE75" s="44"/>
      <c r="BVF75" s="44"/>
      <c r="BVG75" s="44"/>
      <c r="BVH75" s="44"/>
      <c r="BVI75" s="44"/>
      <c r="BVJ75" s="44"/>
      <c r="BVK75" s="44"/>
      <c r="BVL75" s="44"/>
      <c r="BVM75" s="44"/>
      <c r="BVN75" s="44"/>
      <c r="BVO75" s="44"/>
      <c r="BVP75" s="44"/>
      <c r="BVQ75" s="44"/>
      <c r="BVR75" s="44"/>
      <c r="BVS75" s="44"/>
      <c r="BVT75" s="44"/>
      <c r="BVU75" s="44"/>
      <c r="BVV75" s="44"/>
      <c r="BVW75" s="44"/>
      <c r="BVX75" s="44"/>
      <c r="BVY75" s="44"/>
      <c r="BVZ75" s="44"/>
      <c r="BWA75" s="44"/>
      <c r="BWB75" s="44"/>
      <c r="BWC75" s="44"/>
      <c r="BWD75" s="44"/>
      <c r="BWE75" s="44"/>
      <c r="BWF75" s="44"/>
      <c r="BWG75" s="44"/>
      <c r="BWH75" s="44"/>
      <c r="BWI75" s="44"/>
      <c r="BWJ75" s="44"/>
      <c r="BWK75" s="44"/>
      <c r="BWL75" s="44"/>
      <c r="BWM75" s="44"/>
      <c r="BWN75" s="44"/>
      <c r="BWO75" s="44"/>
      <c r="BWP75" s="44"/>
      <c r="BWQ75" s="44"/>
      <c r="BWR75" s="44"/>
      <c r="BWS75" s="44"/>
      <c r="BWT75" s="44"/>
      <c r="BWU75" s="44"/>
      <c r="BWV75" s="44"/>
      <c r="BWW75" s="44"/>
      <c r="BWX75" s="44"/>
      <c r="BWY75" s="44"/>
      <c r="BWZ75" s="44"/>
      <c r="BXA75" s="44"/>
      <c r="BXB75" s="44"/>
      <c r="BXC75" s="44"/>
      <c r="BXD75" s="44"/>
      <c r="BXE75" s="44"/>
      <c r="BXF75" s="44"/>
      <c r="BXG75" s="44"/>
      <c r="BXH75" s="44"/>
      <c r="BXI75" s="44"/>
      <c r="BXJ75" s="44"/>
      <c r="BXK75" s="44"/>
      <c r="BXL75" s="44"/>
      <c r="BXM75" s="44"/>
      <c r="BXN75" s="44"/>
      <c r="BXO75" s="44"/>
      <c r="BXP75" s="44"/>
      <c r="BXQ75" s="44"/>
      <c r="BXR75" s="44"/>
      <c r="BXS75" s="44"/>
      <c r="BXT75" s="44"/>
      <c r="BXU75" s="44"/>
      <c r="BXV75" s="44"/>
      <c r="BXW75" s="44"/>
      <c r="BXX75" s="44"/>
      <c r="BXY75" s="44"/>
      <c r="BXZ75" s="44"/>
      <c r="BYA75" s="44"/>
      <c r="BYB75" s="44"/>
      <c r="BYC75" s="44"/>
      <c r="BYD75" s="44"/>
      <c r="BYE75" s="44"/>
      <c r="BYF75" s="44"/>
      <c r="BYG75" s="44"/>
      <c r="BYH75" s="44"/>
      <c r="BYI75" s="44"/>
      <c r="BYJ75" s="44"/>
      <c r="BYK75" s="44"/>
      <c r="BYL75" s="44"/>
      <c r="BYM75" s="44"/>
      <c r="BYN75" s="44"/>
      <c r="BYO75" s="44"/>
      <c r="BYP75" s="44"/>
      <c r="BYQ75" s="44"/>
      <c r="BYR75" s="44"/>
      <c r="BYS75" s="44"/>
      <c r="BYT75" s="44"/>
      <c r="BYU75" s="44"/>
      <c r="BYV75" s="44"/>
      <c r="BYW75" s="44"/>
      <c r="BYX75" s="44"/>
      <c r="BYY75" s="44"/>
      <c r="BYZ75" s="44"/>
      <c r="BZA75" s="44"/>
      <c r="BZB75" s="44"/>
      <c r="BZC75" s="44"/>
      <c r="BZD75" s="44"/>
      <c r="BZE75" s="44"/>
      <c r="BZF75" s="44"/>
      <c r="BZG75" s="44"/>
      <c r="BZH75" s="44"/>
      <c r="BZI75" s="44"/>
      <c r="BZJ75" s="44"/>
      <c r="BZK75" s="44"/>
      <c r="BZL75" s="44"/>
      <c r="BZM75" s="44"/>
      <c r="BZN75" s="44"/>
      <c r="BZO75" s="44"/>
      <c r="BZP75" s="44"/>
      <c r="BZQ75" s="44"/>
      <c r="BZR75" s="44"/>
      <c r="BZS75" s="44"/>
      <c r="BZT75" s="44"/>
      <c r="BZU75" s="44"/>
      <c r="BZV75" s="44"/>
      <c r="BZW75" s="44"/>
      <c r="BZX75" s="44"/>
      <c r="BZY75" s="44"/>
      <c r="BZZ75" s="44"/>
      <c r="CAA75" s="44"/>
      <c r="CAB75" s="44"/>
      <c r="CAC75" s="44"/>
      <c r="CAD75" s="44"/>
      <c r="CAE75" s="44"/>
      <c r="CAF75" s="44"/>
      <c r="CAG75" s="44"/>
      <c r="CAH75" s="44"/>
      <c r="CAI75" s="44"/>
      <c r="CAJ75" s="44"/>
      <c r="CAK75" s="44"/>
      <c r="CAL75" s="44"/>
      <c r="CAM75" s="44"/>
      <c r="CAN75" s="44"/>
      <c r="CAO75" s="44"/>
      <c r="CAP75" s="44"/>
      <c r="CAQ75" s="44"/>
      <c r="CAR75" s="44"/>
      <c r="CAS75" s="44"/>
      <c r="CAT75" s="44"/>
      <c r="CAU75" s="44"/>
      <c r="CAV75" s="44"/>
      <c r="CAW75" s="44"/>
      <c r="CAX75" s="44"/>
      <c r="CAY75" s="44"/>
      <c r="CAZ75" s="44"/>
      <c r="CBA75" s="44"/>
      <c r="CBB75" s="44"/>
      <c r="CBC75" s="44"/>
      <c r="CBD75" s="44"/>
      <c r="CBE75" s="44"/>
      <c r="CBF75" s="44"/>
      <c r="CBG75" s="44"/>
      <c r="CBH75" s="44"/>
      <c r="CBI75" s="44"/>
      <c r="CBJ75" s="44"/>
      <c r="CBK75" s="44"/>
      <c r="CBL75" s="44"/>
      <c r="CBM75" s="44"/>
      <c r="CBN75" s="44"/>
      <c r="CBO75" s="44"/>
      <c r="CBP75" s="44"/>
      <c r="CBQ75" s="44"/>
      <c r="CBR75" s="44"/>
      <c r="CBS75" s="44"/>
      <c r="CBT75" s="44"/>
      <c r="CBU75" s="44"/>
      <c r="CBV75" s="44"/>
      <c r="CBW75" s="44"/>
      <c r="CBX75" s="44"/>
      <c r="CBY75" s="44"/>
      <c r="CBZ75" s="44"/>
      <c r="CCA75" s="44"/>
      <c r="CCB75" s="44"/>
      <c r="CCC75" s="44"/>
      <c r="CCD75" s="44"/>
      <c r="CCE75" s="44"/>
      <c r="CCF75" s="44"/>
      <c r="CCG75" s="44"/>
      <c r="CCH75" s="44"/>
      <c r="CCI75" s="44"/>
      <c r="CCJ75" s="44"/>
      <c r="CCK75" s="44"/>
      <c r="CCL75" s="44"/>
      <c r="CCM75" s="44"/>
      <c r="CCN75" s="44"/>
      <c r="CCO75" s="44"/>
      <c r="CCP75" s="44"/>
      <c r="CCQ75" s="44"/>
      <c r="CCR75" s="44"/>
      <c r="CCS75" s="44"/>
      <c r="CCT75" s="44"/>
      <c r="CCU75" s="44"/>
      <c r="CCV75" s="44"/>
      <c r="CCW75" s="44"/>
      <c r="CCX75" s="44"/>
      <c r="CCY75" s="44"/>
      <c r="CCZ75" s="44"/>
      <c r="CDA75" s="44"/>
      <c r="CDB75" s="44"/>
      <c r="CDC75" s="44"/>
      <c r="CDD75" s="44"/>
      <c r="CDE75" s="44"/>
      <c r="CDF75" s="44"/>
      <c r="CDG75" s="44"/>
      <c r="CDH75" s="44"/>
      <c r="CDI75" s="44"/>
      <c r="CDJ75" s="44"/>
      <c r="CDK75" s="44"/>
      <c r="CDL75" s="44"/>
      <c r="CDM75" s="44"/>
      <c r="CDN75" s="44"/>
      <c r="CDO75" s="44"/>
      <c r="CDP75" s="44"/>
      <c r="CDQ75" s="44"/>
      <c r="CDR75" s="44"/>
      <c r="CDS75" s="44"/>
      <c r="CDT75" s="44"/>
      <c r="CDU75" s="44"/>
      <c r="CDV75" s="44"/>
      <c r="CDW75" s="44"/>
      <c r="CDX75" s="44"/>
      <c r="CDY75" s="44"/>
      <c r="CDZ75" s="44"/>
      <c r="CEA75" s="44"/>
      <c r="CEB75" s="44"/>
      <c r="CEC75" s="44"/>
      <c r="CED75" s="44"/>
      <c r="CEE75" s="44"/>
      <c r="CEF75" s="44"/>
      <c r="CEG75" s="44"/>
      <c r="CEH75" s="44"/>
      <c r="CEI75" s="44"/>
      <c r="CEJ75" s="44"/>
      <c r="CEK75" s="44"/>
      <c r="CEL75" s="44"/>
      <c r="CEM75" s="44"/>
      <c r="CEN75" s="44"/>
      <c r="CEO75" s="44"/>
      <c r="CEP75" s="44"/>
      <c r="CEQ75" s="44"/>
      <c r="CER75" s="44"/>
      <c r="CES75" s="44"/>
      <c r="CET75" s="44"/>
      <c r="CEU75" s="44"/>
      <c r="CEV75" s="44"/>
      <c r="CEW75" s="44"/>
      <c r="CEX75" s="44"/>
      <c r="CEY75" s="44"/>
      <c r="CEZ75" s="44"/>
      <c r="CFA75" s="44"/>
      <c r="CFB75" s="44"/>
      <c r="CFC75" s="44"/>
      <c r="CFD75" s="44"/>
      <c r="CFE75" s="44"/>
      <c r="CFF75" s="44"/>
      <c r="CFG75" s="44"/>
      <c r="CFH75" s="44"/>
      <c r="CFI75" s="44"/>
      <c r="CFJ75" s="44"/>
      <c r="CFK75" s="44"/>
      <c r="CFL75" s="44"/>
      <c r="CFM75" s="44"/>
      <c r="CFN75" s="44"/>
      <c r="CFO75" s="44"/>
      <c r="CFP75" s="44"/>
      <c r="CFQ75" s="44"/>
      <c r="CFR75" s="44"/>
      <c r="CFS75" s="44"/>
      <c r="CFT75" s="44"/>
      <c r="CFU75" s="44"/>
      <c r="CFV75" s="44"/>
      <c r="CFW75" s="44"/>
      <c r="CFX75" s="44"/>
      <c r="CFY75" s="44"/>
      <c r="CFZ75" s="44"/>
      <c r="CGA75" s="44"/>
      <c r="CGB75" s="44"/>
      <c r="CGC75" s="44"/>
      <c r="CGD75" s="44"/>
      <c r="CGE75" s="44"/>
      <c r="CGF75" s="44"/>
      <c r="CGG75" s="44"/>
      <c r="CGH75" s="44"/>
      <c r="CGI75" s="44"/>
      <c r="CGJ75" s="44"/>
      <c r="CGK75" s="44"/>
      <c r="CGL75" s="44"/>
      <c r="CGM75" s="44"/>
      <c r="CGN75" s="44"/>
      <c r="CGO75" s="44"/>
      <c r="CGP75" s="44"/>
      <c r="CGQ75" s="44"/>
      <c r="CGR75" s="44"/>
      <c r="CGS75" s="44"/>
      <c r="CGT75" s="44"/>
      <c r="CGU75" s="44"/>
      <c r="CGV75" s="44"/>
      <c r="CGW75" s="44"/>
      <c r="CGX75" s="44"/>
      <c r="CGY75" s="44"/>
      <c r="CGZ75" s="44"/>
      <c r="CHA75" s="44"/>
      <c r="CHB75" s="44"/>
      <c r="CHC75" s="44"/>
      <c r="CHD75" s="44"/>
      <c r="CHE75" s="44"/>
      <c r="CHF75" s="44"/>
      <c r="CHG75" s="44"/>
      <c r="CHH75" s="44"/>
      <c r="CHI75" s="44"/>
      <c r="CHJ75" s="44"/>
      <c r="CHK75" s="44"/>
      <c r="CHL75" s="44"/>
      <c r="CHM75" s="44"/>
      <c r="CHN75" s="44"/>
      <c r="CHO75" s="44"/>
      <c r="CHP75" s="44"/>
      <c r="CHQ75" s="44"/>
      <c r="CHR75" s="44"/>
      <c r="CHS75" s="44"/>
      <c r="CHT75" s="44"/>
      <c r="CHU75" s="44"/>
      <c r="CHV75" s="44"/>
      <c r="CHW75" s="44"/>
      <c r="CHX75" s="44"/>
      <c r="CHY75" s="44"/>
      <c r="CHZ75" s="44"/>
      <c r="CIA75" s="44"/>
      <c r="CIB75" s="44"/>
      <c r="CIC75" s="44"/>
      <c r="CID75" s="44"/>
      <c r="CIE75" s="44"/>
      <c r="CIF75" s="44"/>
      <c r="CIG75" s="44"/>
      <c r="CIH75" s="44"/>
      <c r="CII75" s="44"/>
      <c r="CIJ75" s="44"/>
      <c r="CIK75" s="44"/>
      <c r="CIL75" s="44"/>
      <c r="CIM75" s="44"/>
      <c r="CIN75" s="44"/>
      <c r="CIO75" s="44"/>
      <c r="CIP75" s="44"/>
      <c r="CIQ75" s="44"/>
      <c r="CIR75" s="44"/>
      <c r="CIS75" s="44"/>
      <c r="CIT75" s="44"/>
      <c r="CIU75" s="44"/>
      <c r="CIV75" s="44"/>
      <c r="CIW75" s="44"/>
      <c r="CIX75" s="44"/>
      <c r="CIY75" s="44"/>
      <c r="CIZ75" s="44"/>
      <c r="CJA75" s="44"/>
      <c r="CJB75" s="44"/>
      <c r="CJC75" s="44"/>
      <c r="CJD75" s="44"/>
      <c r="CJE75" s="44"/>
      <c r="CJF75" s="44"/>
      <c r="CJG75" s="44"/>
      <c r="CJH75" s="44"/>
      <c r="CJI75" s="44"/>
      <c r="CJJ75" s="44"/>
      <c r="CJK75" s="44"/>
      <c r="CJL75" s="44"/>
      <c r="CJM75" s="44"/>
      <c r="CJN75" s="44"/>
      <c r="CJO75" s="44"/>
      <c r="CJP75" s="44"/>
      <c r="CJQ75" s="44"/>
      <c r="CJR75" s="44"/>
      <c r="CJS75" s="44"/>
      <c r="CJT75" s="44"/>
      <c r="CJU75" s="44"/>
      <c r="CJV75" s="44"/>
      <c r="CJW75" s="44"/>
      <c r="CJX75" s="44"/>
      <c r="CJY75" s="44"/>
      <c r="CJZ75" s="44"/>
      <c r="CKA75" s="44"/>
      <c r="CKB75" s="44"/>
      <c r="CKC75" s="44"/>
      <c r="CKD75" s="44"/>
      <c r="CKE75" s="44"/>
      <c r="CKF75" s="44"/>
      <c r="CKG75" s="44"/>
      <c r="CKH75" s="44"/>
      <c r="CKI75" s="44"/>
      <c r="CKJ75" s="44"/>
      <c r="CKK75" s="44"/>
      <c r="CKL75" s="44"/>
      <c r="CKM75" s="44"/>
      <c r="CKN75" s="44"/>
      <c r="CKO75" s="44"/>
      <c r="CKP75" s="44"/>
      <c r="CKQ75" s="44"/>
      <c r="CKR75" s="44"/>
      <c r="CKS75" s="44"/>
      <c r="CKT75" s="44"/>
      <c r="CKU75" s="44"/>
      <c r="CKV75" s="44"/>
      <c r="CKW75" s="44"/>
      <c r="CKX75" s="44"/>
      <c r="CKY75" s="44"/>
      <c r="CKZ75" s="44"/>
      <c r="CLA75" s="44"/>
      <c r="CLB75" s="44"/>
      <c r="CLC75" s="44"/>
      <c r="CLD75" s="44"/>
      <c r="CLE75" s="44"/>
      <c r="CLF75" s="44"/>
      <c r="CLG75" s="44"/>
      <c r="CLH75" s="44"/>
      <c r="CLI75" s="44"/>
      <c r="CLJ75" s="44"/>
      <c r="CLK75" s="44"/>
      <c r="CLL75" s="44"/>
      <c r="CLM75" s="44"/>
      <c r="CLN75" s="44"/>
      <c r="CLO75" s="44"/>
      <c r="CLP75" s="44"/>
      <c r="CLQ75" s="44"/>
      <c r="CLR75" s="44"/>
      <c r="CLS75" s="44"/>
      <c r="CLT75" s="44"/>
      <c r="CLU75" s="44"/>
      <c r="CLV75" s="44"/>
      <c r="CLW75" s="44"/>
      <c r="CLX75" s="44"/>
      <c r="CLY75" s="44"/>
      <c r="CLZ75" s="44"/>
      <c r="CMA75" s="44"/>
      <c r="CMB75" s="44"/>
      <c r="CMC75" s="44"/>
      <c r="CMD75" s="44"/>
      <c r="CME75" s="44"/>
      <c r="CMF75" s="44"/>
      <c r="CMG75" s="44"/>
      <c r="CMH75" s="44"/>
      <c r="CMI75" s="44"/>
      <c r="CMJ75" s="44"/>
      <c r="CMK75" s="44"/>
      <c r="CML75" s="44"/>
      <c r="CMM75" s="44"/>
      <c r="CMN75" s="44"/>
      <c r="CMO75" s="44"/>
      <c r="CMP75" s="44"/>
      <c r="CMQ75" s="44"/>
      <c r="CMR75" s="44"/>
      <c r="CMS75" s="44"/>
      <c r="CMT75" s="44"/>
      <c r="CMU75" s="44"/>
      <c r="CMV75" s="44"/>
      <c r="CMW75" s="44"/>
      <c r="CMX75" s="44"/>
      <c r="CMY75" s="44"/>
      <c r="CMZ75" s="44"/>
      <c r="CNA75" s="44"/>
      <c r="CNB75" s="44"/>
      <c r="CNC75" s="44"/>
      <c r="CND75" s="44"/>
      <c r="CNE75" s="44"/>
      <c r="CNF75" s="44"/>
      <c r="CNG75" s="44"/>
      <c r="CNH75" s="44"/>
      <c r="CNI75" s="44"/>
      <c r="CNJ75" s="44"/>
      <c r="CNK75" s="44"/>
      <c r="CNL75" s="44"/>
      <c r="CNM75" s="44"/>
      <c r="CNN75" s="44"/>
      <c r="CNO75" s="44"/>
      <c r="CNP75" s="44"/>
      <c r="CNQ75" s="44"/>
      <c r="CNR75" s="44"/>
      <c r="CNS75" s="44"/>
      <c r="CNT75" s="44"/>
      <c r="CNU75" s="44"/>
      <c r="CNV75" s="44"/>
      <c r="CNW75" s="44"/>
      <c r="CNX75" s="44"/>
      <c r="CNY75" s="44"/>
      <c r="CNZ75" s="44"/>
      <c r="COA75" s="44"/>
      <c r="COB75" s="44"/>
      <c r="COC75" s="44"/>
      <c r="COD75" s="44"/>
      <c r="COE75" s="44"/>
      <c r="COF75" s="44"/>
      <c r="COG75" s="44"/>
      <c r="COH75" s="44"/>
      <c r="COI75" s="44"/>
      <c r="COJ75" s="44"/>
      <c r="COK75" s="44"/>
      <c r="COL75" s="44"/>
      <c r="COM75" s="44"/>
      <c r="CON75" s="44"/>
      <c r="COO75" s="44"/>
      <c r="COP75" s="44"/>
      <c r="COQ75" s="44"/>
      <c r="COR75" s="44"/>
      <c r="COS75" s="44"/>
      <c r="COT75" s="44"/>
      <c r="COU75" s="44"/>
      <c r="COV75" s="44"/>
      <c r="COW75" s="44"/>
      <c r="COX75" s="44"/>
      <c r="COY75" s="44"/>
      <c r="COZ75" s="44"/>
      <c r="CPA75" s="44"/>
      <c r="CPB75" s="44"/>
      <c r="CPC75" s="44"/>
      <c r="CPD75" s="44"/>
      <c r="CPE75" s="44"/>
      <c r="CPF75" s="44"/>
      <c r="CPG75" s="44"/>
      <c r="CPH75" s="44"/>
      <c r="CPI75" s="44"/>
      <c r="CPJ75" s="44"/>
      <c r="CPK75" s="44"/>
      <c r="CPL75" s="44"/>
      <c r="CPM75" s="44"/>
      <c r="CPN75" s="44"/>
      <c r="CPO75" s="44"/>
      <c r="CPP75" s="44"/>
      <c r="CPQ75" s="44"/>
      <c r="CPR75" s="44"/>
      <c r="CPS75" s="44"/>
      <c r="CPT75" s="44"/>
      <c r="CPU75" s="44"/>
      <c r="CPV75" s="44"/>
      <c r="CPW75" s="44"/>
      <c r="CPX75" s="44"/>
      <c r="CPY75" s="44"/>
      <c r="CPZ75" s="44"/>
      <c r="CQA75" s="44"/>
      <c r="CQB75" s="44"/>
      <c r="CQC75" s="44"/>
      <c r="CQD75" s="44"/>
      <c r="CQE75" s="44"/>
      <c r="CQF75" s="44"/>
      <c r="CQG75" s="44"/>
      <c r="CQH75" s="44"/>
      <c r="CQI75" s="44"/>
      <c r="CQJ75" s="44"/>
      <c r="CQK75" s="44"/>
      <c r="CQL75" s="44"/>
      <c r="CQM75" s="44"/>
      <c r="CQN75" s="44"/>
      <c r="CQO75" s="44"/>
      <c r="CQP75" s="44"/>
      <c r="CQQ75" s="44"/>
      <c r="CQR75" s="44"/>
      <c r="CQS75" s="44"/>
      <c r="CQT75" s="44"/>
      <c r="CQU75" s="44"/>
      <c r="CQV75" s="44"/>
      <c r="CQW75" s="44"/>
      <c r="CQX75" s="44"/>
      <c r="CQY75" s="44"/>
      <c r="CQZ75" s="44"/>
      <c r="CRA75" s="44"/>
      <c r="CRB75" s="44"/>
      <c r="CRC75" s="44"/>
      <c r="CRD75" s="44"/>
      <c r="CRE75" s="44"/>
      <c r="CRF75" s="44"/>
      <c r="CRG75" s="44"/>
      <c r="CRH75" s="44"/>
      <c r="CRI75" s="44"/>
      <c r="CRJ75" s="44"/>
      <c r="CRK75" s="44"/>
      <c r="CRL75" s="44"/>
      <c r="CRM75" s="44"/>
      <c r="CRN75" s="44"/>
      <c r="CRO75" s="44"/>
      <c r="CRP75" s="44"/>
      <c r="CRQ75" s="44"/>
      <c r="CRR75" s="44"/>
      <c r="CRS75" s="44"/>
      <c r="CRT75" s="44"/>
      <c r="CRU75" s="44"/>
      <c r="CRV75" s="44"/>
      <c r="CRW75" s="44"/>
      <c r="CRX75" s="44"/>
      <c r="CRY75" s="44"/>
      <c r="CRZ75" s="44"/>
      <c r="CSA75" s="44"/>
      <c r="CSB75" s="44"/>
      <c r="CSC75" s="44"/>
      <c r="CSD75" s="44"/>
      <c r="CSE75" s="44"/>
      <c r="CSF75" s="44"/>
      <c r="CSG75" s="44"/>
      <c r="CSH75" s="44"/>
      <c r="CSI75" s="44"/>
      <c r="CSJ75" s="44"/>
      <c r="CSK75" s="44"/>
      <c r="CSL75" s="44"/>
      <c r="CSM75" s="44"/>
      <c r="CSN75" s="44"/>
      <c r="CSO75" s="44"/>
      <c r="CSP75" s="44"/>
      <c r="CSQ75" s="44"/>
      <c r="CSR75" s="44"/>
      <c r="CSS75" s="44"/>
      <c r="CST75" s="44"/>
      <c r="CSU75" s="44"/>
      <c r="CSV75" s="44"/>
      <c r="CSW75" s="44"/>
      <c r="CSX75" s="44"/>
      <c r="CSY75" s="44"/>
      <c r="CSZ75" s="44"/>
      <c r="CTA75" s="44"/>
      <c r="CTB75" s="44"/>
      <c r="CTC75" s="44"/>
      <c r="CTD75" s="44"/>
      <c r="CTE75" s="44"/>
      <c r="CTF75" s="44"/>
      <c r="CTG75" s="44"/>
      <c r="CTH75" s="44"/>
      <c r="CTI75" s="44"/>
      <c r="CTJ75" s="44"/>
      <c r="CTK75" s="44"/>
      <c r="CTL75" s="44"/>
      <c r="CTM75" s="44"/>
      <c r="CTN75" s="44"/>
      <c r="CTO75" s="44"/>
      <c r="CTP75" s="44"/>
      <c r="CTQ75" s="44"/>
      <c r="CTR75" s="44"/>
      <c r="CTS75" s="44"/>
      <c r="CTT75" s="44"/>
      <c r="CTU75" s="44"/>
      <c r="CTV75" s="44"/>
      <c r="CTW75" s="44"/>
      <c r="CTX75" s="44"/>
      <c r="CTY75" s="44"/>
      <c r="CTZ75" s="44"/>
      <c r="CUA75" s="44"/>
      <c r="CUB75" s="44"/>
      <c r="CUC75" s="44"/>
      <c r="CUD75" s="44"/>
      <c r="CUE75" s="44"/>
      <c r="CUF75" s="44"/>
      <c r="CUG75" s="44"/>
      <c r="CUH75" s="44"/>
      <c r="CUI75" s="44"/>
      <c r="CUJ75" s="44"/>
      <c r="CUK75" s="44"/>
      <c r="CUL75" s="44"/>
      <c r="CUM75" s="44"/>
      <c r="CUN75" s="44"/>
      <c r="CUO75" s="44"/>
      <c r="CUP75" s="44"/>
      <c r="CUQ75" s="44"/>
      <c r="CUR75" s="44"/>
      <c r="CUS75" s="44"/>
      <c r="CUT75" s="44"/>
      <c r="CUU75" s="44"/>
      <c r="CUV75" s="44"/>
      <c r="CUW75" s="44"/>
      <c r="CUX75" s="44"/>
      <c r="CUY75" s="44"/>
      <c r="CUZ75" s="44"/>
      <c r="CVA75" s="44"/>
      <c r="CVB75" s="44"/>
      <c r="CVC75" s="44"/>
      <c r="CVD75" s="44"/>
      <c r="CVE75" s="44"/>
      <c r="CVF75" s="44"/>
      <c r="CVG75" s="44"/>
      <c r="CVH75" s="44"/>
      <c r="CVI75" s="44"/>
      <c r="CVJ75" s="44"/>
      <c r="CVK75" s="44"/>
      <c r="CVL75" s="44"/>
      <c r="CVM75" s="44"/>
      <c r="CVN75" s="44"/>
      <c r="CVO75" s="44"/>
      <c r="CVP75" s="44"/>
      <c r="CVQ75" s="44"/>
      <c r="CVR75" s="44"/>
      <c r="CVS75" s="44"/>
      <c r="CVT75" s="44"/>
      <c r="CVU75" s="44"/>
      <c r="CVV75" s="44"/>
      <c r="CVW75" s="44"/>
      <c r="CVX75" s="44"/>
      <c r="CVY75" s="44"/>
      <c r="CVZ75" s="44"/>
      <c r="CWA75" s="44"/>
      <c r="CWB75" s="44"/>
      <c r="CWC75" s="44"/>
      <c r="CWD75" s="44"/>
      <c r="CWE75" s="44"/>
      <c r="CWF75" s="44"/>
      <c r="CWG75" s="44"/>
      <c r="CWH75" s="44"/>
      <c r="CWI75" s="44"/>
      <c r="CWJ75" s="44"/>
      <c r="CWK75" s="44"/>
      <c r="CWL75" s="44"/>
      <c r="CWM75" s="44"/>
      <c r="CWN75" s="44"/>
      <c r="CWO75" s="44"/>
      <c r="CWP75" s="44"/>
      <c r="CWQ75" s="44"/>
      <c r="CWR75" s="44"/>
      <c r="CWS75" s="44"/>
      <c r="CWT75" s="44"/>
      <c r="CWU75" s="44"/>
      <c r="CWV75" s="44"/>
      <c r="CWW75" s="44"/>
      <c r="CWX75" s="44"/>
      <c r="CWY75" s="44"/>
      <c r="CWZ75" s="44"/>
      <c r="CXA75" s="44"/>
      <c r="CXB75" s="44"/>
      <c r="CXC75" s="44"/>
      <c r="CXD75" s="44"/>
      <c r="CXE75" s="44"/>
      <c r="CXF75" s="44"/>
      <c r="CXG75" s="44"/>
      <c r="CXH75" s="44"/>
      <c r="CXI75" s="44"/>
      <c r="CXJ75" s="44"/>
      <c r="CXK75" s="44"/>
      <c r="CXL75" s="44"/>
      <c r="CXM75" s="44"/>
      <c r="CXN75" s="44"/>
      <c r="CXO75" s="44"/>
      <c r="CXP75" s="44"/>
      <c r="CXQ75" s="44"/>
      <c r="CXR75" s="44"/>
      <c r="CXS75" s="44"/>
      <c r="CXT75" s="44"/>
      <c r="CXU75" s="44"/>
      <c r="CXV75" s="44"/>
      <c r="CXW75" s="44"/>
      <c r="CXX75" s="44"/>
      <c r="CXY75" s="44"/>
      <c r="CXZ75" s="44"/>
      <c r="CYA75" s="44"/>
      <c r="CYB75" s="44"/>
      <c r="CYC75" s="44"/>
      <c r="CYD75" s="44"/>
      <c r="CYE75" s="44"/>
      <c r="CYF75" s="44"/>
      <c r="CYG75" s="44"/>
      <c r="CYH75" s="44"/>
      <c r="CYI75" s="44"/>
      <c r="CYJ75" s="44"/>
      <c r="CYK75" s="44"/>
      <c r="CYL75" s="44"/>
      <c r="CYM75" s="44"/>
      <c r="CYN75" s="44"/>
      <c r="CYO75" s="44"/>
      <c r="CYP75" s="44"/>
      <c r="CYQ75" s="44"/>
      <c r="CYR75" s="44"/>
      <c r="CYS75" s="44"/>
      <c r="CYT75" s="44"/>
      <c r="CYU75" s="44"/>
      <c r="CYV75" s="44"/>
      <c r="CYW75" s="44"/>
      <c r="CYX75" s="44"/>
      <c r="CYY75" s="44"/>
      <c r="CYZ75" s="44"/>
      <c r="CZA75" s="44"/>
      <c r="CZB75" s="44"/>
      <c r="CZC75" s="44"/>
      <c r="CZD75" s="44"/>
      <c r="CZE75" s="44"/>
      <c r="CZF75" s="44"/>
      <c r="CZG75" s="44"/>
      <c r="CZH75" s="44"/>
      <c r="CZI75" s="44"/>
      <c r="CZJ75" s="44"/>
      <c r="CZK75" s="44"/>
      <c r="CZL75" s="44"/>
      <c r="CZM75" s="44"/>
      <c r="CZN75" s="44"/>
      <c r="CZO75" s="44"/>
      <c r="CZP75" s="44"/>
      <c r="CZQ75" s="44"/>
      <c r="CZR75" s="44"/>
      <c r="CZS75" s="44"/>
      <c r="CZT75" s="44"/>
      <c r="CZU75" s="44"/>
      <c r="CZV75" s="44"/>
      <c r="CZW75" s="44"/>
      <c r="CZX75" s="44"/>
      <c r="CZY75" s="44"/>
      <c r="CZZ75" s="44"/>
      <c r="DAA75" s="44"/>
      <c r="DAB75" s="44"/>
      <c r="DAC75" s="44"/>
      <c r="DAD75" s="44"/>
      <c r="DAE75" s="44"/>
      <c r="DAF75" s="44"/>
      <c r="DAG75" s="44"/>
      <c r="DAH75" s="44"/>
      <c r="DAI75" s="44"/>
      <c r="DAJ75" s="44"/>
      <c r="DAK75" s="44"/>
      <c r="DAL75" s="44"/>
      <c r="DAM75" s="44"/>
      <c r="DAN75" s="44"/>
      <c r="DAO75" s="44"/>
      <c r="DAP75" s="44"/>
      <c r="DAQ75" s="44"/>
      <c r="DAR75" s="44"/>
      <c r="DAS75" s="44"/>
      <c r="DAT75" s="44"/>
      <c r="DAU75" s="44"/>
      <c r="DAV75" s="44"/>
      <c r="DAW75" s="44"/>
      <c r="DAX75" s="44"/>
      <c r="DAY75" s="44"/>
      <c r="DAZ75" s="44"/>
      <c r="DBA75" s="44"/>
      <c r="DBB75" s="44"/>
      <c r="DBC75" s="44"/>
      <c r="DBD75" s="44"/>
      <c r="DBE75" s="44"/>
      <c r="DBF75" s="44"/>
      <c r="DBG75" s="44"/>
      <c r="DBH75" s="44"/>
      <c r="DBI75" s="44"/>
      <c r="DBJ75" s="44"/>
      <c r="DBK75" s="44"/>
      <c r="DBL75" s="44"/>
      <c r="DBM75" s="44"/>
      <c r="DBN75" s="44"/>
      <c r="DBO75" s="44"/>
      <c r="DBP75" s="44"/>
      <c r="DBQ75" s="44"/>
      <c r="DBR75" s="44"/>
      <c r="DBS75" s="44"/>
      <c r="DBT75" s="44"/>
      <c r="DBU75" s="44"/>
      <c r="DBV75" s="44"/>
      <c r="DBW75" s="44"/>
      <c r="DBX75" s="44"/>
      <c r="DBY75" s="44"/>
      <c r="DBZ75" s="44"/>
      <c r="DCA75" s="44"/>
      <c r="DCB75" s="44"/>
      <c r="DCC75" s="44"/>
      <c r="DCD75" s="44"/>
      <c r="DCE75" s="44"/>
      <c r="DCF75" s="44"/>
      <c r="DCG75" s="44"/>
      <c r="DCH75" s="44"/>
      <c r="DCI75" s="44"/>
      <c r="DCJ75" s="44"/>
      <c r="DCK75" s="44"/>
      <c r="DCL75" s="44"/>
      <c r="DCM75" s="44"/>
      <c r="DCN75" s="44"/>
      <c r="DCO75" s="44"/>
      <c r="DCP75" s="44"/>
      <c r="DCQ75" s="44"/>
      <c r="DCR75" s="44"/>
      <c r="DCS75" s="44"/>
      <c r="DCT75" s="44"/>
      <c r="DCU75" s="44"/>
      <c r="DCV75" s="44"/>
      <c r="DCW75" s="44"/>
      <c r="DCX75" s="44"/>
      <c r="DCY75" s="44"/>
      <c r="DCZ75" s="44"/>
      <c r="DDA75" s="44"/>
      <c r="DDB75" s="44"/>
      <c r="DDC75" s="44"/>
      <c r="DDD75" s="44"/>
      <c r="DDE75" s="44"/>
      <c r="DDF75" s="44"/>
      <c r="DDG75" s="44"/>
      <c r="DDH75" s="44"/>
      <c r="DDI75" s="44"/>
      <c r="DDJ75" s="44"/>
      <c r="DDK75" s="44"/>
      <c r="DDL75" s="44"/>
      <c r="DDM75" s="44"/>
      <c r="DDN75" s="44"/>
      <c r="DDO75" s="44"/>
      <c r="DDP75" s="44"/>
      <c r="DDQ75" s="44"/>
      <c r="DDR75" s="44"/>
      <c r="DDS75" s="44"/>
      <c r="DDT75" s="44"/>
      <c r="DDU75" s="44"/>
      <c r="DDV75" s="44"/>
      <c r="DDW75" s="44"/>
      <c r="DDX75" s="44"/>
      <c r="DDY75" s="44"/>
      <c r="DDZ75" s="44"/>
      <c r="DEA75" s="44"/>
      <c r="DEB75" s="44"/>
      <c r="DEC75" s="44"/>
      <c r="DED75" s="44"/>
      <c r="DEE75" s="44"/>
      <c r="DEF75" s="44"/>
      <c r="DEG75" s="44"/>
      <c r="DEH75" s="44"/>
      <c r="DEI75" s="44"/>
      <c r="DEJ75" s="44"/>
      <c r="DEK75" s="44"/>
      <c r="DEL75" s="44"/>
      <c r="DEM75" s="44"/>
      <c r="DEN75" s="44"/>
      <c r="DEO75" s="44"/>
      <c r="DEP75" s="44"/>
      <c r="DEQ75" s="44"/>
      <c r="DER75" s="44"/>
      <c r="DES75" s="44"/>
      <c r="DET75" s="44"/>
      <c r="DEU75" s="44"/>
      <c r="DEV75" s="44"/>
      <c r="DEW75" s="44"/>
      <c r="DEX75" s="44"/>
      <c r="DEY75" s="44"/>
      <c r="DEZ75" s="44"/>
      <c r="DFA75" s="44"/>
      <c r="DFB75" s="44"/>
      <c r="DFC75" s="44"/>
      <c r="DFD75" s="44"/>
      <c r="DFE75" s="27"/>
    </row>
    <row r="76" spans="1:2865" s="43" customFormat="1" ht="30.6" customHeight="1">
      <c r="A76" s="44"/>
      <c r="B76" s="29"/>
      <c r="C76" s="41"/>
      <c r="D76" s="41"/>
      <c r="E76" s="41"/>
      <c r="F76" s="40"/>
      <c r="G76" s="40"/>
      <c r="H76" s="40"/>
      <c r="I76" s="40"/>
      <c r="J76" s="38"/>
      <c r="K76" s="40"/>
      <c r="L76" s="40"/>
      <c r="M76" s="40"/>
      <c r="N76" s="40"/>
      <c r="O76" s="38"/>
      <c r="P76" s="40"/>
      <c r="Q76" s="40"/>
      <c r="R76" s="40"/>
      <c r="S76" s="40"/>
      <c r="T76" s="38"/>
      <c r="U76" s="40"/>
      <c r="V76" s="40"/>
      <c r="W76" s="40"/>
      <c r="X76" s="40"/>
      <c r="Y76" s="38"/>
      <c r="Z76" s="40"/>
      <c r="AA76" s="40"/>
      <c r="AB76" s="29"/>
      <c r="AC76" s="39"/>
      <c r="AD76" s="38"/>
      <c r="AE76" s="38"/>
      <c r="AF76" s="33"/>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c r="AML76" s="44"/>
      <c r="AMM76" s="44"/>
      <c r="AMN76" s="44"/>
      <c r="AMO76" s="44"/>
      <c r="AMP76" s="44"/>
      <c r="AMQ76" s="44"/>
      <c r="AMR76" s="44"/>
      <c r="AMS76" s="44"/>
      <c r="AMT76" s="44"/>
      <c r="AMU76" s="44"/>
      <c r="AMV76" s="44"/>
      <c r="AMW76" s="44"/>
      <c r="AMX76" s="44"/>
      <c r="AMY76" s="44"/>
      <c r="AMZ76" s="44"/>
      <c r="ANA76" s="44"/>
      <c r="ANB76" s="44"/>
      <c r="ANC76" s="44"/>
      <c r="AND76" s="44"/>
      <c r="ANE76" s="44"/>
      <c r="ANF76" s="44"/>
      <c r="ANG76" s="44"/>
      <c r="ANH76" s="44"/>
      <c r="ANI76" s="44"/>
      <c r="ANJ76" s="44"/>
      <c r="ANK76" s="44"/>
      <c r="ANL76" s="44"/>
      <c r="ANM76" s="44"/>
      <c r="ANN76" s="44"/>
      <c r="ANO76" s="44"/>
      <c r="ANP76" s="44"/>
      <c r="ANQ76" s="44"/>
      <c r="ANR76" s="44"/>
      <c r="ANS76" s="44"/>
      <c r="ANT76" s="44"/>
      <c r="ANU76" s="44"/>
      <c r="ANV76" s="44"/>
      <c r="ANW76" s="44"/>
      <c r="ANX76" s="44"/>
      <c r="ANY76" s="44"/>
      <c r="ANZ76" s="44"/>
      <c r="AOA76" s="44"/>
      <c r="AOB76" s="44"/>
      <c r="AOC76" s="44"/>
      <c r="AOD76" s="44"/>
      <c r="AOE76" s="44"/>
      <c r="AOF76" s="44"/>
      <c r="AOG76" s="44"/>
      <c r="AOH76" s="44"/>
      <c r="AOI76" s="44"/>
      <c r="AOJ76" s="44"/>
      <c r="AOK76" s="44"/>
      <c r="AOL76" s="44"/>
      <c r="AOM76" s="44"/>
      <c r="AON76" s="44"/>
      <c r="AOO76" s="44"/>
      <c r="AOP76" s="44"/>
      <c r="AOQ76" s="44"/>
      <c r="AOR76" s="44"/>
      <c r="AOS76" s="44"/>
      <c r="AOT76" s="44"/>
      <c r="AOU76" s="44"/>
      <c r="AOV76" s="44"/>
      <c r="AOW76" s="44"/>
      <c r="AOX76" s="44"/>
      <c r="AOY76" s="44"/>
      <c r="AOZ76" s="44"/>
      <c r="APA76" s="44"/>
      <c r="APB76" s="44"/>
      <c r="APC76" s="44"/>
      <c r="APD76" s="44"/>
      <c r="APE76" s="44"/>
      <c r="APF76" s="44"/>
      <c r="APG76" s="44"/>
      <c r="APH76" s="44"/>
      <c r="API76" s="44"/>
      <c r="APJ76" s="44"/>
      <c r="APK76" s="44"/>
      <c r="APL76" s="44"/>
      <c r="APM76" s="44"/>
      <c r="APN76" s="44"/>
      <c r="APO76" s="44"/>
      <c r="APP76" s="44"/>
      <c r="APQ76" s="44"/>
      <c r="APR76" s="44"/>
      <c r="APS76" s="44"/>
      <c r="APT76" s="44"/>
      <c r="APU76" s="44"/>
      <c r="APV76" s="44"/>
      <c r="APW76" s="44"/>
      <c r="APX76" s="44"/>
      <c r="APY76" s="44"/>
      <c r="APZ76" s="44"/>
      <c r="AQA76" s="44"/>
      <c r="AQB76" s="44"/>
      <c r="AQC76" s="44"/>
      <c r="AQD76" s="44"/>
      <c r="AQE76" s="44"/>
      <c r="AQF76" s="44"/>
      <c r="AQG76" s="44"/>
      <c r="AQH76" s="44"/>
      <c r="AQI76" s="44"/>
      <c r="AQJ76" s="44"/>
      <c r="AQK76" s="44"/>
      <c r="AQL76" s="44"/>
      <c r="AQM76" s="44"/>
      <c r="AQN76" s="44"/>
      <c r="AQO76" s="44"/>
      <c r="AQP76" s="44"/>
      <c r="AQQ76" s="44"/>
      <c r="AQR76" s="44"/>
      <c r="AQS76" s="44"/>
      <c r="AQT76" s="44"/>
      <c r="AQU76" s="44"/>
      <c r="AQV76" s="44"/>
      <c r="AQW76" s="44"/>
      <c r="AQX76" s="44"/>
      <c r="AQY76" s="44"/>
      <c r="AQZ76" s="44"/>
      <c r="ARA76" s="44"/>
      <c r="ARB76" s="44"/>
      <c r="ARC76" s="44"/>
      <c r="ARD76" s="44"/>
      <c r="ARE76" s="44"/>
      <c r="ARF76" s="44"/>
      <c r="ARG76" s="44"/>
      <c r="ARH76" s="44"/>
      <c r="ARI76" s="44"/>
      <c r="ARJ76" s="44"/>
      <c r="ARK76" s="44"/>
      <c r="ARL76" s="44"/>
      <c r="ARM76" s="44"/>
      <c r="ARN76" s="44"/>
      <c r="ARO76" s="44"/>
      <c r="ARP76" s="44"/>
      <c r="ARQ76" s="44"/>
      <c r="ARR76" s="44"/>
      <c r="ARS76" s="44"/>
      <c r="ART76" s="44"/>
      <c r="ARU76" s="44"/>
      <c r="ARV76" s="44"/>
      <c r="ARW76" s="44"/>
      <c r="ARX76" s="44"/>
      <c r="ARY76" s="44"/>
      <c r="ARZ76" s="44"/>
      <c r="ASA76" s="44"/>
      <c r="ASB76" s="44"/>
      <c r="ASC76" s="44"/>
      <c r="ASD76" s="44"/>
      <c r="ASE76" s="44"/>
      <c r="ASF76" s="44"/>
      <c r="ASG76" s="44"/>
      <c r="ASH76" s="44"/>
      <c r="ASI76" s="44"/>
      <c r="ASJ76" s="44"/>
      <c r="ASK76" s="44"/>
      <c r="ASL76" s="44"/>
      <c r="ASM76" s="44"/>
      <c r="ASN76" s="44"/>
      <c r="ASO76" s="44"/>
      <c r="ASP76" s="44"/>
      <c r="ASQ76" s="44"/>
      <c r="ASR76" s="44"/>
      <c r="ASS76" s="44"/>
      <c r="AST76" s="44"/>
      <c r="ASU76" s="44"/>
      <c r="ASV76" s="44"/>
      <c r="ASW76" s="44"/>
      <c r="ASX76" s="44"/>
      <c r="ASY76" s="44"/>
      <c r="ASZ76" s="44"/>
      <c r="ATA76" s="44"/>
      <c r="ATB76" s="44"/>
      <c r="ATC76" s="44"/>
      <c r="ATD76" s="44"/>
      <c r="ATE76" s="44"/>
      <c r="ATF76" s="44"/>
      <c r="ATG76" s="44"/>
      <c r="ATH76" s="44"/>
      <c r="ATI76" s="44"/>
      <c r="ATJ76" s="44"/>
      <c r="ATK76" s="44"/>
      <c r="ATL76" s="44"/>
      <c r="ATM76" s="44"/>
      <c r="ATN76" s="44"/>
      <c r="ATO76" s="44"/>
      <c r="ATP76" s="44"/>
      <c r="ATQ76" s="44"/>
      <c r="ATR76" s="44"/>
      <c r="ATS76" s="44"/>
      <c r="ATT76" s="44"/>
      <c r="ATU76" s="44"/>
      <c r="ATV76" s="44"/>
      <c r="ATW76" s="44"/>
      <c r="ATX76" s="44"/>
      <c r="ATY76" s="44"/>
      <c r="ATZ76" s="44"/>
      <c r="AUA76" s="44"/>
      <c r="AUB76" s="44"/>
      <c r="AUC76" s="44"/>
      <c r="AUD76" s="44"/>
      <c r="AUE76" s="44"/>
      <c r="AUF76" s="44"/>
      <c r="AUG76" s="44"/>
      <c r="AUH76" s="44"/>
      <c r="AUI76" s="44"/>
      <c r="AUJ76" s="44"/>
      <c r="AUK76" s="44"/>
      <c r="AUL76" s="44"/>
      <c r="AUM76" s="44"/>
      <c r="AUN76" s="44"/>
      <c r="AUO76" s="44"/>
      <c r="AUP76" s="44"/>
      <c r="AUQ76" s="44"/>
      <c r="AUR76" s="44"/>
      <c r="AUS76" s="44"/>
      <c r="AUT76" s="44"/>
      <c r="AUU76" s="44"/>
      <c r="AUV76" s="44"/>
      <c r="AUW76" s="44"/>
      <c r="AUX76" s="44"/>
      <c r="AUY76" s="44"/>
      <c r="AUZ76" s="44"/>
      <c r="AVA76" s="44"/>
      <c r="AVB76" s="44"/>
      <c r="AVC76" s="44"/>
      <c r="AVD76" s="44"/>
      <c r="AVE76" s="44"/>
      <c r="AVF76" s="44"/>
      <c r="AVG76" s="44"/>
      <c r="AVH76" s="44"/>
      <c r="AVI76" s="44"/>
      <c r="AVJ76" s="44"/>
      <c r="AVK76" s="44"/>
      <c r="AVL76" s="44"/>
      <c r="AVM76" s="44"/>
      <c r="AVN76" s="44"/>
      <c r="AVO76" s="44"/>
      <c r="AVP76" s="44"/>
      <c r="AVQ76" s="44"/>
      <c r="AVR76" s="44"/>
      <c r="AVS76" s="44"/>
      <c r="AVT76" s="44"/>
      <c r="AVU76" s="44"/>
      <c r="AVV76" s="44"/>
      <c r="AVW76" s="44"/>
      <c r="AVX76" s="44"/>
      <c r="AVY76" s="44"/>
      <c r="AVZ76" s="44"/>
      <c r="AWA76" s="44"/>
      <c r="AWB76" s="44"/>
      <c r="AWC76" s="44"/>
      <c r="AWD76" s="44"/>
      <c r="AWE76" s="44"/>
      <c r="AWF76" s="44"/>
      <c r="AWG76" s="44"/>
      <c r="AWH76" s="44"/>
      <c r="AWI76" s="44"/>
      <c r="AWJ76" s="44"/>
      <c r="AWK76" s="44"/>
      <c r="AWL76" s="44"/>
      <c r="AWM76" s="44"/>
      <c r="AWN76" s="44"/>
      <c r="AWO76" s="44"/>
      <c r="AWP76" s="44"/>
      <c r="AWQ76" s="44"/>
      <c r="AWR76" s="44"/>
      <c r="AWS76" s="44"/>
      <c r="AWT76" s="44"/>
      <c r="AWU76" s="44"/>
      <c r="AWV76" s="44"/>
      <c r="AWW76" s="44"/>
      <c r="AWX76" s="44"/>
      <c r="AWY76" s="44"/>
      <c r="AWZ76" s="44"/>
      <c r="AXA76" s="44"/>
      <c r="AXB76" s="44"/>
      <c r="AXC76" s="44"/>
      <c r="AXD76" s="44"/>
      <c r="AXE76" s="44"/>
      <c r="AXF76" s="44"/>
      <c r="AXG76" s="44"/>
      <c r="AXH76" s="44"/>
      <c r="AXI76" s="44"/>
      <c r="AXJ76" s="44"/>
      <c r="AXK76" s="44"/>
      <c r="AXL76" s="44"/>
      <c r="AXM76" s="44"/>
      <c r="AXN76" s="44"/>
      <c r="AXO76" s="44"/>
      <c r="AXP76" s="44"/>
      <c r="AXQ76" s="44"/>
      <c r="AXR76" s="44"/>
      <c r="AXS76" s="44"/>
      <c r="AXT76" s="44"/>
      <c r="AXU76" s="44"/>
      <c r="AXV76" s="44"/>
      <c r="AXW76" s="44"/>
      <c r="AXX76" s="44"/>
      <c r="AXY76" s="44"/>
      <c r="AXZ76" s="44"/>
      <c r="AYA76" s="44"/>
      <c r="AYB76" s="44"/>
      <c r="AYC76" s="44"/>
      <c r="AYD76" s="44"/>
      <c r="AYE76" s="44"/>
      <c r="AYF76" s="44"/>
      <c r="AYG76" s="44"/>
      <c r="AYH76" s="44"/>
      <c r="AYI76" s="44"/>
      <c r="AYJ76" s="44"/>
      <c r="AYK76" s="44"/>
      <c r="AYL76" s="44"/>
      <c r="AYM76" s="44"/>
      <c r="AYN76" s="44"/>
      <c r="AYO76" s="44"/>
      <c r="AYP76" s="44"/>
      <c r="AYQ76" s="44"/>
      <c r="AYR76" s="44"/>
      <c r="AYS76" s="44"/>
      <c r="AYT76" s="44"/>
      <c r="AYU76" s="44"/>
      <c r="AYV76" s="44"/>
      <c r="AYW76" s="44"/>
      <c r="AYX76" s="44"/>
      <c r="AYY76" s="44"/>
      <c r="AYZ76" s="44"/>
      <c r="AZA76" s="44"/>
      <c r="AZB76" s="44"/>
      <c r="AZC76" s="44"/>
      <c r="AZD76" s="44"/>
      <c r="AZE76" s="44"/>
      <c r="AZF76" s="44"/>
      <c r="AZG76" s="44"/>
      <c r="AZH76" s="44"/>
      <c r="AZI76" s="44"/>
      <c r="AZJ76" s="44"/>
      <c r="AZK76" s="44"/>
      <c r="AZL76" s="44"/>
      <c r="AZM76" s="44"/>
      <c r="AZN76" s="44"/>
      <c r="AZO76" s="44"/>
      <c r="AZP76" s="44"/>
      <c r="AZQ76" s="44"/>
      <c r="AZR76" s="44"/>
      <c r="AZS76" s="44"/>
      <c r="AZT76" s="44"/>
      <c r="AZU76" s="44"/>
      <c r="AZV76" s="44"/>
      <c r="AZW76" s="44"/>
      <c r="AZX76" s="44"/>
      <c r="AZY76" s="44"/>
      <c r="AZZ76" s="44"/>
      <c r="BAA76" s="44"/>
      <c r="BAB76" s="44"/>
      <c r="BAC76" s="44"/>
      <c r="BAD76" s="44"/>
      <c r="BAE76" s="44"/>
      <c r="BAF76" s="44"/>
      <c r="BAG76" s="44"/>
      <c r="BAH76" s="44"/>
      <c r="BAI76" s="44"/>
      <c r="BAJ76" s="44"/>
      <c r="BAK76" s="44"/>
      <c r="BAL76" s="44"/>
      <c r="BAM76" s="44"/>
      <c r="BAN76" s="44"/>
      <c r="BAO76" s="44"/>
      <c r="BAP76" s="44"/>
      <c r="BAQ76" s="44"/>
      <c r="BAR76" s="44"/>
      <c r="BAS76" s="44"/>
      <c r="BAT76" s="44"/>
      <c r="BAU76" s="44"/>
      <c r="BAV76" s="44"/>
      <c r="BAW76" s="44"/>
      <c r="BAX76" s="44"/>
      <c r="BAY76" s="44"/>
      <c r="BAZ76" s="44"/>
      <c r="BBA76" s="44"/>
      <c r="BBB76" s="44"/>
      <c r="BBC76" s="44"/>
      <c r="BBD76" s="44"/>
      <c r="BBE76" s="44"/>
      <c r="BBF76" s="44"/>
      <c r="BBG76" s="44"/>
      <c r="BBH76" s="44"/>
      <c r="BBI76" s="44"/>
      <c r="BBJ76" s="44"/>
      <c r="BBK76" s="44"/>
      <c r="BBL76" s="44"/>
      <c r="BBM76" s="44"/>
      <c r="BBN76" s="44"/>
      <c r="BBO76" s="44"/>
      <c r="BBP76" s="44"/>
      <c r="BBQ76" s="44"/>
      <c r="BBR76" s="44"/>
      <c r="BBS76" s="44"/>
      <c r="BBT76" s="44"/>
      <c r="BBU76" s="44"/>
      <c r="BBV76" s="44"/>
      <c r="BBW76" s="44"/>
      <c r="BBX76" s="44"/>
      <c r="BBY76" s="44"/>
      <c r="BBZ76" s="44"/>
      <c r="BCA76" s="44"/>
      <c r="BCB76" s="44"/>
      <c r="BCC76" s="44"/>
      <c r="BCD76" s="44"/>
      <c r="BCE76" s="44"/>
      <c r="BCF76" s="44"/>
      <c r="BCG76" s="44"/>
      <c r="BCH76" s="44"/>
      <c r="BCI76" s="44"/>
      <c r="BCJ76" s="44"/>
      <c r="BCK76" s="44"/>
      <c r="BCL76" s="44"/>
      <c r="BCM76" s="44"/>
      <c r="BCN76" s="44"/>
      <c r="BCO76" s="44"/>
      <c r="BCP76" s="44"/>
      <c r="BCQ76" s="44"/>
      <c r="BCR76" s="44"/>
      <c r="BCS76" s="44"/>
      <c r="BCT76" s="44"/>
      <c r="BCU76" s="44"/>
      <c r="BCV76" s="44"/>
      <c r="BCW76" s="44"/>
      <c r="BCX76" s="44"/>
      <c r="BCY76" s="44"/>
      <c r="BCZ76" s="44"/>
      <c r="BDA76" s="44"/>
      <c r="BDB76" s="44"/>
      <c r="BDC76" s="44"/>
      <c r="BDD76" s="44"/>
      <c r="BDE76" s="44"/>
      <c r="BDF76" s="44"/>
      <c r="BDG76" s="44"/>
      <c r="BDH76" s="44"/>
      <c r="BDI76" s="44"/>
      <c r="BDJ76" s="44"/>
      <c r="BDK76" s="44"/>
      <c r="BDL76" s="44"/>
      <c r="BDM76" s="44"/>
      <c r="BDN76" s="44"/>
      <c r="BDO76" s="44"/>
      <c r="BDP76" s="44"/>
      <c r="BDQ76" s="44"/>
      <c r="BDR76" s="44"/>
      <c r="BDS76" s="44"/>
      <c r="BDT76" s="44"/>
      <c r="BDU76" s="44"/>
      <c r="BDV76" s="44"/>
      <c r="BDW76" s="44"/>
      <c r="BDX76" s="44"/>
      <c r="BDY76" s="44"/>
      <c r="BDZ76" s="44"/>
      <c r="BEA76" s="44"/>
      <c r="BEB76" s="44"/>
      <c r="BEC76" s="44"/>
      <c r="BED76" s="44"/>
      <c r="BEE76" s="44"/>
      <c r="BEF76" s="44"/>
      <c r="BEG76" s="44"/>
      <c r="BEH76" s="44"/>
      <c r="BEI76" s="44"/>
      <c r="BEJ76" s="44"/>
      <c r="BEK76" s="44"/>
      <c r="BEL76" s="44"/>
      <c r="BEM76" s="44"/>
      <c r="BEN76" s="44"/>
      <c r="BEO76" s="44"/>
      <c r="BEP76" s="44"/>
      <c r="BEQ76" s="44"/>
      <c r="BER76" s="44"/>
      <c r="BES76" s="44"/>
      <c r="BET76" s="44"/>
      <c r="BEU76" s="44"/>
      <c r="BEV76" s="44"/>
      <c r="BEW76" s="44"/>
      <c r="BEX76" s="44"/>
      <c r="BEY76" s="44"/>
      <c r="BEZ76" s="44"/>
      <c r="BFA76" s="44"/>
      <c r="BFB76" s="44"/>
      <c r="BFC76" s="44"/>
      <c r="BFD76" s="44"/>
      <c r="BFE76" s="44"/>
      <c r="BFF76" s="44"/>
      <c r="BFG76" s="44"/>
      <c r="BFH76" s="44"/>
      <c r="BFI76" s="44"/>
      <c r="BFJ76" s="44"/>
      <c r="BFK76" s="44"/>
      <c r="BFL76" s="44"/>
      <c r="BFM76" s="44"/>
      <c r="BFN76" s="44"/>
      <c r="BFO76" s="44"/>
      <c r="BFP76" s="44"/>
      <c r="BFQ76" s="44"/>
      <c r="BFR76" s="44"/>
      <c r="BFS76" s="44"/>
      <c r="BFT76" s="44"/>
      <c r="BFU76" s="44"/>
      <c r="BFV76" s="44"/>
      <c r="BFW76" s="44"/>
      <c r="BFX76" s="44"/>
      <c r="BFY76" s="44"/>
      <c r="BFZ76" s="44"/>
      <c r="BGA76" s="44"/>
      <c r="BGB76" s="44"/>
      <c r="BGC76" s="44"/>
      <c r="BGD76" s="44"/>
      <c r="BGE76" s="44"/>
      <c r="BGF76" s="44"/>
      <c r="BGG76" s="44"/>
      <c r="BGH76" s="44"/>
      <c r="BGI76" s="44"/>
      <c r="BGJ76" s="44"/>
      <c r="BGK76" s="44"/>
      <c r="BGL76" s="44"/>
      <c r="BGM76" s="44"/>
      <c r="BGN76" s="44"/>
      <c r="BGO76" s="44"/>
      <c r="BGP76" s="44"/>
      <c r="BGQ76" s="44"/>
      <c r="BGR76" s="44"/>
      <c r="BGS76" s="44"/>
      <c r="BGT76" s="44"/>
      <c r="BGU76" s="44"/>
      <c r="BGV76" s="44"/>
      <c r="BGW76" s="44"/>
      <c r="BGX76" s="44"/>
      <c r="BGY76" s="44"/>
      <c r="BGZ76" s="44"/>
      <c r="BHA76" s="44"/>
      <c r="BHB76" s="44"/>
      <c r="BHC76" s="44"/>
      <c r="BHD76" s="44"/>
      <c r="BHE76" s="44"/>
      <c r="BHF76" s="44"/>
      <c r="BHG76" s="44"/>
      <c r="BHH76" s="44"/>
      <c r="BHI76" s="44"/>
      <c r="BHJ76" s="44"/>
      <c r="BHK76" s="44"/>
      <c r="BHL76" s="44"/>
      <c r="BHM76" s="44"/>
      <c r="BHN76" s="44"/>
      <c r="BHO76" s="44"/>
      <c r="BHP76" s="44"/>
      <c r="BHQ76" s="44"/>
      <c r="BHR76" s="44"/>
      <c r="BHS76" s="44"/>
      <c r="BHT76" s="44"/>
      <c r="BHU76" s="44"/>
      <c r="BHV76" s="44"/>
      <c r="BHW76" s="44"/>
      <c r="BHX76" s="44"/>
      <c r="BHY76" s="44"/>
      <c r="BHZ76" s="44"/>
      <c r="BIA76" s="44"/>
      <c r="BIB76" s="44"/>
      <c r="BIC76" s="44"/>
      <c r="BID76" s="44"/>
      <c r="BIE76" s="44"/>
      <c r="BIF76" s="44"/>
      <c r="BIG76" s="44"/>
      <c r="BIH76" s="44"/>
      <c r="BII76" s="44"/>
      <c r="BIJ76" s="44"/>
      <c r="BIK76" s="44"/>
      <c r="BIL76" s="44"/>
      <c r="BIM76" s="44"/>
      <c r="BIN76" s="44"/>
      <c r="BIO76" s="44"/>
      <c r="BIP76" s="44"/>
      <c r="BIQ76" s="44"/>
      <c r="BIR76" s="44"/>
      <c r="BIS76" s="44"/>
      <c r="BIT76" s="44"/>
      <c r="BIU76" s="44"/>
      <c r="BIV76" s="44"/>
      <c r="BIW76" s="44"/>
      <c r="BIX76" s="44"/>
      <c r="BIY76" s="44"/>
      <c r="BIZ76" s="44"/>
      <c r="BJA76" s="44"/>
      <c r="BJB76" s="44"/>
      <c r="BJC76" s="44"/>
      <c r="BJD76" s="44"/>
      <c r="BJE76" s="44"/>
      <c r="BJF76" s="44"/>
      <c r="BJG76" s="44"/>
      <c r="BJH76" s="44"/>
      <c r="BJI76" s="44"/>
      <c r="BJJ76" s="44"/>
      <c r="BJK76" s="44"/>
      <c r="BJL76" s="44"/>
      <c r="BJM76" s="44"/>
      <c r="BJN76" s="44"/>
      <c r="BJO76" s="44"/>
      <c r="BJP76" s="44"/>
      <c r="BJQ76" s="44"/>
      <c r="BJR76" s="44"/>
      <c r="BJS76" s="44"/>
      <c r="BJT76" s="44"/>
      <c r="BJU76" s="44"/>
      <c r="BJV76" s="44"/>
      <c r="BJW76" s="44"/>
      <c r="BJX76" s="44"/>
      <c r="BJY76" s="44"/>
      <c r="BJZ76" s="44"/>
      <c r="BKA76" s="44"/>
      <c r="BKB76" s="44"/>
      <c r="BKC76" s="44"/>
      <c r="BKD76" s="44"/>
      <c r="BKE76" s="44"/>
      <c r="BKF76" s="44"/>
      <c r="BKG76" s="44"/>
      <c r="BKH76" s="44"/>
      <c r="BKI76" s="44"/>
      <c r="BKJ76" s="44"/>
      <c r="BKK76" s="44"/>
      <c r="BKL76" s="44"/>
      <c r="BKM76" s="44"/>
      <c r="BKN76" s="44"/>
      <c r="BKO76" s="44"/>
      <c r="BKP76" s="44"/>
      <c r="BKQ76" s="44"/>
      <c r="BKR76" s="44"/>
      <c r="BKS76" s="44"/>
      <c r="BKT76" s="44"/>
      <c r="BKU76" s="44"/>
      <c r="BKV76" s="44"/>
      <c r="BKW76" s="44"/>
      <c r="BKX76" s="44"/>
      <c r="BKY76" s="44"/>
      <c r="BKZ76" s="44"/>
      <c r="BLA76" s="44"/>
      <c r="BLB76" s="44"/>
      <c r="BLC76" s="44"/>
      <c r="BLD76" s="44"/>
      <c r="BLE76" s="44"/>
      <c r="BLF76" s="44"/>
      <c r="BLG76" s="44"/>
      <c r="BLH76" s="44"/>
      <c r="BLI76" s="44"/>
      <c r="BLJ76" s="44"/>
      <c r="BLK76" s="44"/>
      <c r="BLL76" s="44"/>
      <c r="BLM76" s="44"/>
      <c r="BLN76" s="44"/>
      <c r="BLO76" s="44"/>
      <c r="BLP76" s="44"/>
      <c r="BLQ76" s="44"/>
      <c r="BLR76" s="44"/>
      <c r="BLS76" s="44"/>
      <c r="BLT76" s="44"/>
      <c r="BLU76" s="44"/>
      <c r="BLV76" s="44"/>
      <c r="BLW76" s="44"/>
      <c r="BLX76" s="44"/>
      <c r="BLY76" s="44"/>
      <c r="BLZ76" s="44"/>
      <c r="BMA76" s="44"/>
      <c r="BMB76" s="44"/>
      <c r="BMC76" s="44"/>
      <c r="BMD76" s="44"/>
      <c r="BME76" s="44"/>
      <c r="BMF76" s="44"/>
      <c r="BMG76" s="44"/>
      <c r="BMH76" s="44"/>
      <c r="BMI76" s="44"/>
      <c r="BMJ76" s="44"/>
      <c r="BMK76" s="44"/>
      <c r="BML76" s="44"/>
      <c r="BMM76" s="44"/>
      <c r="BMN76" s="44"/>
      <c r="BMO76" s="44"/>
      <c r="BMP76" s="44"/>
      <c r="BMQ76" s="44"/>
      <c r="BMR76" s="44"/>
      <c r="BMS76" s="44"/>
      <c r="BMT76" s="44"/>
      <c r="BMU76" s="44"/>
      <c r="BMV76" s="44"/>
      <c r="BMW76" s="44"/>
      <c r="BMX76" s="44"/>
      <c r="BMY76" s="44"/>
      <c r="BMZ76" s="44"/>
      <c r="BNA76" s="44"/>
      <c r="BNB76" s="44"/>
      <c r="BNC76" s="44"/>
      <c r="BND76" s="44"/>
      <c r="BNE76" s="44"/>
      <c r="BNF76" s="44"/>
      <c r="BNG76" s="44"/>
      <c r="BNH76" s="44"/>
      <c r="BNI76" s="44"/>
      <c r="BNJ76" s="44"/>
      <c r="BNK76" s="44"/>
      <c r="BNL76" s="44"/>
      <c r="BNM76" s="44"/>
      <c r="BNN76" s="44"/>
      <c r="BNO76" s="44"/>
      <c r="BNP76" s="44"/>
      <c r="BNQ76" s="44"/>
      <c r="BNR76" s="44"/>
      <c r="BNS76" s="44"/>
      <c r="BNT76" s="44"/>
      <c r="BNU76" s="44"/>
      <c r="BNV76" s="44"/>
      <c r="BNW76" s="44"/>
      <c r="BNX76" s="44"/>
      <c r="BNY76" s="44"/>
      <c r="BNZ76" s="44"/>
      <c r="BOA76" s="44"/>
      <c r="BOB76" s="44"/>
      <c r="BOC76" s="44"/>
      <c r="BOD76" s="44"/>
      <c r="BOE76" s="44"/>
      <c r="BOF76" s="44"/>
      <c r="BOG76" s="44"/>
      <c r="BOH76" s="44"/>
      <c r="BOI76" s="44"/>
      <c r="BOJ76" s="44"/>
      <c r="BOK76" s="44"/>
      <c r="BOL76" s="44"/>
      <c r="BOM76" s="44"/>
      <c r="BON76" s="44"/>
      <c r="BOO76" s="44"/>
      <c r="BOP76" s="44"/>
      <c r="BOQ76" s="44"/>
      <c r="BOR76" s="44"/>
      <c r="BOS76" s="44"/>
      <c r="BOT76" s="44"/>
      <c r="BOU76" s="44"/>
      <c r="BOV76" s="44"/>
      <c r="BOW76" s="44"/>
      <c r="BOX76" s="44"/>
      <c r="BOY76" s="44"/>
      <c r="BOZ76" s="44"/>
      <c r="BPA76" s="44"/>
      <c r="BPB76" s="44"/>
      <c r="BPC76" s="44"/>
      <c r="BPD76" s="44"/>
      <c r="BPE76" s="44"/>
      <c r="BPF76" s="44"/>
      <c r="BPG76" s="44"/>
      <c r="BPH76" s="44"/>
      <c r="BPI76" s="44"/>
      <c r="BPJ76" s="44"/>
      <c r="BPK76" s="44"/>
      <c r="BPL76" s="44"/>
      <c r="BPM76" s="44"/>
      <c r="BPN76" s="44"/>
      <c r="BPO76" s="44"/>
      <c r="BPP76" s="44"/>
      <c r="BPQ76" s="44"/>
      <c r="BPR76" s="44"/>
      <c r="BPS76" s="44"/>
      <c r="BPT76" s="44"/>
      <c r="BPU76" s="44"/>
      <c r="BPV76" s="44"/>
      <c r="BPW76" s="44"/>
      <c r="BPX76" s="44"/>
      <c r="BPY76" s="44"/>
      <c r="BPZ76" s="44"/>
      <c r="BQA76" s="44"/>
      <c r="BQB76" s="44"/>
      <c r="BQC76" s="44"/>
      <c r="BQD76" s="44"/>
      <c r="BQE76" s="44"/>
      <c r="BQF76" s="44"/>
      <c r="BQG76" s="44"/>
      <c r="BQH76" s="44"/>
      <c r="BQI76" s="44"/>
      <c r="BQJ76" s="44"/>
      <c r="BQK76" s="44"/>
      <c r="BQL76" s="44"/>
      <c r="BQM76" s="44"/>
      <c r="BQN76" s="44"/>
      <c r="BQO76" s="44"/>
      <c r="BQP76" s="44"/>
      <c r="BQQ76" s="44"/>
      <c r="BQR76" s="44"/>
      <c r="BQS76" s="44"/>
      <c r="BQT76" s="44"/>
      <c r="BQU76" s="44"/>
      <c r="BQV76" s="44"/>
      <c r="BQW76" s="44"/>
      <c r="BQX76" s="44"/>
      <c r="BQY76" s="44"/>
      <c r="BQZ76" s="44"/>
      <c r="BRA76" s="44"/>
      <c r="BRB76" s="44"/>
      <c r="BRC76" s="44"/>
      <c r="BRD76" s="44"/>
      <c r="BRE76" s="44"/>
      <c r="BRF76" s="44"/>
      <c r="BRG76" s="44"/>
      <c r="BRH76" s="44"/>
      <c r="BRI76" s="44"/>
      <c r="BRJ76" s="44"/>
      <c r="BRK76" s="44"/>
      <c r="BRL76" s="44"/>
      <c r="BRM76" s="44"/>
      <c r="BRN76" s="44"/>
      <c r="BRO76" s="44"/>
      <c r="BRP76" s="44"/>
      <c r="BRQ76" s="44"/>
      <c r="BRR76" s="44"/>
      <c r="BRS76" s="44"/>
      <c r="BRT76" s="44"/>
      <c r="BRU76" s="44"/>
      <c r="BRV76" s="44"/>
      <c r="BRW76" s="44"/>
      <c r="BRX76" s="44"/>
      <c r="BRY76" s="44"/>
      <c r="BRZ76" s="44"/>
      <c r="BSA76" s="44"/>
      <c r="BSB76" s="44"/>
      <c r="BSC76" s="44"/>
      <c r="BSD76" s="44"/>
      <c r="BSE76" s="44"/>
      <c r="BSF76" s="44"/>
      <c r="BSG76" s="44"/>
      <c r="BSH76" s="44"/>
      <c r="BSI76" s="44"/>
      <c r="BSJ76" s="44"/>
      <c r="BSK76" s="44"/>
      <c r="BSL76" s="44"/>
      <c r="BSM76" s="44"/>
      <c r="BSN76" s="44"/>
      <c r="BSO76" s="44"/>
      <c r="BSP76" s="44"/>
      <c r="BSQ76" s="44"/>
      <c r="BSR76" s="44"/>
      <c r="BSS76" s="44"/>
      <c r="BST76" s="44"/>
      <c r="BSU76" s="44"/>
      <c r="BSV76" s="44"/>
      <c r="BSW76" s="44"/>
      <c r="BSX76" s="44"/>
      <c r="BSY76" s="44"/>
      <c r="BSZ76" s="44"/>
      <c r="BTA76" s="44"/>
      <c r="BTB76" s="44"/>
      <c r="BTC76" s="44"/>
      <c r="BTD76" s="44"/>
      <c r="BTE76" s="44"/>
      <c r="BTF76" s="44"/>
      <c r="BTG76" s="44"/>
      <c r="BTH76" s="44"/>
      <c r="BTI76" s="44"/>
      <c r="BTJ76" s="44"/>
      <c r="BTK76" s="44"/>
      <c r="BTL76" s="44"/>
      <c r="BTM76" s="44"/>
      <c r="BTN76" s="44"/>
      <c r="BTO76" s="44"/>
      <c r="BTP76" s="44"/>
      <c r="BTQ76" s="44"/>
      <c r="BTR76" s="44"/>
      <c r="BTS76" s="44"/>
      <c r="BTT76" s="44"/>
      <c r="BTU76" s="44"/>
      <c r="BTV76" s="44"/>
      <c r="BTW76" s="44"/>
      <c r="BTX76" s="44"/>
      <c r="BTY76" s="44"/>
      <c r="BTZ76" s="44"/>
      <c r="BUA76" s="44"/>
      <c r="BUB76" s="44"/>
      <c r="BUC76" s="44"/>
      <c r="BUD76" s="44"/>
      <c r="BUE76" s="44"/>
      <c r="BUF76" s="44"/>
      <c r="BUG76" s="44"/>
      <c r="BUH76" s="44"/>
      <c r="BUI76" s="44"/>
      <c r="BUJ76" s="44"/>
      <c r="BUK76" s="44"/>
      <c r="BUL76" s="44"/>
      <c r="BUM76" s="44"/>
      <c r="BUN76" s="44"/>
      <c r="BUO76" s="44"/>
      <c r="BUP76" s="44"/>
      <c r="BUQ76" s="44"/>
      <c r="BUR76" s="44"/>
      <c r="BUS76" s="44"/>
      <c r="BUT76" s="44"/>
      <c r="BUU76" s="44"/>
      <c r="BUV76" s="44"/>
      <c r="BUW76" s="44"/>
      <c r="BUX76" s="44"/>
      <c r="BUY76" s="44"/>
      <c r="BUZ76" s="44"/>
      <c r="BVA76" s="44"/>
      <c r="BVB76" s="44"/>
      <c r="BVC76" s="44"/>
      <c r="BVD76" s="44"/>
      <c r="BVE76" s="44"/>
      <c r="BVF76" s="44"/>
      <c r="BVG76" s="44"/>
      <c r="BVH76" s="44"/>
      <c r="BVI76" s="44"/>
      <c r="BVJ76" s="44"/>
      <c r="BVK76" s="44"/>
      <c r="BVL76" s="44"/>
      <c r="BVM76" s="44"/>
      <c r="BVN76" s="44"/>
      <c r="BVO76" s="44"/>
      <c r="BVP76" s="44"/>
      <c r="BVQ76" s="44"/>
      <c r="BVR76" s="44"/>
      <c r="BVS76" s="44"/>
      <c r="BVT76" s="44"/>
      <c r="BVU76" s="44"/>
      <c r="BVV76" s="44"/>
      <c r="BVW76" s="44"/>
      <c r="BVX76" s="44"/>
      <c r="BVY76" s="44"/>
      <c r="BVZ76" s="44"/>
      <c r="BWA76" s="44"/>
      <c r="BWB76" s="44"/>
      <c r="BWC76" s="44"/>
      <c r="BWD76" s="44"/>
      <c r="BWE76" s="44"/>
      <c r="BWF76" s="44"/>
      <c r="BWG76" s="44"/>
      <c r="BWH76" s="44"/>
      <c r="BWI76" s="44"/>
      <c r="BWJ76" s="44"/>
      <c r="BWK76" s="44"/>
      <c r="BWL76" s="44"/>
      <c r="BWM76" s="44"/>
      <c r="BWN76" s="44"/>
      <c r="BWO76" s="44"/>
      <c r="BWP76" s="44"/>
      <c r="BWQ76" s="44"/>
      <c r="BWR76" s="44"/>
      <c r="BWS76" s="44"/>
      <c r="BWT76" s="44"/>
      <c r="BWU76" s="44"/>
      <c r="BWV76" s="44"/>
      <c r="BWW76" s="44"/>
      <c r="BWX76" s="44"/>
      <c r="BWY76" s="44"/>
      <c r="BWZ76" s="44"/>
      <c r="BXA76" s="44"/>
      <c r="BXB76" s="44"/>
      <c r="BXC76" s="44"/>
      <c r="BXD76" s="44"/>
      <c r="BXE76" s="44"/>
      <c r="BXF76" s="44"/>
      <c r="BXG76" s="44"/>
      <c r="BXH76" s="44"/>
      <c r="BXI76" s="44"/>
      <c r="BXJ76" s="44"/>
      <c r="BXK76" s="44"/>
      <c r="BXL76" s="44"/>
      <c r="BXM76" s="44"/>
      <c r="BXN76" s="44"/>
      <c r="BXO76" s="44"/>
      <c r="BXP76" s="44"/>
      <c r="BXQ76" s="44"/>
      <c r="BXR76" s="44"/>
      <c r="BXS76" s="44"/>
      <c r="BXT76" s="44"/>
      <c r="BXU76" s="44"/>
      <c r="BXV76" s="44"/>
      <c r="BXW76" s="44"/>
      <c r="BXX76" s="44"/>
      <c r="BXY76" s="44"/>
      <c r="BXZ76" s="44"/>
      <c r="BYA76" s="44"/>
      <c r="BYB76" s="44"/>
      <c r="BYC76" s="44"/>
      <c r="BYD76" s="44"/>
      <c r="BYE76" s="44"/>
      <c r="BYF76" s="44"/>
      <c r="BYG76" s="44"/>
      <c r="BYH76" s="44"/>
      <c r="BYI76" s="44"/>
      <c r="BYJ76" s="44"/>
      <c r="BYK76" s="44"/>
      <c r="BYL76" s="44"/>
      <c r="BYM76" s="44"/>
      <c r="BYN76" s="44"/>
      <c r="BYO76" s="44"/>
      <c r="BYP76" s="44"/>
      <c r="BYQ76" s="44"/>
      <c r="BYR76" s="44"/>
      <c r="BYS76" s="44"/>
      <c r="BYT76" s="44"/>
      <c r="BYU76" s="44"/>
      <c r="BYV76" s="44"/>
      <c r="BYW76" s="44"/>
      <c r="BYX76" s="44"/>
      <c r="BYY76" s="44"/>
      <c r="BYZ76" s="44"/>
      <c r="BZA76" s="44"/>
      <c r="BZB76" s="44"/>
      <c r="BZC76" s="44"/>
      <c r="BZD76" s="44"/>
      <c r="BZE76" s="44"/>
      <c r="BZF76" s="44"/>
      <c r="BZG76" s="44"/>
      <c r="BZH76" s="44"/>
      <c r="BZI76" s="44"/>
      <c r="BZJ76" s="44"/>
      <c r="BZK76" s="44"/>
      <c r="BZL76" s="44"/>
      <c r="BZM76" s="44"/>
      <c r="BZN76" s="44"/>
      <c r="BZO76" s="44"/>
      <c r="BZP76" s="44"/>
      <c r="BZQ76" s="44"/>
      <c r="BZR76" s="44"/>
      <c r="BZS76" s="44"/>
      <c r="BZT76" s="44"/>
      <c r="BZU76" s="44"/>
      <c r="BZV76" s="44"/>
      <c r="BZW76" s="44"/>
      <c r="BZX76" s="44"/>
      <c r="BZY76" s="44"/>
      <c r="BZZ76" s="44"/>
      <c r="CAA76" s="44"/>
      <c r="CAB76" s="44"/>
      <c r="CAC76" s="44"/>
      <c r="CAD76" s="44"/>
      <c r="CAE76" s="44"/>
      <c r="CAF76" s="44"/>
      <c r="CAG76" s="44"/>
      <c r="CAH76" s="44"/>
      <c r="CAI76" s="44"/>
      <c r="CAJ76" s="44"/>
      <c r="CAK76" s="44"/>
      <c r="CAL76" s="44"/>
      <c r="CAM76" s="44"/>
      <c r="CAN76" s="44"/>
      <c r="CAO76" s="44"/>
      <c r="CAP76" s="44"/>
      <c r="CAQ76" s="44"/>
      <c r="CAR76" s="44"/>
      <c r="CAS76" s="44"/>
      <c r="CAT76" s="44"/>
      <c r="CAU76" s="44"/>
      <c r="CAV76" s="44"/>
      <c r="CAW76" s="44"/>
      <c r="CAX76" s="44"/>
      <c r="CAY76" s="44"/>
      <c r="CAZ76" s="44"/>
      <c r="CBA76" s="44"/>
      <c r="CBB76" s="44"/>
      <c r="CBC76" s="44"/>
      <c r="CBD76" s="44"/>
      <c r="CBE76" s="44"/>
      <c r="CBF76" s="44"/>
      <c r="CBG76" s="44"/>
      <c r="CBH76" s="44"/>
      <c r="CBI76" s="44"/>
      <c r="CBJ76" s="44"/>
      <c r="CBK76" s="44"/>
      <c r="CBL76" s="44"/>
      <c r="CBM76" s="44"/>
      <c r="CBN76" s="44"/>
      <c r="CBO76" s="44"/>
      <c r="CBP76" s="44"/>
      <c r="CBQ76" s="44"/>
      <c r="CBR76" s="44"/>
      <c r="CBS76" s="44"/>
      <c r="CBT76" s="44"/>
      <c r="CBU76" s="44"/>
      <c r="CBV76" s="44"/>
      <c r="CBW76" s="44"/>
      <c r="CBX76" s="44"/>
      <c r="CBY76" s="44"/>
      <c r="CBZ76" s="44"/>
      <c r="CCA76" s="44"/>
      <c r="CCB76" s="44"/>
      <c r="CCC76" s="44"/>
      <c r="CCD76" s="44"/>
      <c r="CCE76" s="44"/>
      <c r="CCF76" s="44"/>
      <c r="CCG76" s="44"/>
      <c r="CCH76" s="44"/>
      <c r="CCI76" s="44"/>
      <c r="CCJ76" s="44"/>
      <c r="CCK76" s="44"/>
      <c r="CCL76" s="44"/>
      <c r="CCM76" s="44"/>
      <c r="CCN76" s="44"/>
      <c r="CCO76" s="44"/>
      <c r="CCP76" s="44"/>
      <c r="CCQ76" s="44"/>
      <c r="CCR76" s="44"/>
      <c r="CCS76" s="44"/>
      <c r="CCT76" s="44"/>
      <c r="CCU76" s="44"/>
      <c r="CCV76" s="44"/>
      <c r="CCW76" s="44"/>
      <c r="CCX76" s="44"/>
      <c r="CCY76" s="44"/>
      <c r="CCZ76" s="44"/>
      <c r="CDA76" s="44"/>
      <c r="CDB76" s="44"/>
      <c r="CDC76" s="44"/>
      <c r="CDD76" s="44"/>
      <c r="CDE76" s="44"/>
      <c r="CDF76" s="44"/>
      <c r="CDG76" s="44"/>
      <c r="CDH76" s="44"/>
      <c r="CDI76" s="44"/>
      <c r="CDJ76" s="44"/>
      <c r="CDK76" s="44"/>
      <c r="CDL76" s="44"/>
      <c r="CDM76" s="44"/>
      <c r="CDN76" s="44"/>
      <c r="CDO76" s="44"/>
      <c r="CDP76" s="44"/>
      <c r="CDQ76" s="44"/>
      <c r="CDR76" s="44"/>
      <c r="CDS76" s="44"/>
      <c r="CDT76" s="44"/>
      <c r="CDU76" s="44"/>
      <c r="CDV76" s="44"/>
      <c r="CDW76" s="44"/>
      <c r="CDX76" s="44"/>
      <c r="CDY76" s="44"/>
      <c r="CDZ76" s="44"/>
      <c r="CEA76" s="44"/>
      <c r="CEB76" s="44"/>
      <c r="CEC76" s="44"/>
      <c r="CED76" s="44"/>
      <c r="CEE76" s="44"/>
      <c r="CEF76" s="44"/>
      <c r="CEG76" s="44"/>
      <c r="CEH76" s="44"/>
      <c r="CEI76" s="44"/>
      <c r="CEJ76" s="44"/>
      <c r="CEK76" s="44"/>
      <c r="CEL76" s="44"/>
      <c r="CEM76" s="44"/>
      <c r="CEN76" s="44"/>
      <c r="CEO76" s="44"/>
      <c r="CEP76" s="44"/>
      <c r="CEQ76" s="44"/>
      <c r="CER76" s="44"/>
      <c r="CES76" s="44"/>
      <c r="CET76" s="44"/>
      <c r="CEU76" s="44"/>
      <c r="CEV76" s="44"/>
      <c r="CEW76" s="44"/>
      <c r="CEX76" s="44"/>
      <c r="CEY76" s="44"/>
      <c r="CEZ76" s="44"/>
      <c r="CFA76" s="44"/>
      <c r="CFB76" s="44"/>
      <c r="CFC76" s="44"/>
      <c r="CFD76" s="44"/>
      <c r="CFE76" s="44"/>
      <c r="CFF76" s="44"/>
      <c r="CFG76" s="44"/>
      <c r="CFH76" s="44"/>
      <c r="CFI76" s="44"/>
      <c r="CFJ76" s="44"/>
      <c r="CFK76" s="44"/>
      <c r="CFL76" s="44"/>
      <c r="CFM76" s="44"/>
      <c r="CFN76" s="44"/>
      <c r="CFO76" s="44"/>
      <c r="CFP76" s="44"/>
      <c r="CFQ76" s="44"/>
      <c r="CFR76" s="44"/>
      <c r="CFS76" s="44"/>
      <c r="CFT76" s="44"/>
      <c r="CFU76" s="44"/>
      <c r="CFV76" s="44"/>
      <c r="CFW76" s="44"/>
      <c r="CFX76" s="44"/>
      <c r="CFY76" s="44"/>
      <c r="CFZ76" s="44"/>
      <c r="CGA76" s="44"/>
      <c r="CGB76" s="44"/>
      <c r="CGC76" s="44"/>
      <c r="CGD76" s="44"/>
      <c r="CGE76" s="44"/>
      <c r="CGF76" s="44"/>
      <c r="CGG76" s="44"/>
      <c r="CGH76" s="44"/>
      <c r="CGI76" s="44"/>
      <c r="CGJ76" s="44"/>
      <c r="CGK76" s="44"/>
      <c r="CGL76" s="44"/>
      <c r="CGM76" s="44"/>
      <c r="CGN76" s="44"/>
      <c r="CGO76" s="44"/>
      <c r="CGP76" s="44"/>
      <c r="CGQ76" s="44"/>
      <c r="CGR76" s="44"/>
      <c r="CGS76" s="44"/>
      <c r="CGT76" s="44"/>
      <c r="CGU76" s="44"/>
      <c r="CGV76" s="44"/>
      <c r="CGW76" s="44"/>
      <c r="CGX76" s="44"/>
      <c r="CGY76" s="44"/>
      <c r="CGZ76" s="44"/>
      <c r="CHA76" s="44"/>
      <c r="CHB76" s="44"/>
      <c r="CHC76" s="44"/>
      <c r="CHD76" s="44"/>
      <c r="CHE76" s="44"/>
      <c r="CHF76" s="44"/>
      <c r="CHG76" s="44"/>
      <c r="CHH76" s="44"/>
      <c r="CHI76" s="44"/>
      <c r="CHJ76" s="44"/>
      <c r="CHK76" s="44"/>
      <c r="CHL76" s="44"/>
      <c r="CHM76" s="44"/>
      <c r="CHN76" s="44"/>
      <c r="CHO76" s="44"/>
      <c r="CHP76" s="44"/>
      <c r="CHQ76" s="44"/>
      <c r="CHR76" s="44"/>
      <c r="CHS76" s="44"/>
      <c r="CHT76" s="44"/>
      <c r="CHU76" s="44"/>
      <c r="CHV76" s="44"/>
      <c r="CHW76" s="44"/>
      <c r="CHX76" s="44"/>
      <c r="CHY76" s="44"/>
      <c r="CHZ76" s="44"/>
      <c r="CIA76" s="44"/>
      <c r="CIB76" s="44"/>
      <c r="CIC76" s="44"/>
      <c r="CID76" s="44"/>
      <c r="CIE76" s="44"/>
      <c r="CIF76" s="44"/>
      <c r="CIG76" s="44"/>
      <c r="CIH76" s="44"/>
      <c r="CII76" s="44"/>
      <c r="CIJ76" s="44"/>
      <c r="CIK76" s="44"/>
      <c r="CIL76" s="44"/>
      <c r="CIM76" s="44"/>
      <c r="CIN76" s="44"/>
      <c r="CIO76" s="44"/>
      <c r="CIP76" s="44"/>
      <c r="CIQ76" s="44"/>
      <c r="CIR76" s="44"/>
      <c r="CIS76" s="44"/>
      <c r="CIT76" s="44"/>
      <c r="CIU76" s="44"/>
      <c r="CIV76" s="44"/>
      <c r="CIW76" s="44"/>
      <c r="CIX76" s="44"/>
      <c r="CIY76" s="44"/>
      <c r="CIZ76" s="44"/>
      <c r="CJA76" s="44"/>
      <c r="CJB76" s="44"/>
      <c r="CJC76" s="44"/>
      <c r="CJD76" s="44"/>
      <c r="CJE76" s="44"/>
      <c r="CJF76" s="44"/>
      <c r="CJG76" s="44"/>
      <c r="CJH76" s="44"/>
      <c r="CJI76" s="44"/>
      <c r="CJJ76" s="44"/>
      <c r="CJK76" s="44"/>
      <c r="CJL76" s="44"/>
      <c r="CJM76" s="44"/>
      <c r="CJN76" s="44"/>
      <c r="CJO76" s="44"/>
      <c r="CJP76" s="44"/>
      <c r="CJQ76" s="44"/>
      <c r="CJR76" s="44"/>
      <c r="CJS76" s="44"/>
      <c r="CJT76" s="44"/>
      <c r="CJU76" s="44"/>
      <c r="CJV76" s="44"/>
      <c r="CJW76" s="44"/>
      <c r="CJX76" s="44"/>
      <c r="CJY76" s="44"/>
      <c r="CJZ76" s="44"/>
      <c r="CKA76" s="44"/>
      <c r="CKB76" s="44"/>
      <c r="CKC76" s="44"/>
      <c r="CKD76" s="44"/>
      <c r="CKE76" s="44"/>
      <c r="CKF76" s="44"/>
      <c r="CKG76" s="44"/>
      <c r="CKH76" s="44"/>
      <c r="CKI76" s="44"/>
      <c r="CKJ76" s="44"/>
      <c r="CKK76" s="44"/>
      <c r="CKL76" s="44"/>
      <c r="CKM76" s="44"/>
      <c r="CKN76" s="44"/>
      <c r="CKO76" s="44"/>
      <c r="CKP76" s="44"/>
      <c r="CKQ76" s="44"/>
      <c r="CKR76" s="44"/>
      <c r="CKS76" s="44"/>
      <c r="CKT76" s="44"/>
      <c r="CKU76" s="44"/>
      <c r="CKV76" s="44"/>
      <c r="CKW76" s="44"/>
      <c r="CKX76" s="44"/>
      <c r="CKY76" s="44"/>
      <c r="CKZ76" s="44"/>
      <c r="CLA76" s="44"/>
      <c r="CLB76" s="44"/>
      <c r="CLC76" s="44"/>
      <c r="CLD76" s="44"/>
      <c r="CLE76" s="44"/>
      <c r="CLF76" s="44"/>
      <c r="CLG76" s="44"/>
      <c r="CLH76" s="44"/>
      <c r="CLI76" s="44"/>
      <c r="CLJ76" s="44"/>
      <c r="CLK76" s="44"/>
      <c r="CLL76" s="44"/>
      <c r="CLM76" s="44"/>
      <c r="CLN76" s="44"/>
      <c r="CLO76" s="44"/>
      <c r="CLP76" s="44"/>
      <c r="CLQ76" s="44"/>
      <c r="CLR76" s="44"/>
      <c r="CLS76" s="44"/>
      <c r="CLT76" s="44"/>
      <c r="CLU76" s="44"/>
      <c r="CLV76" s="44"/>
      <c r="CLW76" s="44"/>
      <c r="CLX76" s="44"/>
      <c r="CLY76" s="44"/>
      <c r="CLZ76" s="44"/>
      <c r="CMA76" s="44"/>
      <c r="CMB76" s="44"/>
      <c r="CMC76" s="44"/>
      <c r="CMD76" s="44"/>
      <c r="CME76" s="44"/>
      <c r="CMF76" s="44"/>
      <c r="CMG76" s="44"/>
      <c r="CMH76" s="44"/>
      <c r="CMI76" s="44"/>
      <c r="CMJ76" s="44"/>
      <c r="CMK76" s="44"/>
      <c r="CML76" s="44"/>
      <c r="CMM76" s="44"/>
      <c r="CMN76" s="44"/>
      <c r="CMO76" s="44"/>
      <c r="CMP76" s="44"/>
      <c r="CMQ76" s="44"/>
      <c r="CMR76" s="44"/>
      <c r="CMS76" s="44"/>
      <c r="CMT76" s="44"/>
      <c r="CMU76" s="44"/>
      <c r="CMV76" s="44"/>
      <c r="CMW76" s="44"/>
      <c r="CMX76" s="44"/>
      <c r="CMY76" s="44"/>
      <c r="CMZ76" s="44"/>
      <c r="CNA76" s="44"/>
      <c r="CNB76" s="44"/>
      <c r="CNC76" s="44"/>
      <c r="CND76" s="44"/>
      <c r="CNE76" s="44"/>
      <c r="CNF76" s="44"/>
      <c r="CNG76" s="44"/>
      <c r="CNH76" s="44"/>
      <c r="CNI76" s="44"/>
      <c r="CNJ76" s="44"/>
      <c r="CNK76" s="44"/>
      <c r="CNL76" s="44"/>
      <c r="CNM76" s="44"/>
      <c r="CNN76" s="44"/>
      <c r="CNO76" s="44"/>
      <c r="CNP76" s="44"/>
      <c r="CNQ76" s="44"/>
      <c r="CNR76" s="44"/>
      <c r="CNS76" s="44"/>
      <c r="CNT76" s="44"/>
      <c r="CNU76" s="44"/>
      <c r="CNV76" s="44"/>
      <c r="CNW76" s="44"/>
      <c r="CNX76" s="44"/>
      <c r="CNY76" s="44"/>
      <c r="CNZ76" s="44"/>
      <c r="COA76" s="44"/>
      <c r="COB76" s="44"/>
      <c r="COC76" s="44"/>
      <c r="COD76" s="44"/>
      <c r="COE76" s="44"/>
      <c r="COF76" s="44"/>
      <c r="COG76" s="44"/>
      <c r="COH76" s="44"/>
      <c r="COI76" s="44"/>
      <c r="COJ76" s="44"/>
      <c r="COK76" s="44"/>
      <c r="COL76" s="44"/>
      <c r="COM76" s="44"/>
      <c r="CON76" s="44"/>
      <c r="COO76" s="44"/>
      <c r="COP76" s="44"/>
      <c r="COQ76" s="44"/>
      <c r="COR76" s="44"/>
      <c r="COS76" s="44"/>
      <c r="COT76" s="44"/>
      <c r="COU76" s="44"/>
      <c r="COV76" s="44"/>
      <c r="COW76" s="44"/>
      <c r="COX76" s="44"/>
      <c r="COY76" s="44"/>
      <c r="COZ76" s="44"/>
      <c r="CPA76" s="44"/>
      <c r="CPB76" s="44"/>
      <c r="CPC76" s="44"/>
      <c r="CPD76" s="44"/>
      <c r="CPE76" s="44"/>
      <c r="CPF76" s="44"/>
      <c r="CPG76" s="44"/>
      <c r="CPH76" s="44"/>
      <c r="CPI76" s="44"/>
      <c r="CPJ76" s="44"/>
      <c r="CPK76" s="44"/>
      <c r="CPL76" s="44"/>
      <c r="CPM76" s="44"/>
      <c r="CPN76" s="44"/>
      <c r="CPO76" s="44"/>
      <c r="CPP76" s="44"/>
      <c r="CPQ76" s="44"/>
      <c r="CPR76" s="44"/>
      <c r="CPS76" s="44"/>
      <c r="CPT76" s="44"/>
      <c r="CPU76" s="44"/>
      <c r="CPV76" s="44"/>
      <c r="CPW76" s="44"/>
      <c r="CPX76" s="44"/>
      <c r="CPY76" s="44"/>
      <c r="CPZ76" s="44"/>
      <c r="CQA76" s="44"/>
      <c r="CQB76" s="44"/>
      <c r="CQC76" s="44"/>
      <c r="CQD76" s="44"/>
      <c r="CQE76" s="44"/>
      <c r="CQF76" s="44"/>
      <c r="CQG76" s="44"/>
      <c r="CQH76" s="44"/>
      <c r="CQI76" s="44"/>
      <c r="CQJ76" s="44"/>
      <c r="CQK76" s="44"/>
      <c r="CQL76" s="44"/>
      <c r="CQM76" s="44"/>
      <c r="CQN76" s="44"/>
      <c r="CQO76" s="44"/>
      <c r="CQP76" s="44"/>
      <c r="CQQ76" s="44"/>
      <c r="CQR76" s="44"/>
      <c r="CQS76" s="44"/>
      <c r="CQT76" s="44"/>
      <c r="CQU76" s="44"/>
      <c r="CQV76" s="44"/>
      <c r="CQW76" s="44"/>
      <c r="CQX76" s="44"/>
      <c r="CQY76" s="44"/>
      <c r="CQZ76" s="44"/>
      <c r="CRA76" s="44"/>
      <c r="CRB76" s="44"/>
      <c r="CRC76" s="44"/>
      <c r="CRD76" s="44"/>
      <c r="CRE76" s="44"/>
      <c r="CRF76" s="44"/>
      <c r="CRG76" s="44"/>
      <c r="CRH76" s="44"/>
      <c r="CRI76" s="44"/>
      <c r="CRJ76" s="44"/>
      <c r="CRK76" s="44"/>
      <c r="CRL76" s="44"/>
      <c r="CRM76" s="44"/>
      <c r="CRN76" s="44"/>
      <c r="CRO76" s="44"/>
      <c r="CRP76" s="44"/>
      <c r="CRQ76" s="44"/>
      <c r="CRR76" s="44"/>
      <c r="CRS76" s="44"/>
      <c r="CRT76" s="44"/>
      <c r="CRU76" s="44"/>
      <c r="CRV76" s="44"/>
      <c r="CRW76" s="44"/>
      <c r="CRX76" s="44"/>
      <c r="CRY76" s="44"/>
      <c r="CRZ76" s="44"/>
      <c r="CSA76" s="44"/>
      <c r="CSB76" s="44"/>
      <c r="CSC76" s="44"/>
      <c r="CSD76" s="44"/>
      <c r="CSE76" s="44"/>
      <c r="CSF76" s="44"/>
      <c r="CSG76" s="44"/>
      <c r="CSH76" s="44"/>
      <c r="CSI76" s="44"/>
      <c r="CSJ76" s="44"/>
      <c r="CSK76" s="44"/>
      <c r="CSL76" s="44"/>
      <c r="CSM76" s="44"/>
      <c r="CSN76" s="44"/>
      <c r="CSO76" s="44"/>
      <c r="CSP76" s="44"/>
      <c r="CSQ76" s="44"/>
      <c r="CSR76" s="44"/>
      <c r="CSS76" s="44"/>
      <c r="CST76" s="44"/>
      <c r="CSU76" s="44"/>
      <c r="CSV76" s="44"/>
      <c r="CSW76" s="44"/>
      <c r="CSX76" s="44"/>
      <c r="CSY76" s="44"/>
      <c r="CSZ76" s="44"/>
      <c r="CTA76" s="44"/>
      <c r="CTB76" s="44"/>
      <c r="CTC76" s="44"/>
      <c r="CTD76" s="44"/>
      <c r="CTE76" s="44"/>
      <c r="CTF76" s="44"/>
      <c r="CTG76" s="44"/>
      <c r="CTH76" s="44"/>
      <c r="CTI76" s="44"/>
      <c r="CTJ76" s="44"/>
      <c r="CTK76" s="44"/>
      <c r="CTL76" s="44"/>
      <c r="CTM76" s="44"/>
      <c r="CTN76" s="44"/>
      <c r="CTO76" s="44"/>
      <c r="CTP76" s="44"/>
      <c r="CTQ76" s="44"/>
      <c r="CTR76" s="44"/>
      <c r="CTS76" s="44"/>
      <c r="CTT76" s="44"/>
      <c r="CTU76" s="44"/>
      <c r="CTV76" s="44"/>
      <c r="CTW76" s="44"/>
      <c r="CTX76" s="44"/>
      <c r="CTY76" s="44"/>
      <c r="CTZ76" s="44"/>
      <c r="CUA76" s="44"/>
      <c r="CUB76" s="44"/>
      <c r="CUC76" s="44"/>
      <c r="CUD76" s="44"/>
      <c r="CUE76" s="44"/>
      <c r="CUF76" s="44"/>
      <c r="CUG76" s="44"/>
      <c r="CUH76" s="44"/>
      <c r="CUI76" s="44"/>
      <c r="CUJ76" s="44"/>
      <c r="CUK76" s="44"/>
      <c r="CUL76" s="44"/>
      <c r="CUM76" s="44"/>
      <c r="CUN76" s="44"/>
      <c r="CUO76" s="44"/>
      <c r="CUP76" s="44"/>
      <c r="CUQ76" s="44"/>
      <c r="CUR76" s="44"/>
      <c r="CUS76" s="44"/>
      <c r="CUT76" s="44"/>
      <c r="CUU76" s="44"/>
      <c r="CUV76" s="44"/>
      <c r="CUW76" s="44"/>
      <c r="CUX76" s="44"/>
      <c r="CUY76" s="44"/>
      <c r="CUZ76" s="44"/>
      <c r="CVA76" s="44"/>
      <c r="CVB76" s="44"/>
      <c r="CVC76" s="44"/>
      <c r="CVD76" s="44"/>
      <c r="CVE76" s="44"/>
      <c r="CVF76" s="44"/>
      <c r="CVG76" s="44"/>
      <c r="CVH76" s="44"/>
      <c r="CVI76" s="44"/>
      <c r="CVJ76" s="44"/>
      <c r="CVK76" s="44"/>
      <c r="CVL76" s="44"/>
      <c r="CVM76" s="44"/>
      <c r="CVN76" s="44"/>
      <c r="CVO76" s="44"/>
      <c r="CVP76" s="44"/>
      <c r="CVQ76" s="44"/>
      <c r="CVR76" s="44"/>
      <c r="CVS76" s="44"/>
      <c r="CVT76" s="44"/>
      <c r="CVU76" s="44"/>
      <c r="CVV76" s="44"/>
      <c r="CVW76" s="44"/>
      <c r="CVX76" s="44"/>
      <c r="CVY76" s="44"/>
      <c r="CVZ76" s="44"/>
      <c r="CWA76" s="44"/>
      <c r="CWB76" s="44"/>
      <c r="CWC76" s="44"/>
      <c r="CWD76" s="44"/>
      <c r="CWE76" s="44"/>
      <c r="CWF76" s="44"/>
      <c r="CWG76" s="44"/>
      <c r="CWH76" s="44"/>
      <c r="CWI76" s="44"/>
      <c r="CWJ76" s="44"/>
      <c r="CWK76" s="44"/>
      <c r="CWL76" s="44"/>
      <c r="CWM76" s="44"/>
      <c r="CWN76" s="44"/>
      <c r="CWO76" s="44"/>
      <c r="CWP76" s="44"/>
      <c r="CWQ76" s="44"/>
      <c r="CWR76" s="44"/>
      <c r="CWS76" s="44"/>
      <c r="CWT76" s="44"/>
      <c r="CWU76" s="44"/>
      <c r="CWV76" s="44"/>
      <c r="CWW76" s="44"/>
      <c r="CWX76" s="44"/>
      <c r="CWY76" s="44"/>
      <c r="CWZ76" s="44"/>
      <c r="CXA76" s="44"/>
      <c r="CXB76" s="44"/>
      <c r="CXC76" s="44"/>
      <c r="CXD76" s="44"/>
      <c r="CXE76" s="44"/>
      <c r="CXF76" s="44"/>
      <c r="CXG76" s="44"/>
      <c r="CXH76" s="44"/>
      <c r="CXI76" s="44"/>
      <c r="CXJ76" s="44"/>
      <c r="CXK76" s="44"/>
      <c r="CXL76" s="44"/>
      <c r="CXM76" s="44"/>
      <c r="CXN76" s="44"/>
      <c r="CXO76" s="44"/>
      <c r="CXP76" s="44"/>
      <c r="CXQ76" s="44"/>
      <c r="CXR76" s="44"/>
      <c r="CXS76" s="44"/>
      <c r="CXT76" s="44"/>
      <c r="CXU76" s="44"/>
      <c r="CXV76" s="44"/>
      <c r="CXW76" s="44"/>
      <c r="CXX76" s="44"/>
      <c r="CXY76" s="44"/>
      <c r="CXZ76" s="44"/>
      <c r="CYA76" s="44"/>
      <c r="CYB76" s="44"/>
      <c r="CYC76" s="44"/>
      <c r="CYD76" s="44"/>
      <c r="CYE76" s="44"/>
      <c r="CYF76" s="44"/>
      <c r="CYG76" s="44"/>
      <c r="CYH76" s="44"/>
      <c r="CYI76" s="44"/>
      <c r="CYJ76" s="44"/>
      <c r="CYK76" s="44"/>
      <c r="CYL76" s="44"/>
      <c r="CYM76" s="44"/>
      <c r="CYN76" s="44"/>
      <c r="CYO76" s="44"/>
      <c r="CYP76" s="44"/>
      <c r="CYQ76" s="44"/>
      <c r="CYR76" s="44"/>
      <c r="CYS76" s="44"/>
      <c r="CYT76" s="44"/>
      <c r="CYU76" s="44"/>
      <c r="CYV76" s="44"/>
      <c r="CYW76" s="44"/>
      <c r="CYX76" s="44"/>
      <c r="CYY76" s="44"/>
      <c r="CYZ76" s="44"/>
      <c r="CZA76" s="44"/>
      <c r="CZB76" s="44"/>
      <c r="CZC76" s="44"/>
      <c r="CZD76" s="44"/>
      <c r="CZE76" s="44"/>
      <c r="CZF76" s="44"/>
      <c r="CZG76" s="44"/>
      <c r="CZH76" s="44"/>
      <c r="CZI76" s="44"/>
      <c r="CZJ76" s="44"/>
      <c r="CZK76" s="44"/>
      <c r="CZL76" s="44"/>
      <c r="CZM76" s="44"/>
      <c r="CZN76" s="44"/>
      <c r="CZO76" s="44"/>
      <c r="CZP76" s="44"/>
      <c r="CZQ76" s="44"/>
      <c r="CZR76" s="44"/>
      <c r="CZS76" s="44"/>
      <c r="CZT76" s="44"/>
      <c r="CZU76" s="44"/>
      <c r="CZV76" s="44"/>
      <c r="CZW76" s="44"/>
      <c r="CZX76" s="44"/>
      <c r="CZY76" s="44"/>
      <c r="CZZ76" s="44"/>
      <c r="DAA76" s="44"/>
      <c r="DAB76" s="44"/>
      <c r="DAC76" s="44"/>
      <c r="DAD76" s="44"/>
      <c r="DAE76" s="44"/>
      <c r="DAF76" s="44"/>
      <c r="DAG76" s="44"/>
      <c r="DAH76" s="44"/>
      <c r="DAI76" s="44"/>
      <c r="DAJ76" s="44"/>
      <c r="DAK76" s="44"/>
      <c r="DAL76" s="44"/>
      <c r="DAM76" s="44"/>
      <c r="DAN76" s="44"/>
      <c r="DAO76" s="44"/>
      <c r="DAP76" s="44"/>
      <c r="DAQ76" s="44"/>
      <c r="DAR76" s="44"/>
      <c r="DAS76" s="44"/>
      <c r="DAT76" s="44"/>
      <c r="DAU76" s="44"/>
      <c r="DAV76" s="44"/>
      <c r="DAW76" s="44"/>
      <c r="DAX76" s="44"/>
      <c r="DAY76" s="44"/>
      <c r="DAZ76" s="44"/>
      <c r="DBA76" s="44"/>
      <c r="DBB76" s="44"/>
      <c r="DBC76" s="44"/>
      <c r="DBD76" s="44"/>
      <c r="DBE76" s="44"/>
      <c r="DBF76" s="44"/>
      <c r="DBG76" s="44"/>
      <c r="DBH76" s="44"/>
      <c r="DBI76" s="44"/>
      <c r="DBJ76" s="44"/>
      <c r="DBK76" s="44"/>
      <c r="DBL76" s="44"/>
      <c r="DBM76" s="44"/>
      <c r="DBN76" s="44"/>
      <c r="DBO76" s="44"/>
      <c r="DBP76" s="44"/>
      <c r="DBQ76" s="44"/>
      <c r="DBR76" s="44"/>
      <c r="DBS76" s="44"/>
      <c r="DBT76" s="44"/>
      <c r="DBU76" s="44"/>
      <c r="DBV76" s="44"/>
      <c r="DBW76" s="44"/>
      <c r="DBX76" s="44"/>
      <c r="DBY76" s="44"/>
      <c r="DBZ76" s="44"/>
      <c r="DCA76" s="44"/>
      <c r="DCB76" s="44"/>
      <c r="DCC76" s="44"/>
      <c r="DCD76" s="44"/>
      <c r="DCE76" s="44"/>
      <c r="DCF76" s="44"/>
      <c r="DCG76" s="44"/>
      <c r="DCH76" s="44"/>
      <c r="DCI76" s="44"/>
      <c r="DCJ76" s="44"/>
      <c r="DCK76" s="44"/>
      <c r="DCL76" s="44"/>
      <c r="DCM76" s="44"/>
      <c r="DCN76" s="44"/>
      <c r="DCO76" s="44"/>
      <c r="DCP76" s="44"/>
      <c r="DCQ76" s="44"/>
      <c r="DCR76" s="44"/>
      <c r="DCS76" s="44"/>
      <c r="DCT76" s="44"/>
      <c r="DCU76" s="44"/>
      <c r="DCV76" s="44"/>
      <c r="DCW76" s="44"/>
      <c r="DCX76" s="44"/>
      <c r="DCY76" s="44"/>
      <c r="DCZ76" s="44"/>
      <c r="DDA76" s="44"/>
      <c r="DDB76" s="44"/>
      <c r="DDC76" s="44"/>
      <c r="DDD76" s="44"/>
      <c r="DDE76" s="44"/>
      <c r="DDF76" s="44"/>
      <c r="DDG76" s="44"/>
      <c r="DDH76" s="44"/>
      <c r="DDI76" s="44"/>
      <c r="DDJ76" s="44"/>
      <c r="DDK76" s="44"/>
      <c r="DDL76" s="44"/>
      <c r="DDM76" s="44"/>
      <c r="DDN76" s="44"/>
      <c r="DDO76" s="44"/>
      <c r="DDP76" s="44"/>
      <c r="DDQ76" s="44"/>
      <c r="DDR76" s="44"/>
      <c r="DDS76" s="44"/>
      <c r="DDT76" s="44"/>
      <c r="DDU76" s="44"/>
      <c r="DDV76" s="44"/>
      <c r="DDW76" s="44"/>
      <c r="DDX76" s="44"/>
      <c r="DDY76" s="44"/>
      <c r="DDZ76" s="44"/>
      <c r="DEA76" s="44"/>
      <c r="DEB76" s="44"/>
      <c r="DEC76" s="44"/>
      <c r="DED76" s="44"/>
      <c r="DEE76" s="44"/>
      <c r="DEF76" s="44"/>
      <c r="DEG76" s="44"/>
      <c r="DEH76" s="44"/>
      <c r="DEI76" s="44"/>
      <c r="DEJ76" s="44"/>
      <c r="DEK76" s="44"/>
      <c r="DEL76" s="44"/>
      <c r="DEM76" s="44"/>
      <c r="DEN76" s="44"/>
      <c r="DEO76" s="44"/>
      <c r="DEP76" s="44"/>
      <c r="DEQ76" s="44"/>
      <c r="DER76" s="44"/>
      <c r="DES76" s="44"/>
      <c r="DET76" s="44"/>
      <c r="DEU76" s="44"/>
      <c r="DEV76" s="44"/>
      <c r="DEW76" s="44"/>
      <c r="DEX76" s="44"/>
      <c r="DEY76" s="44"/>
      <c r="DEZ76" s="44"/>
      <c r="DFA76" s="44"/>
      <c r="DFB76" s="44"/>
      <c r="DFC76" s="44"/>
      <c r="DFD76" s="44"/>
      <c r="DFE76" s="27"/>
    </row>
    <row r="77" spans="1:2865" s="43" customFormat="1" ht="30.6" customHeight="1">
      <c r="A77" s="44"/>
      <c r="B77" s="29"/>
      <c r="C77" s="41"/>
      <c r="D77" s="41"/>
      <c r="E77" s="41"/>
      <c r="F77" s="40"/>
      <c r="G77" s="40"/>
      <c r="H77" s="40"/>
      <c r="I77" s="40"/>
      <c r="J77" s="38"/>
      <c r="K77" s="40"/>
      <c r="L77" s="40"/>
      <c r="M77" s="40"/>
      <c r="N77" s="40"/>
      <c r="O77" s="38"/>
      <c r="P77" s="40"/>
      <c r="Q77" s="40"/>
      <c r="R77" s="40"/>
      <c r="S77" s="40"/>
      <c r="T77" s="38"/>
      <c r="U77" s="40"/>
      <c r="V77" s="40"/>
      <c r="W77" s="40"/>
      <c r="X77" s="40"/>
      <c r="Y77" s="38"/>
      <c r="Z77" s="40"/>
      <c r="AA77" s="40"/>
      <c r="AB77" s="29"/>
      <c r="AC77" s="39"/>
      <c r="AD77" s="38"/>
      <c r="AE77" s="38"/>
      <c r="AF77" s="33"/>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c r="AML77" s="44"/>
      <c r="AMM77" s="44"/>
      <c r="AMN77" s="44"/>
      <c r="AMO77" s="44"/>
      <c r="AMP77" s="44"/>
      <c r="AMQ77" s="44"/>
      <c r="AMR77" s="44"/>
      <c r="AMS77" s="44"/>
      <c r="AMT77" s="44"/>
      <c r="AMU77" s="44"/>
      <c r="AMV77" s="44"/>
      <c r="AMW77" s="44"/>
      <c r="AMX77" s="44"/>
      <c r="AMY77" s="44"/>
      <c r="AMZ77" s="44"/>
      <c r="ANA77" s="44"/>
      <c r="ANB77" s="44"/>
      <c r="ANC77" s="44"/>
      <c r="AND77" s="44"/>
      <c r="ANE77" s="44"/>
      <c r="ANF77" s="44"/>
      <c r="ANG77" s="44"/>
      <c r="ANH77" s="44"/>
      <c r="ANI77" s="44"/>
      <c r="ANJ77" s="44"/>
      <c r="ANK77" s="44"/>
      <c r="ANL77" s="44"/>
      <c r="ANM77" s="44"/>
      <c r="ANN77" s="44"/>
      <c r="ANO77" s="44"/>
      <c r="ANP77" s="44"/>
      <c r="ANQ77" s="44"/>
      <c r="ANR77" s="44"/>
      <c r="ANS77" s="44"/>
      <c r="ANT77" s="44"/>
      <c r="ANU77" s="44"/>
      <c r="ANV77" s="44"/>
      <c r="ANW77" s="44"/>
      <c r="ANX77" s="44"/>
      <c r="ANY77" s="44"/>
      <c r="ANZ77" s="44"/>
      <c r="AOA77" s="44"/>
      <c r="AOB77" s="44"/>
      <c r="AOC77" s="44"/>
      <c r="AOD77" s="44"/>
      <c r="AOE77" s="44"/>
      <c r="AOF77" s="44"/>
      <c r="AOG77" s="44"/>
      <c r="AOH77" s="44"/>
      <c r="AOI77" s="44"/>
      <c r="AOJ77" s="44"/>
      <c r="AOK77" s="44"/>
      <c r="AOL77" s="44"/>
      <c r="AOM77" s="44"/>
      <c r="AON77" s="44"/>
      <c r="AOO77" s="44"/>
      <c r="AOP77" s="44"/>
      <c r="AOQ77" s="44"/>
      <c r="AOR77" s="44"/>
      <c r="AOS77" s="44"/>
      <c r="AOT77" s="44"/>
      <c r="AOU77" s="44"/>
      <c r="AOV77" s="44"/>
      <c r="AOW77" s="44"/>
      <c r="AOX77" s="44"/>
      <c r="AOY77" s="44"/>
      <c r="AOZ77" s="44"/>
      <c r="APA77" s="44"/>
      <c r="APB77" s="44"/>
      <c r="APC77" s="44"/>
      <c r="APD77" s="44"/>
      <c r="APE77" s="44"/>
      <c r="APF77" s="44"/>
      <c r="APG77" s="44"/>
      <c r="APH77" s="44"/>
      <c r="API77" s="44"/>
      <c r="APJ77" s="44"/>
      <c r="APK77" s="44"/>
      <c r="APL77" s="44"/>
      <c r="APM77" s="44"/>
      <c r="APN77" s="44"/>
      <c r="APO77" s="44"/>
      <c r="APP77" s="44"/>
      <c r="APQ77" s="44"/>
      <c r="APR77" s="44"/>
      <c r="APS77" s="44"/>
      <c r="APT77" s="44"/>
      <c r="APU77" s="44"/>
      <c r="APV77" s="44"/>
      <c r="APW77" s="44"/>
      <c r="APX77" s="44"/>
      <c r="APY77" s="44"/>
      <c r="APZ77" s="44"/>
      <c r="AQA77" s="44"/>
      <c r="AQB77" s="44"/>
      <c r="AQC77" s="44"/>
      <c r="AQD77" s="44"/>
      <c r="AQE77" s="44"/>
      <c r="AQF77" s="44"/>
      <c r="AQG77" s="44"/>
      <c r="AQH77" s="44"/>
      <c r="AQI77" s="44"/>
      <c r="AQJ77" s="44"/>
      <c r="AQK77" s="44"/>
      <c r="AQL77" s="44"/>
      <c r="AQM77" s="44"/>
      <c r="AQN77" s="44"/>
      <c r="AQO77" s="44"/>
      <c r="AQP77" s="44"/>
      <c r="AQQ77" s="44"/>
      <c r="AQR77" s="44"/>
      <c r="AQS77" s="44"/>
      <c r="AQT77" s="44"/>
      <c r="AQU77" s="44"/>
      <c r="AQV77" s="44"/>
      <c r="AQW77" s="44"/>
      <c r="AQX77" s="44"/>
      <c r="AQY77" s="44"/>
      <c r="AQZ77" s="44"/>
      <c r="ARA77" s="44"/>
      <c r="ARB77" s="44"/>
      <c r="ARC77" s="44"/>
      <c r="ARD77" s="44"/>
      <c r="ARE77" s="44"/>
      <c r="ARF77" s="44"/>
      <c r="ARG77" s="44"/>
      <c r="ARH77" s="44"/>
      <c r="ARI77" s="44"/>
      <c r="ARJ77" s="44"/>
      <c r="ARK77" s="44"/>
      <c r="ARL77" s="44"/>
      <c r="ARM77" s="44"/>
      <c r="ARN77" s="44"/>
      <c r="ARO77" s="44"/>
      <c r="ARP77" s="44"/>
      <c r="ARQ77" s="44"/>
      <c r="ARR77" s="44"/>
      <c r="ARS77" s="44"/>
      <c r="ART77" s="44"/>
      <c r="ARU77" s="44"/>
      <c r="ARV77" s="44"/>
      <c r="ARW77" s="44"/>
      <c r="ARX77" s="44"/>
      <c r="ARY77" s="44"/>
      <c r="ARZ77" s="44"/>
      <c r="ASA77" s="44"/>
      <c r="ASB77" s="44"/>
      <c r="ASC77" s="44"/>
      <c r="ASD77" s="44"/>
      <c r="ASE77" s="44"/>
      <c r="ASF77" s="44"/>
      <c r="ASG77" s="44"/>
      <c r="ASH77" s="44"/>
      <c r="ASI77" s="44"/>
      <c r="ASJ77" s="44"/>
      <c r="ASK77" s="44"/>
      <c r="ASL77" s="44"/>
      <c r="ASM77" s="44"/>
      <c r="ASN77" s="44"/>
      <c r="ASO77" s="44"/>
      <c r="ASP77" s="44"/>
      <c r="ASQ77" s="44"/>
      <c r="ASR77" s="44"/>
      <c r="ASS77" s="44"/>
      <c r="AST77" s="44"/>
      <c r="ASU77" s="44"/>
      <c r="ASV77" s="44"/>
      <c r="ASW77" s="44"/>
      <c r="ASX77" s="44"/>
      <c r="ASY77" s="44"/>
      <c r="ASZ77" s="44"/>
      <c r="ATA77" s="44"/>
      <c r="ATB77" s="44"/>
      <c r="ATC77" s="44"/>
      <c r="ATD77" s="44"/>
      <c r="ATE77" s="44"/>
      <c r="ATF77" s="44"/>
      <c r="ATG77" s="44"/>
      <c r="ATH77" s="44"/>
      <c r="ATI77" s="44"/>
      <c r="ATJ77" s="44"/>
      <c r="ATK77" s="44"/>
      <c r="ATL77" s="44"/>
      <c r="ATM77" s="44"/>
      <c r="ATN77" s="44"/>
      <c r="ATO77" s="44"/>
      <c r="ATP77" s="44"/>
      <c r="ATQ77" s="44"/>
      <c r="ATR77" s="44"/>
      <c r="ATS77" s="44"/>
      <c r="ATT77" s="44"/>
      <c r="ATU77" s="44"/>
      <c r="ATV77" s="44"/>
      <c r="ATW77" s="44"/>
      <c r="ATX77" s="44"/>
      <c r="ATY77" s="44"/>
      <c r="ATZ77" s="44"/>
      <c r="AUA77" s="44"/>
      <c r="AUB77" s="44"/>
      <c r="AUC77" s="44"/>
      <c r="AUD77" s="44"/>
      <c r="AUE77" s="44"/>
      <c r="AUF77" s="44"/>
      <c r="AUG77" s="44"/>
      <c r="AUH77" s="44"/>
      <c r="AUI77" s="44"/>
      <c r="AUJ77" s="44"/>
      <c r="AUK77" s="44"/>
      <c r="AUL77" s="44"/>
      <c r="AUM77" s="44"/>
      <c r="AUN77" s="44"/>
      <c r="AUO77" s="44"/>
      <c r="AUP77" s="44"/>
      <c r="AUQ77" s="44"/>
      <c r="AUR77" s="44"/>
      <c r="AUS77" s="44"/>
      <c r="AUT77" s="44"/>
      <c r="AUU77" s="44"/>
      <c r="AUV77" s="44"/>
      <c r="AUW77" s="44"/>
      <c r="AUX77" s="44"/>
      <c r="AUY77" s="44"/>
      <c r="AUZ77" s="44"/>
      <c r="AVA77" s="44"/>
      <c r="AVB77" s="44"/>
      <c r="AVC77" s="44"/>
      <c r="AVD77" s="44"/>
      <c r="AVE77" s="44"/>
      <c r="AVF77" s="44"/>
      <c r="AVG77" s="44"/>
      <c r="AVH77" s="44"/>
      <c r="AVI77" s="44"/>
      <c r="AVJ77" s="44"/>
      <c r="AVK77" s="44"/>
      <c r="AVL77" s="44"/>
      <c r="AVM77" s="44"/>
      <c r="AVN77" s="44"/>
      <c r="AVO77" s="44"/>
      <c r="AVP77" s="44"/>
      <c r="AVQ77" s="44"/>
      <c r="AVR77" s="44"/>
      <c r="AVS77" s="44"/>
      <c r="AVT77" s="44"/>
      <c r="AVU77" s="44"/>
      <c r="AVV77" s="44"/>
      <c r="AVW77" s="44"/>
      <c r="AVX77" s="44"/>
      <c r="AVY77" s="44"/>
      <c r="AVZ77" s="44"/>
      <c r="AWA77" s="44"/>
      <c r="AWB77" s="44"/>
      <c r="AWC77" s="44"/>
      <c r="AWD77" s="44"/>
      <c r="AWE77" s="44"/>
      <c r="AWF77" s="44"/>
      <c r="AWG77" s="44"/>
      <c r="AWH77" s="44"/>
      <c r="AWI77" s="44"/>
      <c r="AWJ77" s="44"/>
      <c r="AWK77" s="44"/>
      <c r="AWL77" s="44"/>
      <c r="AWM77" s="44"/>
      <c r="AWN77" s="44"/>
      <c r="AWO77" s="44"/>
      <c r="AWP77" s="44"/>
      <c r="AWQ77" s="44"/>
      <c r="AWR77" s="44"/>
      <c r="AWS77" s="44"/>
      <c r="AWT77" s="44"/>
      <c r="AWU77" s="44"/>
      <c r="AWV77" s="44"/>
      <c r="AWW77" s="44"/>
      <c r="AWX77" s="44"/>
      <c r="AWY77" s="44"/>
      <c r="AWZ77" s="44"/>
      <c r="AXA77" s="44"/>
      <c r="AXB77" s="44"/>
      <c r="AXC77" s="44"/>
      <c r="AXD77" s="44"/>
      <c r="AXE77" s="44"/>
      <c r="AXF77" s="44"/>
      <c r="AXG77" s="44"/>
      <c r="AXH77" s="44"/>
      <c r="AXI77" s="44"/>
      <c r="AXJ77" s="44"/>
      <c r="AXK77" s="44"/>
      <c r="AXL77" s="44"/>
      <c r="AXM77" s="44"/>
      <c r="AXN77" s="44"/>
      <c r="AXO77" s="44"/>
      <c r="AXP77" s="44"/>
      <c r="AXQ77" s="44"/>
      <c r="AXR77" s="44"/>
      <c r="AXS77" s="44"/>
      <c r="AXT77" s="44"/>
      <c r="AXU77" s="44"/>
      <c r="AXV77" s="44"/>
      <c r="AXW77" s="44"/>
      <c r="AXX77" s="44"/>
      <c r="AXY77" s="44"/>
      <c r="AXZ77" s="44"/>
      <c r="AYA77" s="44"/>
      <c r="AYB77" s="44"/>
      <c r="AYC77" s="44"/>
      <c r="AYD77" s="44"/>
      <c r="AYE77" s="44"/>
      <c r="AYF77" s="44"/>
      <c r="AYG77" s="44"/>
      <c r="AYH77" s="44"/>
      <c r="AYI77" s="44"/>
      <c r="AYJ77" s="44"/>
      <c r="AYK77" s="44"/>
      <c r="AYL77" s="44"/>
      <c r="AYM77" s="44"/>
      <c r="AYN77" s="44"/>
      <c r="AYO77" s="44"/>
      <c r="AYP77" s="44"/>
      <c r="AYQ77" s="44"/>
      <c r="AYR77" s="44"/>
      <c r="AYS77" s="44"/>
      <c r="AYT77" s="44"/>
      <c r="AYU77" s="44"/>
      <c r="AYV77" s="44"/>
      <c r="AYW77" s="44"/>
      <c r="AYX77" s="44"/>
      <c r="AYY77" s="44"/>
      <c r="AYZ77" s="44"/>
      <c r="AZA77" s="44"/>
      <c r="AZB77" s="44"/>
      <c r="AZC77" s="44"/>
      <c r="AZD77" s="44"/>
      <c r="AZE77" s="44"/>
      <c r="AZF77" s="44"/>
      <c r="AZG77" s="44"/>
      <c r="AZH77" s="44"/>
      <c r="AZI77" s="44"/>
      <c r="AZJ77" s="44"/>
      <c r="AZK77" s="44"/>
      <c r="AZL77" s="44"/>
      <c r="AZM77" s="44"/>
      <c r="AZN77" s="44"/>
      <c r="AZO77" s="44"/>
      <c r="AZP77" s="44"/>
      <c r="AZQ77" s="44"/>
      <c r="AZR77" s="44"/>
      <c r="AZS77" s="44"/>
      <c r="AZT77" s="44"/>
      <c r="AZU77" s="44"/>
      <c r="AZV77" s="44"/>
      <c r="AZW77" s="44"/>
      <c r="AZX77" s="44"/>
      <c r="AZY77" s="44"/>
      <c r="AZZ77" s="44"/>
      <c r="BAA77" s="44"/>
      <c r="BAB77" s="44"/>
      <c r="BAC77" s="44"/>
      <c r="BAD77" s="44"/>
      <c r="BAE77" s="44"/>
      <c r="BAF77" s="44"/>
      <c r="BAG77" s="44"/>
      <c r="BAH77" s="44"/>
      <c r="BAI77" s="44"/>
      <c r="BAJ77" s="44"/>
      <c r="BAK77" s="44"/>
      <c r="BAL77" s="44"/>
      <c r="BAM77" s="44"/>
      <c r="BAN77" s="44"/>
      <c r="BAO77" s="44"/>
      <c r="BAP77" s="44"/>
      <c r="BAQ77" s="44"/>
      <c r="BAR77" s="44"/>
      <c r="BAS77" s="44"/>
      <c r="BAT77" s="44"/>
      <c r="BAU77" s="44"/>
      <c r="BAV77" s="44"/>
      <c r="BAW77" s="44"/>
      <c r="BAX77" s="44"/>
      <c r="BAY77" s="44"/>
      <c r="BAZ77" s="44"/>
      <c r="BBA77" s="44"/>
      <c r="BBB77" s="44"/>
      <c r="BBC77" s="44"/>
      <c r="BBD77" s="44"/>
      <c r="BBE77" s="44"/>
      <c r="BBF77" s="44"/>
      <c r="BBG77" s="44"/>
      <c r="BBH77" s="44"/>
      <c r="BBI77" s="44"/>
      <c r="BBJ77" s="44"/>
      <c r="BBK77" s="44"/>
      <c r="BBL77" s="44"/>
      <c r="BBM77" s="44"/>
      <c r="BBN77" s="44"/>
      <c r="BBO77" s="44"/>
      <c r="BBP77" s="44"/>
      <c r="BBQ77" s="44"/>
      <c r="BBR77" s="44"/>
      <c r="BBS77" s="44"/>
      <c r="BBT77" s="44"/>
      <c r="BBU77" s="44"/>
      <c r="BBV77" s="44"/>
      <c r="BBW77" s="44"/>
      <c r="BBX77" s="44"/>
      <c r="BBY77" s="44"/>
      <c r="BBZ77" s="44"/>
      <c r="BCA77" s="44"/>
      <c r="BCB77" s="44"/>
      <c r="BCC77" s="44"/>
      <c r="BCD77" s="44"/>
      <c r="BCE77" s="44"/>
      <c r="BCF77" s="44"/>
      <c r="BCG77" s="44"/>
      <c r="BCH77" s="44"/>
      <c r="BCI77" s="44"/>
      <c r="BCJ77" s="44"/>
      <c r="BCK77" s="44"/>
      <c r="BCL77" s="44"/>
      <c r="BCM77" s="44"/>
      <c r="BCN77" s="44"/>
      <c r="BCO77" s="44"/>
      <c r="BCP77" s="44"/>
      <c r="BCQ77" s="44"/>
      <c r="BCR77" s="44"/>
      <c r="BCS77" s="44"/>
      <c r="BCT77" s="44"/>
      <c r="BCU77" s="44"/>
      <c r="BCV77" s="44"/>
      <c r="BCW77" s="44"/>
      <c r="BCX77" s="44"/>
      <c r="BCY77" s="44"/>
      <c r="BCZ77" s="44"/>
      <c r="BDA77" s="44"/>
      <c r="BDB77" s="44"/>
      <c r="BDC77" s="44"/>
      <c r="BDD77" s="44"/>
      <c r="BDE77" s="44"/>
      <c r="BDF77" s="44"/>
      <c r="BDG77" s="44"/>
      <c r="BDH77" s="44"/>
      <c r="BDI77" s="44"/>
      <c r="BDJ77" s="44"/>
      <c r="BDK77" s="44"/>
      <c r="BDL77" s="44"/>
      <c r="BDM77" s="44"/>
      <c r="BDN77" s="44"/>
      <c r="BDO77" s="44"/>
      <c r="BDP77" s="44"/>
      <c r="BDQ77" s="44"/>
      <c r="BDR77" s="44"/>
      <c r="BDS77" s="44"/>
      <c r="BDT77" s="44"/>
      <c r="BDU77" s="44"/>
      <c r="BDV77" s="44"/>
      <c r="BDW77" s="44"/>
      <c r="BDX77" s="44"/>
      <c r="BDY77" s="44"/>
      <c r="BDZ77" s="44"/>
      <c r="BEA77" s="44"/>
      <c r="BEB77" s="44"/>
      <c r="BEC77" s="44"/>
      <c r="BED77" s="44"/>
      <c r="BEE77" s="44"/>
      <c r="BEF77" s="44"/>
      <c r="BEG77" s="44"/>
      <c r="BEH77" s="44"/>
      <c r="BEI77" s="44"/>
      <c r="BEJ77" s="44"/>
      <c r="BEK77" s="44"/>
      <c r="BEL77" s="44"/>
      <c r="BEM77" s="44"/>
      <c r="BEN77" s="44"/>
      <c r="BEO77" s="44"/>
      <c r="BEP77" s="44"/>
      <c r="BEQ77" s="44"/>
      <c r="BER77" s="44"/>
      <c r="BES77" s="44"/>
      <c r="BET77" s="44"/>
      <c r="BEU77" s="44"/>
      <c r="BEV77" s="44"/>
      <c r="BEW77" s="44"/>
      <c r="BEX77" s="44"/>
      <c r="BEY77" s="44"/>
      <c r="BEZ77" s="44"/>
      <c r="BFA77" s="44"/>
      <c r="BFB77" s="44"/>
      <c r="BFC77" s="44"/>
      <c r="BFD77" s="44"/>
      <c r="BFE77" s="44"/>
      <c r="BFF77" s="44"/>
      <c r="BFG77" s="44"/>
      <c r="BFH77" s="44"/>
      <c r="BFI77" s="44"/>
      <c r="BFJ77" s="44"/>
      <c r="BFK77" s="44"/>
      <c r="BFL77" s="44"/>
      <c r="BFM77" s="44"/>
      <c r="BFN77" s="44"/>
      <c r="BFO77" s="44"/>
      <c r="BFP77" s="44"/>
      <c r="BFQ77" s="44"/>
      <c r="BFR77" s="44"/>
      <c r="BFS77" s="44"/>
      <c r="BFT77" s="44"/>
      <c r="BFU77" s="44"/>
      <c r="BFV77" s="44"/>
      <c r="BFW77" s="44"/>
      <c r="BFX77" s="44"/>
      <c r="BFY77" s="44"/>
      <c r="BFZ77" s="44"/>
      <c r="BGA77" s="44"/>
      <c r="BGB77" s="44"/>
      <c r="BGC77" s="44"/>
      <c r="BGD77" s="44"/>
      <c r="BGE77" s="44"/>
      <c r="BGF77" s="44"/>
      <c r="BGG77" s="44"/>
      <c r="BGH77" s="44"/>
      <c r="BGI77" s="44"/>
      <c r="BGJ77" s="44"/>
      <c r="BGK77" s="44"/>
      <c r="BGL77" s="44"/>
      <c r="BGM77" s="44"/>
      <c r="BGN77" s="44"/>
      <c r="BGO77" s="44"/>
      <c r="BGP77" s="44"/>
      <c r="BGQ77" s="44"/>
      <c r="BGR77" s="44"/>
      <c r="BGS77" s="44"/>
      <c r="BGT77" s="44"/>
      <c r="BGU77" s="44"/>
      <c r="BGV77" s="44"/>
      <c r="BGW77" s="44"/>
      <c r="BGX77" s="44"/>
      <c r="BGY77" s="44"/>
      <c r="BGZ77" s="44"/>
      <c r="BHA77" s="44"/>
      <c r="BHB77" s="44"/>
      <c r="BHC77" s="44"/>
      <c r="BHD77" s="44"/>
      <c r="BHE77" s="44"/>
      <c r="BHF77" s="44"/>
      <c r="BHG77" s="44"/>
      <c r="BHH77" s="44"/>
      <c r="BHI77" s="44"/>
      <c r="BHJ77" s="44"/>
      <c r="BHK77" s="44"/>
      <c r="BHL77" s="44"/>
      <c r="BHM77" s="44"/>
      <c r="BHN77" s="44"/>
      <c r="BHO77" s="44"/>
      <c r="BHP77" s="44"/>
      <c r="BHQ77" s="44"/>
      <c r="BHR77" s="44"/>
      <c r="BHS77" s="44"/>
      <c r="BHT77" s="44"/>
      <c r="BHU77" s="44"/>
      <c r="BHV77" s="44"/>
      <c r="BHW77" s="44"/>
      <c r="BHX77" s="44"/>
      <c r="BHY77" s="44"/>
      <c r="BHZ77" s="44"/>
      <c r="BIA77" s="44"/>
      <c r="BIB77" s="44"/>
      <c r="BIC77" s="44"/>
      <c r="BID77" s="44"/>
      <c r="BIE77" s="44"/>
      <c r="BIF77" s="44"/>
      <c r="BIG77" s="44"/>
      <c r="BIH77" s="44"/>
      <c r="BII77" s="44"/>
      <c r="BIJ77" s="44"/>
      <c r="BIK77" s="44"/>
      <c r="BIL77" s="44"/>
      <c r="BIM77" s="44"/>
      <c r="BIN77" s="44"/>
      <c r="BIO77" s="44"/>
      <c r="BIP77" s="44"/>
      <c r="BIQ77" s="44"/>
      <c r="BIR77" s="44"/>
      <c r="BIS77" s="44"/>
      <c r="BIT77" s="44"/>
      <c r="BIU77" s="44"/>
      <c r="BIV77" s="44"/>
      <c r="BIW77" s="44"/>
      <c r="BIX77" s="44"/>
      <c r="BIY77" s="44"/>
      <c r="BIZ77" s="44"/>
      <c r="BJA77" s="44"/>
      <c r="BJB77" s="44"/>
      <c r="BJC77" s="44"/>
      <c r="BJD77" s="44"/>
      <c r="BJE77" s="44"/>
      <c r="BJF77" s="44"/>
      <c r="BJG77" s="44"/>
      <c r="BJH77" s="44"/>
      <c r="BJI77" s="44"/>
      <c r="BJJ77" s="44"/>
      <c r="BJK77" s="44"/>
      <c r="BJL77" s="44"/>
      <c r="BJM77" s="44"/>
      <c r="BJN77" s="44"/>
      <c r="BJO77" s="44"/>
      <c r="BJP77" s="44"/>
      <c r="BJQ77" s="44"/>
      <c r="BJR77" s="44"/>
      <c r="BJS77" s="44"/>
      <c r="BJT77" s="44"/>
      <c r="BJU77" s="44"/>
      <c r="BJV77" s="44"/>
      <c r="BJW77" s="44"/>
      <c r="BJX77" s="44"/>
      <c r="BJY77" s="44"/>
      <c r="BJZ77" s="44"/>
      <c r="BKA77" s="44"/>
      <c r="BKB77" s="44"/>
      <c r="BKC77" s="44"/>
      <c r="BKD77" s="44"/>
      <c r="BKE77" s="44"/>
      <c r="BKF77" s="44"/>
      <c r="BKG77" s="44"/>
      <c r="BKH77" s="44"/>
      <c r="BKI77" s="44"/>
      <c r="BKJ77" s="44"/>
      <c r="BKK77" s="44"/>
      <c r="BKL77" s="44"/>
      <c r="BKM77" s="44"/>
      <c r="BKN77" s="44"/>
      <c r="BKO77" s="44"/>
      <c r="BKP77" s="44"/>
      <c r="BKQ77" s="44"/>
      <c r="BKR77" s="44"/>
      <c r="BKS77" s="44"/>
      <c r="BKT77" s="44"/>
      <c r="BKU77" s="44"/>
      <c r="BKV77" s="44"/>
      <c r="BKW77" s="44"/>
      <c r="BKX77" s="44"/>
      <c r="BKY77" s="44"/>
      <c r="BKZ77" s="44"/>
      <c r="BLA77" s="44"/>
      <c r="BLB77" s="44"/>
      <c r="BLC77" s="44"/>
      <c r="BLD77" s="44"/>
      <c r="BLE77" s="44"/>
      <c r="BLF77" s="44"/>
      <c r="BLG77" s="44"/>
      <c r="BLH77" s="44"/>
      <c r="BLI77" s="44"/>
      <c r="BLJ77" s="44"/>
      <c r="BLK77" s="44"/>
      <c r="BLL77" s="44"/>
      <c r="BLM77" s="44"/>
      <c r="BLN77" s="44"/>
      <c r="BLO77" s="44"/>
      <c r="BLP77" s="44"/>
      <c r="BLQ77" s="44"/>
      <c r="BLR77" s="44"/>
      <c r="BLS77" s="44"/>
      <c r="BLT77" s="44"/>
      <c r="BLU77" s="44"/>
      <c r="BLV77" s="44"/>
      <c r="BLW77" s="44"/>
      <c r="BLX77" s="44"/>
      <c r="BLY77" s="44"/>
      <c r="BLZ77" s="44"/>
      <c r="BMA77" s="44"/>
      <c r="BMB77" s="44"/>
      <c r="BMC77" s="44"/>
      <c r="BMD77" s="44"/>
      <c r="BME77" s="44"/>
      <c r="BMF77" s="44"/>
      <c r="BMG77" s="44"/>
      <c r="BMH77" s="44"/>
      <c r="BMI77" s="44"/>
      <c r="BMJ77" s="44"/>
      <c r="BMK77" s="44"/>
      <c r="BML77" s="44"/>
      <c r="BMM77" s="44"/>
      <c r="BMN77" s="44"/>
      <c r="BMO77" s="44"/>
      <c r="BMP77" s="44"/>
      <c r="BMQ77" s="44"/>
      <c r="BMR77" s="44"/>
      <c r="BMS77" s="44"/>
      <c r="BMT77" s="44"/>
      <c r="BMU77" s="44"/>
      <c r="BMV77" s="44"/>
      <c r="BMW77" s="44"/>
      <c r="BMX77" s="44"/>
      <c r="BMY77" s="44"/>
      <c r="BMZ77" s="44"/>
      <c r="BNA77" s="44"/>
      <c r="BNB77" s="44"/>
      <c r="BNC77" s="44"/>
      <c r="BND77" s="44"/>
      <c r="BNE77" s="44"/>
      <c r="BNF77" s="44"/>
      <c r="BNG77" s="44"/>
      <c r="BNH77" s="44"/>
      <c r="BNI77" s="44"/>
      <c r="BNJ77" s="44"/>
      <c r="BNK77" s="44"/>
      <c r="BNL77" s="44"/>
      <c r="BNM77" s="44"/>
      <c r="BNN77" s="44"/>
      <c r="BNO77" s="44"/>
      <c r="BNP77" s="44"/>
      <c r="BNQ77" s="44"/>
      <c r="BNR77" s="44"/>
      <c r="BNS77" s="44"/>
      <c r="BNT77" s="44"/>
      <c r="BNU77" s="44"/>
      <c r="BNV77" s="44"/>
      <c r="BNW77" s="44"/>
      <c r="BNX77" s="44"/>
      <c r="BNY77" s="44"/>
      <c r="BNZ77" s="44"/>
      <c r="BOA77" s="44"/>
      <c r="BOB77" s="44"/>
      <c r="BOC77" s="44"/>
      <c r="BOD77" s="44"/>
      <c r="BOE77" s="44"/>
      <c r="BOF77" s="44"/>
      <c r="BOG77" s="44"/>
      <c r="BOH77" s="44"/>
      <c r="BOI77" s="44"/>
      <c r="BOJ77" s="44"/>
      <c r="BOK77" s="44"/>
      <c r="BOL77" s="44"/>
      <c r="BOM77" s="44"/>
      <c r="BON77" s="44"/>
      <c r="BOO77" s="44"/>
      <c r="BOP77" s="44"/>
      <c r="BOQ77" s="44"/>
      <c r="BOR77" s="44"/>
      <c r="BOS77" s="44"/>
      <c r="BOT77" s="44"/>
      <c r="BOU77" s="44"/>
      <c r="BOV77" s="44"/>
      <c r="BOW77" s="44"/>
      <c r="BOX77" s="44"/>
      <c r="BOY77" s="44"/>
      <c r="BOZ77" s="44"/>
      <c r="BPA77" s="44"/>
      <c r="BPB77" s="44"/>
      <c r="BPC77" s="44"/>
      <c r="BPD77" s="44"/>
      <c r="BPE77" s="44"/>
      <c r="BPF77" s="44"/>
      <c r="BPG77" s="44"/>
      <c r="BPH77" s="44"/>
      <c r="BPI77" s="44"/>
      <c r="BPJ77" s="44"/>
      <c r="BPK77" s="44"/>
      <c r="BPL77" s="44"/>
      <c r="BPM77" s="44"/>
      <c r="BPN77" s="44"/>
      <c r="BPO77" s="44"/>
      <c r="BPP77" s="44"/>
      <c r="BPQ77" s="44"/>
      <c r="BPR77" s="44"/>
      <c r="BPS77" s="44"/>
      <c r="BPT77" s="44"/>
      <c r="BPU77" s="44"/>
      <c r="BPV77" s="44"/>
      <c r="BPW77" s="44"/>
      <c r="BPX77" s="44"/>
      <c r="BPY77" s="44"/>
      <c r="BPZ77" s="44"/>
      <c r="BQA77" s="44"/>
      <c r="BQB77" s="44"/>
      <c r="BQC77" s="44"/>
      <c r="BQD77" s="44"/>
      <c r="BQE77" s="44"/>
      <c r="BQF77" s="44"/>
      <c r="BQG77" s="44"/>
      <c r="BQH77" s="44"/>
      <c r="BQI77" s="44"/>
      <c r="BQJ77" s="44"/>
      <c r="BQK77" s="44"/>
      <c r="BQL77" s="44"/>
      <c r="BQM77" s="44"/>
      <c r="BQN77" s="44"/>
      <c r="BQO77" s="44"/>
      <c r="BQP77" s="44"/>
      <c r="BQQ77" s="44"/>
      <c r="BQR77" s="44"/>
      <c r="BQS77" s="44"/>
      <c r="BQT77" s="44"/>
      <c r="BQU77" s="44"/>
      <c r="BQV77" s="44"/>
      <c r="BQW77" s="44"/>
      <c r="BQX77" s="44"/>
      <c r="BQY77" s="44"/>
      <c r="BQZ77" s="44"/>
      <c r="BRA77" s="44"/>
      <c r="BRB77" s="44"/>
      <c r="BRC77" s="44"/>
      <c r="BRD77" s="44"/>
      <c r="BRE77" s="44"/>
      <c r="BRF77" s="44"/>
      <c r="BRG77" s="44"/>
      <c r="BRH77" s="44"/>
      <c r="BRI77" s="44"/>
      <c r="BRJ77" s="44"/>
      <c r="BRK77" s="44"/>
      <c r="BRL77" s="44"/>
      <c r="BRM77" s="44"/>
      <c r="BRN77" s="44"/>
      <c r="BRO77" s="44"/>
      <c r="BRP77" s="44"/>
      <c r="BRQ77" s="44"/>
      <c r="BRR77" s="44"/>
      <c r="BRS77" s="44"/>
      <c r="BRT77" s="44"/>
      <c r="BRU77" s="44"/>
      <c r="BRV77" s="44"/>
      <c r="BRW77" s="44"/>
      <c r="BRX77" s="44"/>
      <c r="BRY77" s="44"/>
      <c r="BRZ77" s="44"/>
      <c r="BSA77" s="44"/>
      <c r="BSB77" s="44"/>
      <c r="BSC77" s="44"/>
      <c r="BSD77" s="44"/>
      <c r="BSE77" s="44"/>
      <c r="BSF77" s="44"/>
      <c r="BSG77" s="44"/>
      <c r="BSH77" s="44"/>
      <c r="BSI77" s="44"/>
      <c r="BSJ77" s="44"/>
      <c r="BSK77" s="44"/>
      <c r="BSL77" s="44"/>
      <c r="BSM77" s="44"/>
      <c r="BSN77" s="44"/>
      <c r="BSO77" s="44"/>
      <c r="BSP77" s="44"/>
      <c r="BSQ77" s="44"/>
      <c r="BSR77" s="44"/>
      <c r="BSS77" s="44"/>
      <c r="BST77" s="44"/>
      <c r="BSU77" s="44"/>
      <c r="BSV77" s="44"/>
      <c r="BSW77" s="44"/>
      <c r="BSX77" s="44"/>
      <c r="BSY77" s="44"/>
      <c r="BSZ77" s="44"/>
      <c r="BTA77" s="44"/>
      <c r="BTB77" s="44"/>
      <c r="BTC77" s="44"/>
      <c r="BTD77" s="44"/>
      <c r="BTE77" s="44"/>
      <c r="BTF77" s="44"/>
      <c r="BTG77" s="44"/>
      <c r="BTH77" s="44"/>
      <c r="BTI77" s="44"/>
      <c r="BTJ77" s="44"/>
      <c r="BTK77" s="44"/>
      <c r="BTL77" s="44"/>
      <c r="BTM77" s="44"/>
      <c r="BTN77" s="44"/>
      <c r="BTO77" s="44"/>
      <c r="BTP77" s="44"/>
      <c r="BTQ77" s="44"/>
      <c r="BTR77" s="44"/>
      <c r="BTS77" s="44"/>
      <c r="BTT77" s="44"/>
      <c r="BTU77" s="44"/>
      <c r="BTV77" s="44"/>
      <c r="BTW77" s="44"/>
      <c r="BTX77" s="44"/>
      <c r="BTY77" s="44"/>
      <c r="BTZ77" s="44"/>
      <c r="BUA77" s="44"/>
      <c r="BUB77" s="44"/>
      <c r="BUC77" s="44"/>
      <c r="BUD77" s="44"/>
      <c r="BUE77" s="44"/>
      <c r="BUF77" s="44"/>
      <c r="BUG77" s="44"/>
      <c r="BUH77" s="44"/>
      <c r="BUI77" s="44"/>
      <c r="BUJ77" s="44"/>
      <c r="BUK77" s="44"/>
      <c r="BUL77" s="44"/>
      <c r="BUM77" s="44"/>
      <c r="BUN77" s="44"/>
      <c r="BUO77" s="44"/>
      <c r="BUP77" s="44"/>
      <c r="BUQ77" s="44"/>
      <c r="BUR77" s="44"/>
      <c r="BUS77" s="44"/>
      <c r="BUT77" s="44"/>
      <c r="BUU77" s="44"/>
      <c r="BUV77" s="44"/>
      <c r="BUW77" s="44"/>
      <c r="BUX77" s="44"/>
      <c r="BUY77" s="44"/>
      <c r="BUZ77" s="44"/>
      <c r="BVA77" s="44"/>
      <c r="BVB77" s="44"/>
      <c r="BVC77" s="44"/>
      <c r="BVD77" s="44"/>
      <c r="BVE77" s="44"/>
      <c r="BVF77" s="44"/>
      <c r="BVG77" s="44"/>
      <c r="BVH77" s="44"/>
      <c r="BVI77" s="44"/>
      <c r="BVJ77" s="44"/>
      <c r="BVK77" s="44"/>
      <c r="BVL77" s="44"/>
      <c r="BVM77" s="44"/>
      <c r="BVN77" s="44"/>
      <c r="BVO77" s="44"/>
      <c r="BVP77" s="44"/>
      <c r="BVQ77" s="44"/>
      <c r="BVR77" s="44"/>
      <c r="BVS77" s="44"/>
      <c r="BVT77" s="44"/>
      <c r="BVU77" s="44"/>
      <c r="BVV77" s="44"/>
      <c r="BVW77" s="44"/>
      <c r="BVX77" s="44"/>
      <c r="BVY77" s="44"/>
      <c r="BVZ77" s="44"/>
      <c r="BWA77" s="44"/>
      <c r="BWB77" s="44"/>
      <c r="BWC77" s="44"/>
      <c r="BWD77" s="44"/>
      <c r="BWE77" s="44"/>
      <c r="BWF77" s="44"/>
      <c r="BWG77" s="44"/>
      <c r="BWH77" s="44"/>
      <c r="BWI77" s="44"/>
      <c r="BWJ77" s="44"/>
      <c r="BWK77" s="44"/>
      <c r="BWL77" s="44"/>
      <c r="BWM77" s="44"/>
      <c r="BWN77" s="44"/>
      <c r="BWO77" s="44"/>
      <c r="BWP77" s="44"/>
      <c r="BWQ77" s="44"/>
      <c r="BWR77" s="44"/>
      <c r="BWS77" s="44"/>
      <c r="BWT77" s="44"/>
      <c r="BWU77" s="44"/>
      <c r="BWV77" s="44"/>
      <c r="BWW77" s="44"/>
      <c r="BWX77" s="44"/>
      <c r="BWY77" s="44"/>
      <c r="BWZ77" s="44"/>
      <c r="BXA77" s="44"/>
      <c r="BXB77" s="44"/>
      <c r="BXC77" s="44"/>
      <c r="BXD77" s="44"/>
      <c r="BXE77" s="44"/>
      <c r="BXF77" s="44"/>
      <c r="BXG77" s="44"/>
      <c r="BXH77" s="44"/>
      <c r="BXI77" s="44"/>
      <c r="BXJ77" s="44"/>
      <c r="BXK77" s="44"/>
      <c r="BXL77" s="44"/>
      <c r="BXM77" s="44"/>
      <c r="BXN77" s="44"/>
      <c r="BXO77" s="44"/>
      <c r="BXP77" s="44"/>
      <c r="BXQ77" s="44"/>
      <c r="BXR77" s="44"/>
      <c r="BXS77" s="44"/>
      <c r="BXT77" s="44"/>
      <c r="BXU77" s="44"/>
      <c r="BXV77" s="44"/>
      <c r="BXW77" s="44"/>
      <c r="BXX77" s="44"/>
      <c r="BXY77" s="44"/>
      <c r="BXZ77" s="44"/>
      <c r="BYA77" s="44"/>
      <c r="BYB77" s="44"/>
      <c r="BYC77" s="44"/>
      <c r="BYD77" s="44"/>
      <c r="BYE77" s="44"/>
      <c r="BYF77" s="44"/>
      <c r="BYG77" s="44"/>
      <c r="BYH77" s="44"/>
      <c r="BYI77" s="44"/>
      <c r="BYJ77" s="44"/>
      <c r="BYK77" s="44"/>
      <c r="BYL77" s="44"/>
      <c r="BYM77" s="44"/>
      <c r="BYN77" s="44"/>
      <c r="BYO77" s="44"/>
      <c r="BYP77" s="44"/>
      <c r="BYQ77" s="44"/>
      <c r="BYR77" s="44"/>
      <c r="BYS77" s="44"/>
      <c r="BYT77" s="44"/>
      <c r="BYU77" s="44"/>
      <c r="BYV77" s="44"/>
      <c r="BYW77" s="44"/>
      <c r="BYX77" s="44"/>
      <c r="BYY77" s="44"/>
      <c r="BYZ77" s="44"/>
      <c r="BZA77" s="44"/>
      <c r="BZB77" s="44"/>
      <c r="BZC77" s="44"/>
      <c r="BZD77" s="44"/>
      <c r="BZE77" s="44"/>
      <c r="BZF77" s="44"/>
      <c r="BZG77" s="44"/>
      <c r="BZH77" s="44"/>
      <c r="BZI77" s="44"/>
      <c r="BZJ77" s="44"/>
      <c r="BZK77" s="44"/>
      <c r="BZL77" s="44"/>
      <c r="BZM77" s="44"/>
      <c r="BZN77" s="44"/>
      <c r="BZO77" s="44"/>
      <c r="BZP77" s="44"/>
      <c r="BZQ77" s="44"/>
      <c r="BZR77" s="44"/>
      <c r="BZS77" s="44"/>
      <c r="BZT77" s="44"/>
      <c r="BZU77" s="44"/>
      <c r="BZV77" s="44"/>
      <c r="BZW77" s="44"/>
      <c r="BZX77" s="44"/>
      <c r="BZY77" s="44"/>
      <c r="BZZ77" s="44"/>
      <c r="CAA77" s="44"/>
      <c r="CAB77" s="44"/>
      <c r="CAC77" s="44"/>
      <c r="CAD77" s="44"/>
      <c r="CAE77" s="44"/>
      <c r="CAF77" s="44"/>
      <c r="CAG77" s="44"/>
      <c r="CAH77" s="44"/>
      <c r="CAI77" s="44"/>
      <c r="CAJ77" s="44"/>
      <c r="CAK77" s="44"/>
      <c r="CAL77" s="44"/>
      <c r="CAM77" s="44"/>
      <c r="CAN77" s="44"/>
      <c r="CAO77" s="44"/>
      <c r="CAP77" s="44"/>
      <c r="CAQ77" s="44"/>
      <c r="CAR77" s="44"/>
      <c r="CAS77" s="44"/>
      <c r="CAT77" s="44"/>
      <c r="CAU77" s="44"/>
      <c r="CAV77" s="44"/>
      <c r="CAW77" s="44"/>
      <c r="CAX77" s="44"/>
      <c r="CAY77" s="44"/>
      <c r="CAZ77" s="44"/>
      <c r="CBA77" s="44"/>
      <c r="CBB77" s="44"/>
      <c r="CBC77" s="44"/>
      <c r="CBD77" s="44"/>
      <c r="CBE77" s="44"/>
      <c r="CBF77" s="44"/>
      <c r="CBG77" s="44"/>
      <c r="CBH77" s="44"/>
      <c r="CBI77" s="44"/>
      <c r="CBJ77" s="44"/>
      <c r="CBK77" s="44"/>
      <c r="CBL77" s="44"/>
      <c r="CBM77" s="44"/>
      <c r="CBN77" s="44"/>
      <c r="CBO77" s="44"/>
      <c r="CBP77" s="44"/>
      <c r="CBQ77" s="44"/>
      <c r="CBR77" s="44"/>
      <c r="CBS77" s="44"/>
      <c r="CBT77" s="44"/>
      <c r="CBU77" s="44"/>
      <c r="CBV77" s="44"/>
      <c r="CBW77" s="44"/>
      <c r="CBX77" s="44"/>
      <c r="CBY77" s="44"/>
      <c r="CBZ77" s="44"/>
      <c r="CCA77" s="44"/>
      <c r="CCB77" s="44"/>
      <c r="CCC77" s="44"/>
      <c r="CCD77" s="44"/>
      <c r="CCE77" s="44"/>
      <c r="CCF77" s="44"/>
      <c r="CCG77" s="44"/>
      <c r="CCH77" s="44"/>
      <c r="CCI77" s="44"/>
      <c r="CCJ77" s="44"/>
      <c r="CCK77" s="44"/>
      <c r="CCL77" s="44"/>
      <c r="CCM77" s="44"/>
      <c r="CCN77" s="44"/>
      <c r="CCO77" s="44"/>
      <c r="CCP77" s="44"/>
      <c r="CCQ77" s="44"/>
      <c r="CCR77" s="44"/>
      <c r="CCS77" s="44"/>
      <c r="CCT77" s="44"/>
      <c r="CCU77" s="44"/>
      <c r="CCV77" s="44"/>
      <c r="CCW77" s="44"/>
      <c r="CCX77" s="44"/>
      <c r="CCY77" s="44"/>
      <c r="CCZ77" s="44"/>
      <c r="CDA77" s="44"/>
      <c r="CDB77" s="44"/>
      <c r="CDC77" s="44"/>
      <c r="CDD77" s="44"/>
      <c r="CDE77" s="44"/>
      <c r="CDF77" s="44"/>
      <c r="CDG77" s="44"/>
      <c r="CDH77" s="44"/>
      <c r="CDI77" s="44"/>
      <c r="CDJ77" s="44"/>
      <c r="CDK77" s="44"/>
      <c r="CDL77" s="44"/>
      <c r="CDM77" s="44"/>
      <c r="CDN77" s="44"/>
      <c r="CDO77" s="44"/>
      <c r="CDP77" s="44"/>
      <c r="CDQ77" s="44"/>
      <c r="CDR77" s="44"/>
      <c r="CDS77" s="44"/>
      <c r="CDT77" s="44"/>
      <c r="CDU77" s="44"/>
      <c r="CDV77" s="44"/>
      <c r="CDW77" s="44"/>
      <c r="CDX77" s="44"/>
      <c r="CDY77" s="44"/>
      <c r="CDZ77" s="44"/>
      <c r="CEA77" s="44"/>
      <c r="CEB77" s="44"/>
      <c r="CEC77" s="44"/>
      <c r="CED77" s="44"/>
      <c r="CEE77" s="44"/>
      <c r="CEF77" s="44"/>
      <c r="CEG77" s="44"/>
      <c r="CEH77" s="44"/>
      <c r="CEI77" s="44"/>
      <c r="CEJ77" s="44"/>
      <c r="CEK77" s="44"/>
      <c r="CEL77" s="44"/>
      <c r="CEM77" s="44"/>
      <c r="CEN77" s="44"/>
      <c r="CEO77" s="44"/>
      <c r="CEP77" s="44"/>
      <c r="CEQ77" s="44"/>
      <c r="CER77" s="44"/>
      <c r="CES77" s="44"/>
      <c r="CET77" s="44"/>
      <c r="CEU77" s="44"/>
      <c r="CEV77" s="44"/>
      <c r="CEW77" s="44"/>
      <c r="CEX77" s="44"/>
      <c r="CEY77" s="44"/>
      <c r="CEZ77" s="44"/>
      <c r="CFA77" s="44"/>
      <c r="CFB77" s="44"/>
      <c r="CFC77" s="44"/>
      <c r="CFD77" s="44"/>
      <c r="CFE77" s="44"/>
      <c r="CFF77" s="44"/>
      <c r="CFG77" s="44"/>
      <c r="CFH77" s="44"/>
      <c r="CFI77" s="44"/>
      <c r="CFJ77" s="44"/>
      <c r="CFK77" s="44"/>
      <c r="CFL77" s="44"/>
      <c r="CFM77" s="44"/>
      <c r="CFN77" s="44"/>
      <c r="CFO77" s="44"/>
      <c r="CFP77" s="44"/>
      <c r="CFQ77" s="44"/>
      <c r="CFR77" s="44"/>
      <c r="CFS77" s="44"/>
      <c r="CFT77" s="44"/>
      <c r="CFU77" s="44"/>
      <c r="CFV77" s="44"/>
      <c r="CFW77" s="44"/>
      <c r="CFX77" s="44"/>
      <c r="CFY77" s="44"/>
      <c r="CFZ77" s="44"/>
      <c r="CGA77" s="44"/>
      <c r="CGB77" s="44"/>
      <c r="CGC77" s="44"/>
      <c r="CGD77" s="44"/>
      <c r="CGE77" s="44"/>
      <c r="CGF77" s="44"/>
      <c r="CGG77" s="44"/>
      <c r="CGH77" s="44"/>
      <c r="CGI77" s="44"/>
      <c r="CGJ77" s="44"/>
      <c r="CGK77" s="44"/>
      <c r="CGL77" s="44"/>
      <c r="CGM77" s="44"/>
      <c r="CGN77" s="44"/>
      <c r="CGO77" s="44"/>
      <c r="CGP77" s="44"/>
      <c r="CGQ77" s="44"/>
      <c r="CGR77" s="44"/>
      <c r="CGS77" s="44"/>
      <c r="CGT77" s="44"/>
      <c r="CGU77" s="44"/>
      <c r="CGV77" s="44"/>
      <c r="CGW77" s="44"/>
      <c r="CGX77" s="44"/>
      <c r="CGY77" s="44"/>
      <c r="CGZ77" s="44"/>
      <c r="CHA77" s="44"/>
      <c r="CHB77" s="44"/>
      <c r="CHC77" s="44"/>
      <c r="CHD77" s="44"/>
      <c r="CHE77" s="44"/>
      <c r="CHF77" s="44"/>
      <c r="CHG77" s="44"/>
      <c r="CHH77" s="44"/>
      <c r="CHI77" s="44"/>
      <c r="CHJ77" s="44"/>
      <c r="CHK77" s="44"/>
      <c r="CHL77" s="44"/>
      <c r="CHM77" s="44"/>
      <c r="CHN77" s="44"/>
      <c r="CHO77" s="44"/>
      <c r="CHP77" s="44"/>
      <c r="CHQ77" s="44"/>
      <c r="CHR77" s="44"/>
      <c r="CHS77" s="44"/>
      <c r="CHT77" s="44"/>
      <c r="CHU77" s="44"/>
      <c r="CHV77" s="44"/>
      <c r="CHW77" s="44"/>
      <c r="CHX77" s="44"/>
      <c r="CHY77" s="44"/>
      <c r="CHZ77" s="44"/>
      <c r="CIA77" s="44"/>
      <c r="CIB77" s="44"/>
      <c r="CIC77" s="44"/>
      <c r="CID77" s="44"/>
      <c r="CIE77" s="44"/>
      <c r="CIF77" s="44"/>
      <c r="CIG77" s="44"/>
      <c r="CIH77" s="44"/>
      <c r="CII77" s="44"/>
      <c r="CIJ77" s="44"/>
      <c r="CIK77" s="44"/>
      <c r="CIL77" s="44"/>
      <c r="CIM77" s="44"/>
      <c r="CIN77" s="44"/>
      <c r="CIO77" s="44"/>
      <c r="CIP77" s="44"/>
      <c r="CIQ77" s="44"/>
      <c r="CIR77" s="44"/>
      <c r="CIS77" s="44"/>
      <c r="CIT77" s="44"/>
      <c r="CIU77" s="44"/>
      <c r="CIV77" s="44"/>
      <c r="CIW77" s="44"/>
      <c r="CIX77" s="44"/>
      <c r="CIY77" s="44"/>
      <c r="CIZ77" s="44"/>
      <c r="CJA77" s="44"/>
      <c r="CJB77" s="44"/>
      <c r="CJC77" s="44"/>
      <c r="CJD77" s="44"/>
      <c r="CJE77" s="44"/>
      <c r="CJF77" s="44"/>
      <c r="CJG77" s="44"/>
      <c r="CJH77" s="44"/>
      <c r="CJI77" s="44"/>
      <c r="CJJ77" s="44"/>
      <c r="CJK77" s="44"/>
      <c r="CJL77" s="44"/>
      <c r="CJM77" s="44"/>
      <c r="CJN77" s="44"/>
      <c r="CJO77" s="44"/>
      <c r="CJP77" s="44"/>
      <c r="CJQ77" s="44"/>
      <c r="CJR77" s="44"/>
      <c r="CJS77" s="44"/>
      <c r="CJT77" s="44"/>
      <c r="CJU77" s="44"/>
      <c r="CJV77" s="44"/>
      <c r="CJW77" s="44"/>
      <c r="CJX77" s="44"/>
      <c r="CJY77" s="44"/>
      <c r="CJZ77" s="44"/>
      <c r="CKA77" s="44"/>
      <c r="CKB77" s="44"/>
      <c r="CKC77" s="44"/>
      <c r="CKD77" s="44"/>
      <c r="CKE77" s="44"/>
      <c r="CKF77" s="44"/>
      <c r="CKG77" s="44"/>
      <c r="CKH77" s="44"/>
      <c r="CKI77" s="44"/>
      <c r="CKJ77" s="44"/>
      <c r="CKK77" s="44"/>
      <c r="CKL77" s="44"/>
      <c r="CKM77" s="44"/>
      <c r="CKN77" s="44"/>
      <c r="CKO77" s="44"/>
      <c r="CKP77" s="44"/>
      <c r="CKQ77" s="44"/>
      <c r="CKR77" s="44"/>
      <c r="CKS77" s="44"/>
      <c r="CKT77" s="44"/>
      <c r="CKU77" s="44"/>
      <c r="CKV77" s="44"/>
      <c r="CKW77" s="44"/>
      <c r="CKX77" s="44"/>
      <c r="CKY77" s="44"/>
      <c r="CKZ77" s="44"/>
      <c r="CLA77" s="44"/>
      <c r="CLB77" s="44"/>
      <c r="CLC77" s="44"/>
      <c r="CLD77" s="44"/>
      <c r="CLE77" s="44"/>
      <c r="CLF77" s="44"/>
      <c r="CLG77" s="44"/>
      <c r="CLH77" s="44"/>
      <c r="CLI77" s="44"/>
      <c r="CLJ77" s="44"/>
      <c r="CLK77" s="44"/>
      <c r="CLL77" s="44"/>
      <c r="CLM77" s="44"/>
      <c r="CLN77" s="44"/>
      <c r="CLO77" s="44"/>
      <c r="CLP77" s="44"/>
      <c r="CLQ77" s="44"/>
      <c r="CLR77" s="44"/>
      <c r="CLS77" s="44"/>
      <c r="CLT77" s="44"/>
      <c r="CLU77" s="44"/>
      <c r="CLV77" s="44"/>
      <c r="CLW77" s="44"/>
      <c r="CLX77" s="44"/>
      <c r="CLY77" s="44"/>
      <c r="CLZ77" s="44"/>
      <c r="CMA77" s="44"/>
      <c r="CMB77" s="44"/>
      <c r="CMC77" s="44"/>
      <c r="CMD77" s="44"/>
      <c r="CME77" s="44"/>
      <c r="CMF77" s="44"/>
      <c r="CMG77" s="44"/>
      <c r="CMH77" s="44"/>
      <c r="CMI77" s="44"/>
      <c r="CMJ77" s="44"/>
      <c r="CMK77" s="44"/>
      <c r="CML77" s="44"/>
      <c r="CMM77" s="44"/>
      <c r="CMN77" s="44"/>
      <c r="CMO77" s="44"/>
      <c r="CMP77" s="44"/>
      <c r="CMQ77" s="44"/>
      <c r="CMR77" s="44"/>
      <c r="CMS77" s="44"/>
      <c r="CMT77" s="44"/>
      <c r="CMU77" s="44"/>
      <c r="CMV77" s="44"/>
      <c r="CMW77" s="44"/>
      <c r="CMX77" s="44"/>
      <c r="CMY77" s="44"/>
      <c r="CMZ77" s="44"/>
      <c r="CNA77" s="44"/>
      <c r="CNB77" s="44"/>
      <c r="CNC77" s="44"/>
      <c r="CND77" s="44"/>
      <c r="CNE77" s="44"/>
      <c r="CNF77" s="44"/>
      <c r="CNG77" s="44"/>
      <c r="CNH77" s="44"/>
      <c r="CNI77" s="44"/>
      <c r="CNJ77" s="44"/>
      <c r="CNK77" s="44"/>
      <c r="CNL77" s="44"/>
      <c r="CNM77" s="44"/>
      <c r="CNN77" s="44"/>
      <c r="CNO77" s="44"/>
      <c r="CNP77" s="44"/>
      <c r="CNQ77" s="44"/>
      <c r="CNR77" s="44"/>
      <c r="CNS77" s="44"/>
      <c r="CNT77" s="44"/>
      <c r="CNU77" s="44"/>
      <c r="CNV77" s="44"/>
      <c r="CNW77" s="44"/>
      <c r="CNX77" s="44"/>
      <c r="CNY77" s="44"/>
      <c r="CNZ77" s="44"/>
      <c r="COA77" s="44"/>
      <c r="COB77" s="44"/>
      <c r="COC77" s="44"/>
      <c r="COD77" s="44"/>
      <c r="COE77" s="44"/>
      <c r="COF77" s="44"/>
      <c r="COG77" s="44"/>
      <c r="COH77" s="44"/>
      <c r="COI77" s="44"/>
      <c r="COJ77" s="44"/>
      <c r="COK77" s="44"/>
      <c r="COL77" s="44"/>
      <c r="COM77" s="44"/>
      <c r="CON77" s="44"/>
      <c r="COO77" s="44"/>
      <c r="COP77" s="44"/>
      <c r="COQ77" s="44"/>
      <c r="COR77" s="44"/>
      <c r="COS77" s="44"/>
      <c r="COT77" s="44"/>
      <c r="COU77" s="44"/>
      <c r="COV77" s="44"/>
      <c r="COW77" s="44"/>
      <c r="COX77" s="44"/>
      <c r="COY77" s="44"/>
      <c r="COZ77" s="44"/>
      <c r="CPA77" s="44"/>
      <c r="CPB77" s="44"/>
      <c r="CPC77" s="44"/>
      <c r="CPD77" s="44"/>
      <c r="CPE77" s="44"/>
      <c r="CPF77" s="44"/>
      <c r="CPG77" s="44"/>
      <c r="CPH77" s="44"/>
      <c r="CPI77" s="44"/>
      <c r="CPJ77" s="44"/>
      <c r="CPK77" s="44"/>
      <c r="CPL77" s="44"/>
      <c r="CPM77" s="44"/>
      <c r="CPN77" s="44"/>
      <c r="CPO77" s="44"/>
      <c r="CPP77" s="44"/>
      <c r="CPQ77" s="44"/>
      <c r="CPR77" s="44"/>
      <c r="CPS77" s="44"/>
      <c r="CPT77" s="44"/>
      <c r="CPU77" s="44"/>
      <c r="CPV77" s="44"/>
      <c r="CPW77" s="44"/>
      <c r="CPX77" s="44"/>
      <c r="CPY77" s="44"/>
      <c r="CPZ77" s="44"/>
      <c r="CQA77" s="44"/>
      <c r="CQB77" s="44"/>
      <c r="CQC77" s="44"/>
      <c r="CQD77" s="44"/>
      <c r="CQE77" s="44"/>
      <c r="CQF77" s="44"/>
      <c r="CQG77" s="44"/>
      <c r="CQH77" s="44"/>
      <c r="CQI77" s="44"/>
      <c r="CQJ77" s="44"/>
      <c r="CQK77" s="44"/>
      <c r="CQL77" s="44"/>
      <c r="CQM77" s="44"/>
      <c r="CQN77" s="44"/>
      <c r="CQO77" s="44"/>
      <c r="CQP77" s="44"/>
      <c r="CQQ77" s="44"/>
      <c r="CQR77" s="44"/>
      <c r="CQS77" s="44"/>
      <c r="CQT77" s="44"/>
      <c r="CQU77" s="44"/>
      <c r="CQV77" s="44"/>
      <c r="CQW77" s="44"/>
      <c r="CQX77" s="44"/>
      <c r="CQY77" s="44"/>
      <c r="CQZ77" s="44"/>
      <c r="CRA77" s="44"/>
      <c r="CRB77" s="44"/>
      <c r="CRC77" s="44"/>
      <c r="CRD77" s="44"/>
      <c r="CRE77" s="44"/>
      <c r="CRF77" s="44"/>
      <c r="CRG77" s="44"/>
      <c r="CRH77" s="44"/>
      <c r="CRI77" s="44"/>
      <c r="CRJ77" s="44"/>
      <c r="CRK77" s="44"/>
      <c r="CRL77" s="44"/>
      <c r="CRM77" s="44"/>
      <c r="CRN77" s="44"/>
      <c r="CRO77" s="44"/>
      <c r="CRP77" s="44"/>
      <c r="CRQ77" s="44"/>
      <c r="CRR77" s="44"/>
      <c r="CRS77" s="44"/>
      <c r="CRT77" s="44"/>
      <c r="CRU77" s="44"/>
      <c r="CRV77" s="44"/>
      <c r="CRW77" s="44"/>
      <c r="CRX77" s="44"/>
      <c r="CRY77" s="44"/>
      <c r="CRZ77" s="44"/>
      <c r="CSA77" s="44"/>
      <c r="CSB77" s="44"/>
      <c r="CSC77" s="44"/>
      <c r="CSD77" s="44"/>
      <c r="CSE77" s="44"/>
      <c r="CSF77" s="44"/>
      <c r="CSG77" s="44"/>
      <c r="CSH77" s="44"/>
      <c r="CSI77" s="44"/>
      <c r="CSJ77" s="44"/>
      <c r="CSK77" s="44"/>
      <c r="CSL77" s="44"/>
      <c r="CSM77" s="44"/>
      <c r="CSN77" s="44"/>
      <c r="CSO77" s="44"/>
      <c r="CSP77" s="44"/>
      <c r="CSQ77" s="44"/>
      <c r="CSR77" s="44"/>
      <c r="CSS77" s="44"/>
      <c r="CST77" s="44"/>
      <c r="CSU77" s="44"/>
      <c r="CSV77" s="44"/>
      <c r="CSW77" s="44"/>
      <c r="CSX77" s="44"/>
      <c r="CSY77" s="44"/>
      <c r="CSZ77" s="44"/>
      <c r="CTA77" s="44"/>
      <c r="CTB77" s="44"/>
      <c r="CTC77" s="44"/>
      <c r="CTD77" s="44"/>
      <c r="CTE77" s="44"/>
      <c r="CTF77" s="44"/>
      <c r="CTG77" s="44"/>
      <c r="CTH77" s="44"/>
      <c r="CTI77" s="44"/>
      <c r="CTJ77" s="44"/>
      <c r="CTK77" s="44"/>
      <c r="CTL77" s="44"/>
      <c r="CTM77" s="44"/>
      <c r="CTN77" s="44"/>
      <c r="CTO77" s="44"/>
      <c r="CTP77" s="44"/>
      <c r="CTQ77" s="44"/>
      <c r="CTR77" s="44"/>
      <c r="CTS77" s="44"/>
      <c r="CTT77" s="44"/>
      <c r="CTU77" s="44"/>
      <c r="CTV77" s="44"/>
      <c r="CTW77" s="44"/>
      <c r="CTX77" s="44"/>
      <c r="CTY77" s="44"/>
      <c r="CTZ77" s="44"/>
      <c r="CUA77" s="44"/>
      <c r="CUB77" s="44"/>
      <c r="CUC77" s="44"/>
      <c r="CUD77" s="44"/>
      <c r="CUE77" s="44"/>
      <c r="CUF77" s="44"/>
      <c r="CUG77" s="44"/>
      <c r="CUH77" s="44"/>
      <c r="CUI77" s="44"/>
      <c r="CUJ77" s="44"/>
      <c r="CUK77" s="44"/>
      <c r="CUL77" s="44"/>
      <c r="CUM77" s="44"/>
      <c r="CUN77" s="44"/>
      <c r="CUO77" s="44"/>
      <c r="CUP77" s="44"/>
      <c r="CUQ77" s="44"/>
      <c r="CUR77" s="44"/>
      <c r="CUS77" s="44"/>
      <c r="CUT77" s="44"/>
      <c r="CUU77" s="44"/>
      <c r="CUV77" s="44"/>
      <c r="CUW77" s="44"/>
      <c r="CUX77" s="44"/>
      <c r="CUY77" s="44"/>
      <c r="CUZ77" s="44"/>
      <c r="CVA77" s="44"/>
      <c r="CVB77" s="44"/>
      <c r="CVC77" s="44"/>
      <c r="CVD77" s="44"/>
      <c r="CVE77" s="44"/>
      <c r="CVF77" s="44"/>
      <c r="CVG77" s="44"/>
      <c r="CVH77" s="44"/>
      <c r="CVI77" s="44"/>
      <c r="CVJ77" s="44"/>
      <c r="CVK77" s="44"/>
      <c r="CVL77" s="44"/>
      <c r="CVM77" s="44"/>
      <c r="CVN77" s="44"/>
      <c r="CVO77" s="44"/>
      <c r="CVP77" s="44"/>
      <c r="CVQ77" s="44"/>
      <c r="CVR77" s="44"/>
      <c r="CVS77" s="44"/>
      <c r="CVT77" s="44"/>
      <c r="CVU77" s="44"/>
      <c r="CVV77" s="44"/>
      <c r="CVW77" s="44"/>
      <c r="CVX77" s="44"/>
      <c r="CVY77" s="44"/>
      <c r="CVZ77" s="44"/>
      <c r="CWA77" s="44"/>
      <c r="CWB77" s="44"/>
      <c r="CWC77" s="44"/>
      <c r="CWD77" s="44"/>
      <c r="CWE77" s="44"/>
      <c r="CWF77" s="44"/>
      <c r="CWG77" s="44"/>
      <c r="CWH77" s="44"/>
      <c r="CWI77" s="44"/>
      <c r="CWJ77" s="44"/>
      <c r="CWK77" s="44"/>
      <c r="CWL77" s="44"/>
      <c r="CWM77" s="44"/>
      <c r="CWN77" s="44"/>
      <c r="CWO77" s="44"/>
      <c r="CWP77" s="44"/>
      <c r="CWQ77" s="44"/>
      <c r="CWR77" s="44"/>
      <c r="CWS77" s="44"/>
      <c r="CWT77" s="44"/>
      <c r="CWU77" s="44"/>
      <c r="CWV77" s="44"/>
      <c r="CWW77" s="44"/>
      <c r="CWX77" s="44"/>
      <c r="CWY77" s="44"/>
      <c r="CWZ77" s="44"/>
      <c r="CXA77" s="44"/>
      <c r="CXB77" s="44"/>
      <c r="CXC77" s="44"/>
      <c r="CXD77" s="44"/>
      <c r="CXE77" s="44"/>
      <c r="CXF77" s="44"/>
      <c r="CXG77" s="44"/>
      <c r="CXH77" s="44"/>
      <c r="CXI77" s="44"/>
      <c r="CXJ77" s="44"/>
      <c r="CXK77" s="44"/>
      <c r="CXL77" s="44"/>
      <c r="CXM77" s="44"/>
      <c r="CXN77" s="44"/>
      <c r="CXO77" s="44"/>
      <c r="CXP77" s="44"/>
      <c r="CXQ77" s="44"/>
      <c r="CXR77" s="44"/>
      <c r="CXS77" s="44"/>
      <c r="CXT77" s="44"/>
      <c r="CXU77" s="44"/>
      <c r="CXV77" s="44"/>
      <c r="CXW77" s="44"/>
      <c r="CXX77" s="44"/>
      <c r="CXY77" s="44"/>
      <c r="CXZ77" s="44"/>
      <c r="CYA77" s="44"/>
      <c r="CYB77" s="44"/>
      <c r="CYC77" s="44"/>
      <c r="CYD77" s="44"/>
      <c r="CYE77" s="44"/>
      <c r="CYF77" s="44"/>
      <c r="CYG77" s="44"/>
      <c r="CYH77" s="44"/>
      <c r="CYI77" s="44"/>
      <c r="CYJ77" s="44"/>
      <c r="CYK77" s="44"/>
      <c r="CYL77" s="44"/>
      <c r="CYM77" s="44"/>
      <c r="CYN77" s="44"/>
      <c r="CYO77" s="44"/>
      <c r="CYP77" s="44"/>
      <c r="CYQ77" s="44"/>
      <c r="CYR77" s="44"/>
      <c r="CYS77" s="44"/>
      <c r="CYT77" s="44"/>
      <c r="CYU77" s="44"/>
      <c r="CYV77" s="44"/>
      <c r="CYW77" s="44"/>
      <c r="CYX77" s="44"/>
      <c r="CYY77" s="44"/>
      <c r="CYZ77" s="44"/>
      <c r="CZA77" s="44"/>
      <c r="CZB77" s="44"/>
      <c r="CZC77" s="44"/>
      <c r="CZD77" s="44"/>
      <c r="CZE77" s="44"/>
      <c r="CZF77" s="44"/>
      <c r="CZG77" s="44"/>
      <c r="CZH77" s="44"/>
      <c r="CZI77" s="44"/>
      <c r="CZJ77" s="44"/>
      <c r="CZK77" s="44"/>
      <c r="CZL77" s="44"/>
      <c r="CZM77" s="44"/>
      <c r="CZN77" s="44"/>
      <c r="CZO77" s="44"/>
      <c r="CZP77" s="44"/>
      <c r="CZQ77" s="44"/>
      <c r="CZR77" s="44"/>
      <c r="CZS77" s="44"/>
      <c r="CZT77" s="44"/>
      <c r="CZU77" s="44"/>
      <c r="CZV77" s="44"/>
      <c r="CZW77" s="44"/>
      <c r="CZX77" s="44"/>
      <c r="CZY77" s="44"/>
      <c r="CZZ77" s="44"/>
      <c r="DAA77" s="44"/>
      <c r="DAB77" s="44"/>
      <c r="DAC77" s="44"/>
      <c r="DAD77" s="44"/>
      <c r="DAE77" s="44"/>
      <c r="DAF77" s="44"/>
      <c r="DAG77" s="44"/>
      <c r="DAH77" s="44"/>
      <c r="DAI77" s="44"/>
      <c r="DAJ77" s="44"/>
      <c r="DAK77" s="44"/>
      <c r="DAL77" s="44"/>
      <c r="DAM77" s="44"/>
      <c r="DAN77" s="44"/>
      <c r="DAO77" s="44"/>
      <c r="DAP77" s="44"/>
      <c r="DAQ77" s="44"/>
      <c r="DAR77" s="44"/>
      <c r="DAS77" s="44"/>
      <c r="DAT77" s="44"/>
      <c r="DAU77" s="44"/>
      <c r="DAV77" s="44"/>
      <c r="DAW77" s="44"/>
      <c r="DAX77" s="44"/>
      <c r="DAY77" s="44"/>
      <c r="DAZ77" s="44"/>
      <c r="DBA77" s="44"/>
      <c r="DBB77" s="44"/>
      <c r="DBC77" s="44"/>
      <c r="DBD77" s="44"/>
      <c r="DBE77" s="44"/>
      <c r="DBF77" s="44"/>
      <c r="DBG77" s="44"/>
      <c r="DBH77" s="44"/>
      <c r="DBI77" s="44"/>
      <c r="DBJ77" s="44"/>
      <c r="DBK77" s="44"/>
      <c r="DBL77" s="44"/>
      <c r="DBM77" s="44"/>
      <c r="DBN77" s="44"/>
      <c r="DBO77" s="44"/>
      <c r="DBP77" s="44"/>
      <c r="DBQ77" s="44"/>
      <c r="DBR77" s="44"/>
      <c r="DBS77" s="44"/>
      <c r="DBT77" s="44"/>
      <c r="DBU77" s="44"/>
      <c r="DBV77" s="44"/>
      <c r="DBW77" s="44"/>
      <c r="DBX77" s="44"/>
      <c r="DBY77" s="44"/>
      <c r="DBZ77" s="44"/>
      <c r="DCA77" s="44"/>
      <c r="DCB77" s="44"/>
      <c r="DCC77" s="44"/>
      <c r="DCD77" s="44"/>
      <c r="DCE77" s="44"/>
      <c r="DCF77" s="44"/>
      <c r="DCG77" s="44"/>
      <c r="DCH77" s="44"/>
      <c r="DCI77" s="44"/>
      <c r="DCJ77" s="44"/>
      <c r="DCK77" s="44"/>
      <c r="DCL77" s="44"/>
      <c r="DCM77" s="44"/>
      <c r="DCN77" s="44"/>
      <c r="DCO77" s="44"/>
      <c r="DCP77" s="44"/>
      <c r="DCQ77" s="44"/>
      <c r="DCR77" s="44"/>
      <c r="DCS77" s="44"/>
      <c r="DCT77" s="44"/>
      <c r="DCU77" s="44"/>
      <c r="DCV77" s="44"/>
      <c r="DCW77" s="44"/>
      <c r="DCX77" s="44"/>
      <c r="DCY77" s="44"/>
      <c r="DCZ77" s="44"/>
      <c r="DDA77" s="44"/>
      <c r="DDB77" s="44"/>
      <c r="DDC77" s="44"/>
      <c r="DDD77" s="44"/>
      <c r="DDE77" s="44"/>
      <c r="DDF77" s="44"/>
      <c r="DDG77" s="44"/>
      <c r="DDH77" s="44"/>
      <c r="DDI77" s="44"/>
      <c r="DDJ77" s="44"/>
      <c r="DDK77" s="44"/>
      <c r="DDL77" s="44"/>
      <c r="DDM77" s="44"/>
      <c r="DDN77" s="44"/>
      <c r="DDO77" s="44"/>
      <c r="DDP77" s="44"/>
      <c r="DDQ77" s="44"/>
      <c r="DDR77" s="44"/>
      <c r="DDS77" s="44"/>
      <c r="DDT77" s="44"/>
      <c r="DDU77" s="44"/>
      <c r="DDV77" s="44"/>
      <c r="DDW77" s="44"/>
      <c r="DDX77" s="44"/>
      <c r="DDY77" s="44"/>
      <c r="DDZ77" s="44"/>
      <c r="DEA77" s="44"/>
      <c r="DEB77" s="44"/>
      <c r="DEC77" s="44"/>
      <c r="DED77" s="44"/>
      <c r="DEE77" s="44"/>
      <c r="DEF77" s="44"/>
      <c r="DEG77" s="44"/>
      <c r="DEH77" s="44"/>
      <c r="DEI77" s="44"/>
      <c r="DEJ77" s="44"/>
      <c r="DEK77" s="44"/>
      <c r="DEL77" s="44"/>
      <c r="DEM77" s="44"/>
      <c r="DEN77" s="44"/>
      <c r="DEO77" s="44"/>
      <c r="DEP77" s="44"/>
      <c r="DEQ77" s="44"/>
      <c r="DER77" s="44"/>
      <c r="DES77" s="44"/>
      <c r="DET77" s="44"/>
      <c r="DEU77" s="44"/>
      <c r="DEV77" s="44"/>
      <c r="DEW77" s="44"/>
      <c r="DEX77" s="44"/>
      <c r="DEY77" s="44"/>
      <c r="DEZ77" s="44"/>
      <c r="DFA77" s="44"/>
      <c r="DFB77" s="44"/>
      <c r="DFC77" s="44"/>
      <c r="DFD77" s="44"/>
      <c r="DFE77" s="27"/>
    </row>
    <row r="78" spans="1:2865" s="43" customFormat="1" ht="30.6" customHeight="1">
      <c r="A78" s="44"/>
      <c r="B78" s="29"/>
      <c r="C78" s="41"/>
      <c r="D78" s="41"/>
      <c r="E78" s="41"/>
      <c r="F78" s="40"/>
      <c r="G78" s="40"/>
      <c r="H78" s="40"/>
      <c r="I78" s="40"/>
      <c r="J78" s="38"/>
      <c r="K78" s="40"/>
      <c r="L78" s="40"/>
      <c r="M78" s="40"/>
      <c r="N78" s="40"/>
      <c r="O78" s="38"/>
      <c r="P78" s="40"/>
      <c r="Q78" s="40"/>
      <c r="R78" s="40"/>
      <c r="S78" s="40"/>
      <c r="T78" s="38"/>
      <c r="U78" s="40"/>
      <c r="V78" s="40"/>
      <c r="W78" s="40"/>
      <c r="X78" s="40"/>
      <c r="Y78" s="38"/>
      <c r="Z78" s="40"/>
      <c r="AA78" s="40"/>
      <c r="AB78" s="29"/>
      <c r="AC78" s="39"/>
      <c r="AD78" s="38"/>
      <c r="AE78" s="38"/>
      <c r="AF78" s="33"/>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c r="AML78" s="44"/>
      <c r="AMM78" s="44"/>
      <c r="AMN78" s="44"/>
      <c r="AMO78" s="44"/>
      <c r="AMP78" s="44"/>
      <c r="AMQ78" s="44"/>
      <c r="AMR78" s="44"/>
      <c r="AMS78" s="44"/>
      <c r="AMT78" s="44"/>
      <c r="AMU78" s="44"/>
      <c r="AMV78" s="44"/>
      <c r="AMW78" s="44"/>
      <c r="AMX78" s="44"/>
      <c r="AMY78" s="44"/>
      <c r="AMZ78" s="44"/>
      <c r="ANA78" s="44"/>
      <c r="ANB78" s="44"/>
      <c r="ANC78" s="44"/>
      <c r="AND78" s="44"/>
      <c r="ANE78" s="44"/>
      <c r="ANF78" s="44"/>
      <c r="ANG78" s="44"/>
      <c r="ANH78" s="44"/>
      <c r="ANI78" s="44"/>
      <c r="ANJ78" s="44"/>
      <c r="ANK78" s="44"/>
      <c r="ANL78" s="44"/>
      <c r="ANM78" s="44"/>
      <c r="ANN78" s="44"/>
      <c r="ANO78" s="44"/>
      <c r="ANP78" s="44"/>
      <c r="ANQ78" s="44"/>
      <c r="ANR78" s="44"/>
      <c r="ANS78" s="44"/>
      <c r="ANT78" s="44"/>
      <c r="ANU78" s="44"/>
      <c r="ANV78" s="44"/>
      <c r="ANW78" s="44"/>
      <c r="ANX78" s="44"/>
      <c r="ANY78" s="44"/>
      <c r="ANZ78" s="44"/>
      <c r="AOA78" s="44"/>
      <c r="AOB78" s="44"/>
      <c r="AOC78" s="44"/>
      <c r="AOD78" s="44"/>
      <c r="AOE78" s="44"/>
      <c r="AOF78" s="44"/>
      <c r="AOG78" s="44"/>
      <c r="AOH78" s="44"/>
      <c r="AOI78" s="44"/>
      <c r="AOJ78" s="44"/>
      <c r="AOK78" s="44"/>
      <c r="AOL78" s="44"/>
      <c r="AOM78" s="44"/>
      <c r="AON78" s="44"/>
      <c r="AOO78" s="44"/>
      <c r="AOP78" s="44"/>
      <c r="AOQ78" s="44"/>
      <c r="AOR78" s="44"/>
      <c r="AOS78" s="44"/>
      <c r="AOT78" s="44"/>
      <c r="AOU78" s="44"/>
      <c r="AOV78" s="44"/>
      <c r="AOW78" s="44"/>
      <c r="AOX78" s="44"/>
      <c r="AOY78" s="44"/>
      <c r="AOZ78" s="44"/>
      <c r="APA78" s="44"/>
      <c r="APB78" s="44"/>
      <c r="APC78" s="44"/>
      <c r="APD78" s="44"/>
      <c r="APE78" s="44"/>
      <c r="APF78" s="44"/>
      <c r="APG78" s="44"/>
      <c r="APH78" s="44"/>
      <c r="API78" s="44"/>
      <c r="APJ78" s="44"/>
      <c r="APK78" s="44"/>
      <c r="APL78" s="44"/>
      <c r="APM78" s="44"/>
      <c r="APN78" s="44"/>
      <c r="APO78" s="44"/>
      <c r="APP78" s="44"/>
      <c r="APQ78" s="44"/>
      <c r="APR78" s="44"/>
      <c r="APS78" s="44"/>
      <c r="APT78" s="44"/>
      <c r="APU78" s="44"/>
      <c r="APV78" s="44"/>
      <c r="APW78" s="44"/>
      <c r="APX78" s="44"/>
      <c r="APY78" s="44"/>
      <c r="APZ78" s="44"/>
      <c r="AQA78" s="44"/>
      <c r="AQB78" s="44"/>
      <c r="AQC78" s="44"/>
      <c r="AQD78" s="44"/>
      <c r="AQE78" s="44"/>
      <c r="AQF78" s="44"/>
      <c r="AQG78" s="44"/>
      <c r="AQH78" s="44"/>
      <c r="AQI78" s="44"/>
      <c r="AQJ78" s="44"/>
      <c r="AQK78" s="44"/>
      <c r="AQL78" s="44"/>
      <c r="AQM78" s="44"/>
      <c r="AQN78" s="44"/>
      <c r="AQO78" s="44"/>
      <c r="AQP78" s="44"/>
      <c r="AQQ78" s="44"/>
      <c r="AQR78" s="44"/>
      <c r="AQS78" s="44"/>
      <c r="AQT78" s="44"/>
      <c r="AQU78" s="44"/>
      <c r="AQV78" s="44"/>
      <c r="AQW78" s="44"/>
      <c r="AQX78" s="44"/>
      <c r="AQY78" s="44"/>
      <c r="AQZ78" s="44"/>
      <c r="ARA78" s="44"/>
      <c r="ARB78" s="44"/>
      <c r="ARC78" s="44"/>
      <c r="ARD78" s="44"/>
      <c r="ARE78" s="44"/>
      <c r="ARF78" s="44"/>
      <c r="ARG78" s="44"/>
      <c r="ARH78" s="44"/>
      <c r="ARI78" s="44"/>
      <c r="ARJ78" s="44"/>
      <c r="ARK78" s="44"/>
      <c r="ARL78" s="44"/>
      <c r="ARM78" s="44"/>
      <c r="ARN78" s="44"/>
      <c r="ARO78" s="44"/>
      <c r="ARP78" s="44"/>
      <c r="ARQ78" s="44"/>
      <c r="ARR78" s="44"/>
      <c r="ARS78" s="44"/>
      <c r="ART78" s="44"/>
      <c r="ARU78" s="44"/>
      <c r="ARV78" s="44"/>
      <c r="ARW78" s="44"/>
      <c r="ARX78" s="44"/>
      <c r="ARY78" s="44"/>
      <c r="ARZ78" s="44"/>
      <c r="ASA78" s="44"/>
      <c r="ASB78" s="44"/>
      <c r="ASC78" s="44"/>
      <c r="ASD78" s="44"/>
      <c r="ASE78" s="44"/>
      <c r="ASF78" s="44"/>
      <c r="ASG78" s="44"/>
      <c r="ASH78" s="44"/>
      <c r="ASI78" s="44"/>
      <c r="ASJ78" s="44"/>
      <c r="ASK78" s="44"/>
      <c r="ASL78" s="44"/>
      <c r="ASM78" s="44"/>
      <c r="ASN78" s="44"/>
      <c r="ASO78" s="44"/>
      <c r="ASP78" s="44"/>
      <c r="ASQ78" s="44"/>
      <c r="ASR78" s="44"/>
      <c r="ASS78" s="44"/>
      <c r="AST78" s="44"/>
      <c r="ASU78" s="44"/>
      <c r="ASV78" s="44"/>
      <c r="ASW78" s="44"/>
      <c r="ASX78" s="44"/>
      <c r="ASY78" s="44"/>
      <c r="ASZ78" s="44"/>
      <c r="ATA78" s="44"/>
      <c r="ATB78" s="44"/>
      <c r="ATC78" s="44"/>
      <c r="ATD78" s="44"/>
      <c r="ATE78" s="44"/>
      <c r="ATF78" s="44"/>
      <c r="ATG78" s="44"/>
      <c r="ATH78" s="44"/>
      <c r="ATI78" s="44"/>
      <c r="ATJ78" s="44"/>
      <c r="ATK78" s="44"/>
      <c r="ATL78" s="44"/>
      <c r="ATM78" s="44"/>
      <c r="ATN78" s="44"/>
      <c r="ATO78" s="44"/>
      <c r="ATP78" s="44"/>
      <c r="ATQ78" s="44"/>
      <c r="ATR78" s="44"/>
      <c r="ATS78" s="44"/>
      <c r="ATT78" s="44"/>
      <c r="ATU78" s="44"/>
      <c r="ATV78" s="44"/>
      <c r="ATW78" s="44"/>
      <c r="ATX78" s="44"/>
      <c r="ATY78" s="44"/>
      <c r="ATZ78" s="44"/>
      <c r="AUA78" s="44"/>
      <c r="AUB78" s="44"/>
      <c r="AUC78" s="44"/>
      <c r="AUD78" s="44"/>
      <c r="AUE78" s="44"/>
      <c r="AUF78" s="44"/>
      <c r="AUG78" s="44"/>
      <c r="AUH78" s="44"/>
      <c r="AUI78" s="44"/>
      <c r="AUJ78" s="44"/>
      <c r="AUK78" s="44"/>
      <c r="AUL78" s="44"/>
      <c r="AUM78" s="44"/>
      <c r="AUN78" s="44"/>
      <c r="AUO78" s="44"/>
      <c r="AUP78" s="44"/>
      <c r="AUQ78" s="44"/>
      <c r="AUR78" s="44"/>
      <c r="AUS78" s="44"/>
      <c r="AUT78" s="44"/>
      <c r="AUU78" s="44"/>
      <c r="AUV78" s="44"/>
      <c r="AUW78" s="44"/>
      <c r="AUX78" s="44"/>
      <c r="AUY78" s="44"/>
      <c r="AUZ78" s="44"/>
      <c r="AVA78" s="44"/>
      <c r="AVB78" s="44"/>
      <c r="AVC78" s="44"/>
      <c r="AVD78" s="44"/>
      <c r="AVE78" s="44"/>
      <c r="AVF78" s="44"/>
      <c r="AVG78" s="44"/>
      <c r="AVH78" s="44"/>
      <c r="AVI78" s="44"/>
      <c r="AVJ78" s="44"/>
      <c r="AVK78" s="44"/>
      <c r="AVL78" s="44"/>
      <c r="AVM78" s="44"/>
      <c r="AVN78" s="44"/>
      <c r="AVO78" s="44"/>
      <c r="AVP78" s="44"/>
      <c r="AVQ78" s="44"/>
      <c r="AVR78" s="44"/>
      <c r="AVS78" s="44"/>
      <c r="AVT78" s="44"/>
      <c r="AVU78" s="44"/>
      <c r="AVV78" s="44"/>
      <c r="AVW78" s="44"/>
      <c r="AVX78" s="44"/>
      <c r="AVY78" s="44"/>
      <c r="AVZ78" s="44"/>
      <c r="AWA78" s="44"/>
      <c r="AWB78" s="44"/>
      <c r="AWC78" s="44"/>
      <c r="AWD78" s="44"/>
      <c r="AWE78" s="44"/>
      <c r="AWF78" s="44"/>
      <c r="AWG78" s="44"/>
      <c r="AWH78" s="44"/>
      <c r="AWI78" s="44"/>
      <c r="AWJ78" s="44"/>
      <c r="AWK78" s="44"/>
      <c r="AWL78" s="44"/>
      <c r="AWM78" s="44"/>
      <c r="AWN78" s="44"/>
      <c r="AWO78" s="44"/>
      <c r="AWP78" s="44"/>
      <c r="AWQ78" s="44"/>
      <c r="AWR78" s="44"/>
      <c r="AWS78" s="44"/>
      <c r="AWT78" s="44"/>
      <c r="AWU78" s="44"/>
      <c r="AWV78" s="44"/>
      <c r="AWW78" s="44"/>
      <c r="AWX78" s="44"/>
      <c r="AWY78" s="44"/>
      <c r="AWZ78" s="44"/>
      <c r="AXA78" s="44"/>
      <c r="AXB78" s="44"/>
      <c r="AXC78" s="44"/>
      <c r="AXD78" s="44"/>
      <c r="AXE78" s="44"/>
      <c r="AXF78" s="44"/>
      <c r="AXG78" s="44"/>
      <c r="AXH78" s="44"/>
      <c r="AXI78" s="44"/>
      <c r="AXJ78" s="44"/>
      <c r="AXK78" s="44"/>
      <c r="AXL78" s="44"/>
      <c r="AXM78" s="44"/>
      <c r="AXN78" s="44"/>
      <c r="AXO78" s="44"/>
      <c r="AXP78" s="44"/>
      <c r="AXQ78" s="44"/>
      <c r="AXR78" s="44"/>
      <c r="AXS78" s="44"/>
      <c r="AXT78" s="44"/>
      <c r="AXU78" s="44"/>
      <c r="AXV78" s="44"/>
      <c r="AXW78" s="44"/>
      <c r="AXX78" s="44"/>
      <c r="AXY78" s="44"/>
      <c r="AXZ78" s="44"/>
      <c r="AYA78" s="44"/>
      <c r="AYB78" s="44"/>
      <c r="AYC78" s="44"/>
      <c r="AYD78" s="44"/>
      <c r="AYE78" s="44"/>
      <c r="AYF78" s="44"/>
      <c r="AYG78" s="44"/>
      <c r="AYH78" s="44"/>
      <c r="AYI78" s="44"/>
      <c r="AYJ78" s="44"/>
      <c r="AYK78" s="44"/>
      <c r="AYL78" s="44"/>
      <c r="AYM78" s="44"/>
      <c r="AYN78" s="44"/>
      <c r="AYO78" s="44"/>
      <c r="AYP78" s="44"/>
      <c r="AYQ78" s="44"/>
      <c r="AYR78" s="44"/>
      <c r="AYS78" s="44"/>
      <c r="AYT78" s="44"/>
      <c r="AYU78" s="44"/>
      <c r="AYV78" s="44"/>
      <c r="AYW78" s="44"/>
      <c r="AYX78" s="44"/>
      <c r="AYY78" s="44"/>
      <c r="AYZ78" s="44"/>
      <c r="AZA78" s="44"/>
      <c r="AZB78" s="44"/>
      <c r="AZC78" s="44"/>
      <c r="AZD78" s="44"/>
      <c r="AZE78" s="44"/>
      <c r="AZF78" s="44"/>
      <c r="AZG78" s="44"/>
      <c r="AZH78" s="44"/>
      <c r="AZI78" s="44"/>
      <c r="AZJ78" s="44"/>
      <c r="AZK78" s="44"/>
      <c r="AZL78" s="44"/>
      <c r="AZM78" s="44"/>
      <c r="AZN78" s="44"/>
      <c r="AZO78" s="44"/>
      <c r="AZP78" s="44"/>
      <c r="AZQ78" s="44"/>
      <c r="AZR78" s="44"/>
      <c r="AZS78" s="44"/>
      <c r="AZT78" s="44"/>
      <c r="AZU78" s="44"/>
      <c r="AZV78" s="44"/>
      <c r="AZW78" s="44"/>
      <c r="AZX78" s="44"/>
      <c r="AZY78" s="44"/>
      <c r="AZZ78" s="44"/>
      <c r="BAA78" s="44"/>
      <c r="BAB78" s="44"/>
      <c r="BAC78" s="44"/>
      <c r="BAD78" s="44"/>
      <c r="BAE78" s="44"/>
      <c r="BAF78" s="44"/>
      <c r="BAG78" s="44"/>
      <c r="BAH78" s="44"/>
      <c r="BAI78" s="44"/>
      <c r="BAJ78" s="44"/>
      <c r="BAK78" s="44"/>
      <c r="BAL78" s="44"/>
      <c r="BAM78" s="44"/>
      <c r="BAN78" s="44"/>
      <c r="BAO78" s="44"/>
      <c r="BAP78" s="44"/>
      <c r="BAQ78" s="44"/>
      <c r="BAR78" s="44"/>
      <c r="BAS78" s="44"/>
      <c r="BAT78" s="44"/>
      <c r="BAU78" s="44"/>
      <c r="BAV78" s="44"/>
      <c r="BAW78" s="44"/>
      <c r="BAX78" s="44"/>
      <c r="BAY78" s="44"/>
      <c r="BAZ78" s="44"/>
      <c r="BBA78" s="44"/>
      <c r="BBB78" s="44"/>
      <c r="BBC78" s="44"/>
      <c r="BBD78" s="44"/>
      <c r="BBE78" s="44"/>
      <c r="BBF78" s="44"/>
      <c r="BBG78" s="44"/>
      <c r="BBH78" s="44"/>
      <c r="BBI78" s="44"/>
      <c r="BBJ78" s="44"/>
      <c r="BBK78" s="44"/>
      <c r="BBL78" s="44"/>
      <c r="BBM78" s="44"/>
      <c r="BBN78" s="44"/>
      <c r="BBO78" s="44"/>
      <c r="BBP78" s="44"/>
      <c r="BBQ78" s="44"/>
      <c r="BBR78" s="44"/>
      <c r="BBS78" s="44"/>
      <c r="BBT78" s="44"/>
      <c r="BBU78" s="44"/>
      <c r="BBV78" s="44"/>
      <c r="BBW78" s="44"/>
      <c r="BBX78" s="44"/>
      <c r="BBY78" s="44"/>
      <c r="BBZ78" s="44"/>
      <c r="BCA78" s="44"/>
      <c r="BCB78" s="44"/>
      <c r="BCC78" s="44"/>
      <c r="BCD78" s="44"/>
      <c r="BCE78" s="44"/>
      <c r="BCF78" s="44"/>
      <c r="BCG78" s="44"/>
      <c r="BCH78" s="44"/>
      <c r="BCI78" s="44"/>
      <c r="BCJ78" s="44"/>
      <c r="BCK78" s="44"/>
      <c r="BCL78" s="44"/>
      <c r="BCM78" s="44"/>
      <c r="BCN78" s="44"/>
      <c r="BCO78" s="44"/>
      <c r="BCP78" s="44"/>
      <c r="BCQ78" s="44"/>
      <c r="BCR78" s="44"/>
      <c r="BCS78" s="44"/>
      <c r="BCT78" s="44"/>
      <c r="BCU78" s="44"/>
      <c r="BCV78" s="44"/>
      <c r="BCW78" s="44"/>
      <c r="BCX78" s="44"/>
      <c r="BCY78" s="44"/>
      <c r="BCZ78" s="44"/>
      <c r="BDA78" s="44"/>
      <c r="BDB78" s="44"/>
      <c r="BDC78" s="44"/>
      <c r="BDD78" s="44"/>
      <c r="BDE78" s="44"/>
      <c r="BDF78" s="44"/>
      <c r="BDG78" s="44"/>
      <c r="BDH78" s="44"/>
      <c r="BDI78" s="44"/>
      <c r="BDJ78" s="44"/>
      <c r="BDK78" s="44"/>
      <c r="BDL78" s="44"/>
      <c r="BDM78" s="44"/>
      <c r="BDN78" s="44"/>
      <c r="BDO78" s="44"/>
      <c r="BDP78" s="44"/>
      <c r="BDQ78" s="44"/>
      <c r="BDR78" s="44"/>
      <c r="BDS78" s="44"/>
      <c r="BDT78" s="44"/>
      <c r="BDU78" s="44"/>
      <c r="BDV78" s="44"/>
      <c r="BDW78" s="44"/>
      <c r="BDX78" s="44"/>
      <c r="BDY78" s="44"/>
      <c r="BDZ78" s="44"/>
      <c r="BEA78" s="44"/>
      <c r="BEB78" s="44"/>
      <c r="BEC78" s="44"/>
      <c r="BED78" s="44"/>
      <c r="BEE78" s="44"/>
      <c r="BEF78" s="44"/>
      <c r="BEG78" s="44"/>
      <c r="BEH78" s="44"/>
      <c r="BEI78" s="44"/>
      <c r="BEJ78" s="44"/>
      <c r="BEK78" s="44"/>
      <c r="BEL78" s="44"/>
      <c r="BEM78" s="44"/>
      <c r="BEN78" s="44"/>
      <c r="BEO78" s="44"/>
      <c r="BEP78" s="44"/>
      <c r="BEQ78" s="44"/>
      <c r="BER78" s="44"/>
      <c r="BES78" s="44"/>
      <c r="BET78" s="44"/>
      <c r="BEU78" s="44"/>
      <c r="BEV78" s="44"/>
      <c r="BEW78" s="44"/>
      <c r="BEX78" s="44"/>
      <c r="BEY78" s="44"/>
      <c r="BEZ78" s="44"/>
      <c r="BFA78" s="44"/>
      <c r="BFB78" s="44"/>
      <c r="BFC78" s="44"/>
      <c r="BFD78" s="44"/>
      <c r="BFE78" s="44"/>
      <c r="BFF78" s="44"/>
      <c r="BFG78" s="44"/>
      <c r="BFH78" s="44"/>
      <c r="BFI78" s="44"/>
      <c r="BFJ78" s="44"/>
      <c r="BFK78" s="44"/>
      <c r="BFL78" s="44"/>
      <c r="BFM78" s="44"/>
      <c r="BFN78" s="44"/>
      <c r="BFO78" s="44"/>
      <c r="BFP78" s="44"/>
      <c r="BFQ78" s="44"/>
      <c r="BFR78" s="44"/>
      <c r="BFS78" s="44"/>
      <c r="BFT78" s="44"/>
      <c r="BFU78" s="44"/>
      <c r="BFV78" s="44"/>
      <c r="BFW78" s="44"/>
      <c r="BFX78" s="44"/>
      <c r="BFY78" s="44"/>
      <c r="BFZ78" s="44"/>
      <c r="BGA78" s="44"/>
      <c r="BGB78" s="44"/>
      <c r="BGC78" s="44"/>
      <c r="BGD78" s="44"/>
      <c r="BGE78" s="44"/>
      <c r="BGF78" s="44"/>
      <c r="BGG78" s="44"/>
      <c r="BGH78" s="44"/>
      <c r="BGI78" s="44"/>
      <c r="BGJ78" s="44"/>
      <c r="BGK78" s="44"/>
      <c r="BGL78" s="44"/>
      <c r="BGM78" s="44"/>
      <c r="BGN78" s="44"/>
      <c r="BGO78" s="44"/>
      <c r="BGP78" s="44"/>
      <c r="BGQ78" s="44"/>
      <c r="BGR78" s="44"/>
      <c r="BGS78" s="44"/>
      <c r="BGT78" s="44"/>
      <c r="BGU78" s="44"/>
      <c r="BGV78" s="44"/>
      <c r="BGW78" s="44"/>
      <c r="BGX78" s="44"/>
      <c r="BGY78" s="44"/>
      <c r="BGZ78" s="44"/>
      <c r="BHA78" s="44"/>
      <c r="BHB78" s="44"/>
      <c r="BHC78" s="44"/>
      <c r="BHD78" s="44"/>
      <c r="BHE78" s="44"/>
      <c r="BHF78" s="44"/>
      <c r="BHG78" s="44"/>
      <c r="BHH78" s="44"/>
      <c r="BHI78" s="44"/>
      <c r="BHJ78" s="44"/>
      <c r="BHK78" s="44"/>
      <c r="BHL78" s="44"/>
      <c r="BHM78" s="44"/>
      <c r="BHN78" s="44"/>
      <c r="BHO78" s="44"/>
      <c r="BHP78" s="44"/>
      <c r="BHQ78" s="44"/>
      <c r="BHR78" s="44"/>
      <c r="BHS78" s="44"/>
      <c r="BHT78" s="44"/>
      <c r="BHU78" s="44"/>
      <c r="BHV78" s="44"/>
      <c r="BHW78" s="44"/>
      <c r="BHX78" s="44"/>
      <c r="BHY78" s="44"/>
      <c r="BHZ78" s="44"/>
      <c r="BIA78" s="44"/>
      <c r="BIB78" s="44"/>
      <c r="BIC78" s="44"/>
      <c r="BID78" s="44"/>
      <c r="BIE78" s="44"/>
      <c r="BIF78" s="44"/>
      <c r="BIG78" s="44"/>
      <c r="BIH78" s="44"/>
      <c r="BII78" s="44"/>
      <c r="BIJ78" s="44"/>
      <c r="BIK78" s="44"/>
      <c r="BIL78" s="44"/>
      <c r="BIM78" s="44"/>
      <c r="BIN78" s="44"/>
      <c r="BIO78" s="44"/>
      <c r="BIP78" s="44"/>
      <c r="BIQ78" s="44"/>
      <c r="BIR78" s="44"/>
      <c r="BIS78" s="44"/>
      <c r="BIT78" s="44"/>
      <c r="BIU78" s="44"/>
      <c r="BIV78" s="44"/>
      <c r="BIW78" s="44"/>
      <c r="BIX78" s="44"/>
      <c r="BIY78" s="44"/>
      <c r="BIZ78" s="44"/>
      <c r="BJA78" s="44"/>
      <c r="BJB78" s="44"/>
      <c r="BJC78" s="44"/>
      <c r="BJD78" s="44"/>
      <c r="BJE78" s="44"/>
      <c r="BJF78" s="44"/>
      <c r="BJG78" s="44"/>
      <c r="BJH78" s="44"/>
      <c r="BJI78" s="44"/>
      <c r="BJJ78" s="44"/>
      <c r="BJK78" s="44"/>
      <c r="BJL78" s="44"/>
      <c r="BJM78" s="44"/>
      <c r="BJN78" s="44"/>
      <c r="BJO78" s="44"/>
      <c r="BJP78" s="44"/>
      <c r="BJQ78" s="44"/>
      <c r="BJR78" s="44"/>
      <c r="BJS78" s="44"/>
      <c r="BJT78" s="44"/>
      <c r="BJU78" s="44"/>
      <c r="BJV78" s="44"/>
      <c r="BJW78" s="44"/>
      <c r="BJX78" s="44"/>
      <c r="BJY78" s="44"/>
      <c r="BJZ78" s="44"/>
      <c r="BKA78" s="44"/>
      <c r="BKB78" s="44"/>
      <c r="BKC78" s="44"/>
      <c r="BKD78" s="44"/>
      <c r="BKE78" s="44"/>
      <c r="BKF78" s="44"/>
      <c r="BKG78" s="44"/>
      <c r="BKH78" s="44"/>
      <c r="BKI78" s="44"/>
      <c r="BKJ78" s="44"/>
      <c r="BKK78" s="44"/>
      <c r="BKL78" s="44"/>
      <c r="BKM78" s="44"/>
      <c r="BKN78" s="44"/>
      <c r="BKO78" s="44"/>
      <c r="BKP78" s="44"/>
      <c r="BKQ78" s="44"/>
      <c r="BKR78" s="44"/>
      <c r="BKS78" s="44"/>
      <c r="BKT78" s="44"/>
      <c r="BKU78" s="44"/>
      <c r="BKV78" s="44"/>
      <c r="BKW78" s="44"/>
      <c r="BKX78" s="44"/>
      <c r="BKY78" s="44"/>
      <c r="BKZ78" s="44"/>
      <c r="BLA78" s="44"/>
      <c r="BLB78" s="44"/>
      <c r="BLC78" s="44"/>
      <c r="BLD78" s="44"/>
      <c r="BLE78" s="44"/>
      <c r="BLF78" s="44"/>
      <c r="BLG78" s="44"/>
      <c r="BLH78" s="44"/>
      <c r="BLI78" s="44"/>
      <c r="BLJ78" s="44"/>
      <c r="BLK78" s="44"/>
      <c r="BLL78" s="44"/>
      <c r="BLM78" s="44"/>
      <c r="BLN78" s="44"/>
      <c r="BLO78" s="44"/>
      <c r="BLP78" s="44"/>
      <c r="BLQ78" s="44"/>
      <c r="BLR78" s="44"/>
      <c r="BLS78" s="44"/>
      <c r="BLT78" s="44"/>
      <c r="BLU78" s="44"/>
      <c r="BLV78" s="44"/>
      <c r="BLW78" s="44"/>
      <c r="BLX78" s="44"/>
      <c r="BLY78" s="44"/>
      <c r="BLZ78" s="44"/>
      <c r="BMA78" s="44"/>
      <c r="BMB78" s="44"/>
      <c r="BMC78" s="44"/>
      <c r="BMD78" s="44"/>
      <c r="BME78" s="44"/>
      <c r="BMF78" s="44"/>
      <c r="BMG78" s="44"/>
      <c r="BMH78" s="44"/>
      <c r="BMI78" s="44"/>
      <c r="BMJ78" s="44"/>
      <c r="BMK78" s="44"/>
      <c r="BML78" s="44"/>
      <c r="BMM78" s="44"/>
      <c r="BMN78" s="44"/>
      <c r="BMO78" s="44"/>
      <c r="BMP78" s="44"/>
      <c r="BMQ78" s="44"/>
      <c r="BMR78" s="44"/>
      <c r="BMS78" s="44"/>
      <c r="BMT78" s="44"/>
      <c r="BMU78" s="44"/>
      <c r="BMV78" s="44"/>
      <c r="BMW78" s="44"/>
      <c r="BMX78" s="44"/>
      <c r="BMY78" s="44"/>
      <c r="BMZ78" s="44"/>
      <c r="BNA78" s="44"/>
      <c r="BNB78" s="44"/>
      <c r="BNC78" s="44"/>
      <c r="BND78" s="44"/>
      <c r="BNE78" s="44"/>
      <c r="BNF78" s="44"/>
      <c r="BNG78" s="44"/>
      <c r="BNH78" s="44"/>
      <c r="BNI78" s="44"/>
      <c r="BNJ78" s="44"/>
      <c r="BNK78" s="44"/>
      <c r="BNL78" s="44"/>
      <c r="BNM78" s="44"/>
      <c r="BNN78" s="44"/>
      <c r="BNO78" s="44"/>
      <c r="BNP78" s="44"/>
      <c r="BNQ78" s="44"/>
      <c r="BNR78" s="44"/>
      <c r="BNS78" s="44"/>
      <c r="BNT78" s="44"/>
      <c r="BNU78" s="44"/>
      <c r="BNV78" s="44"/>
      <c r="BNW78" s="44"/>
      <c r="BNX78" s="44"/>
      <c r="BNY78" s="44"/>
      <c r="BNZ78" s="44"/>
      <c r="BOA78" s="44"/>
      <c r="BOB78" s="44"/>
      <c r="BOC78" s="44"/>
      <c r="BOD78" s="44"/>
      <c r="BOE78" s="44"/>
      <c r="BOF78" s="44"/>
      <c r="BOG78" s="44"/>
      <c r="BOH78" s="44"/>
      <c r="BOI78" s="44"/>
      <c r="BOJ78" s="44"/>
      <c r="BOK78" s="44"/>
      <c r="BOL78" s="44"/>
      <c r="BOM78" s="44"/>
      <c r="BON78" s="44"/>
      <c r="BOO78" s="44"/>
      <c r="BOP78" s="44"/>
      <c r="BOQ78" s="44"/>
      <c r="BOR78" s="44"/>
      <c r="BOS78" s="44"/>
      <c r="BOT78" s="44"/>
      <c r="BOU78" s="44"/>
      <c r="BOV78" s="44"/>
      <c r="BOW78" s="44"/>
      <c r="BOX78" s="44"/>
      <c r="BOY78" s="44"/>
      <c r="BOZ78" s="44"/>
      <c r="BPA78" s="44"/>
      <c r="BPB78" s="44"/>
      <c r="BPC78" s="44"/>
      <c r="BPD78" s="44"/>
      <c r="BPE78" s="44"/>
      <c r="BPF78" s="44"/>
      <c r="BPG78" s="44"/>
      <c r="BPH78" s="44"/>
      <c r="BPI78" s="44"/>
      <c r="BPJ78" s="44"/>
      <c r="BPK78" s="44"/>
      <c r="BPL78" s="44"/>
      <c r="BPM78" s="44"/>
      <c r="BPN78" s="44"/>
      <c r="BPO78" s="44"/>
      <c r="BPP78" s="44"/>
      <c r="BPQ78" s="44"/>
      <c r="BPR78" s="44"/>
      <c r="BPS78" s="44"/>
      <c r="BPT78" s="44"/>
      <c r="BPU78" s="44"/>
      <c r="BPV78" s="44"/>
      <c r="BPW78" s="44"/>
      <c r="BPX78" s="44"/>
      <c r="BPY78" s="44"/>
      <c r="BPZ78" s="44"/>
      <c r="BQA78" s="44"/>
      <c r="BQB78" s="44"/>
      <c r="BQC78" s="44"/>
      <c r="BQD78" s="44"/>
      <c r="BQE78" s="44"/>
      <c r="BQF78" s="44"/>
      <c r="BQG78" s="44"/>
      <c r="BQH78" s="44"/>
      <c r="BQI78" s="44"/>
      <c r="BQJ78" s="44"/>
      <c r="BQK78" s="44"/>
      <c r="BQL78" s="44"/>
      <c r="BQM78" s="44"/>
      <c r="BQN78" s="44"/>
      <c r="BQO78" s="44"/>
      <c r="BQP78" s="44"/>
      <c r="BQQ78" s="44"/>
      <c r="BQR78" s="44"/>
      <c r="BQS78" s="44"/>
      <c r="BQT78" s="44"/>
      <c r="BQU78" s="44"/>
      <c r="BQV78" s="44"/>
      <c r="BQW78" s="44"/>
      <c r="BQX78" s="44"/>
      <c r="BQY78" s="44"/>
      <c r="BQZ78" s="44"/>
      <c r="BRA78" s="44"/>
      <c r="BRB78" s="44"/>
      <c r="BRC78" s="44"/>
      <c r="BRD78" s="44"/>
      <c r="BRE78" s="44"/>
      <c r="BRF78" s="44"/>
      <c r="BRG78" s="44"/>
      <c r="BRH78" s="44"/>
      <c r="BRI78" s="44"/>
      <c r="BRJ78" s="44"/>
      <c r="BRK78" s="44"/>
      <c r="BRL78" s="44"/>
      <c r="BRM78" s="44"/>
      <c r="BRN78" s="44"/>
      <c r="BRO78" s="44"/>
      <c r="BRP78" s="44"/>
      <c r="BRQ78" s="44"/>
      <c r="BRR78" s="44"/>
      <c r="BRS78" s="44"/>
      <c r="BRT78" s="44"/>
      <c r="BRU78" s="44"/>
      <c r="BRV78" s="44"/>
      <c r="BRW78" s="44"/>
      <c r="BRX78" s="44"/>
      <c r="BRY78" s="44"/>
      <c r="BRZ78" s="44"/>
      <c r="BSA78" s="44"/>
      <c r="BSB78" s="44"/>
      <c r="BSC78" s="44"/>
      <c r="BSD78" s="44"/>
      <c r="BSE78" s="44"/>
      <c r="BSF78" s="44"/>
      <c r="BSG78" s="44"/>
      <c r="BSH78" s="44"/>
      <c r="BSI78" s="44"/>
      <c r="BSJ78" s="44"/>
      <c r="BSK78" s="44"/>
      <c r="BSL78" s="44"/>
      <c r="BSM78" s="44"/>
      <c r="BSN78" s="44"/>
      <c r="BSO78" s="44"/>
      <c r="BSP78" s="44"/>
      <c r="BSQ78" s="44"/>
      <c r="BSR78" s="44"/>
      <c r="BSS78" s="44"/>
      <c r="BST78" s="44"/>
      <c r="BSU78" s="44"/>
      <c r="BSV78" s="44"/>
      <c r="BSW78" s="44"/>
      <c r="BSX78" s="44"/>
      <c r="BSY78" s="44"/>
      <c r="BSZ78" s="44"/>
      <c r="BTA78" s="44"/>
      <c r="BTB78" s="44"/>
      <c r="BTC78" s="44"/>
      <c r="BTD78" s="44"/>
      <c r="BTE78" s="44"/>
      <c r="BTF78" s="44"/>
      <c r="BTG78" s="44"/>
      <c r="BTH78" s="44"/>
      <c r="BTI78" s="44"/>
      <c r="BTJ78" s="44"/>
      <c r="BTK78" s="44"/>
      <c r="BTL78" s="44"/>
      <c r="BTM78" s="44"/>
      <c r="BTN78" s="44"/>
      <c r="BTO78" s="44"/>
      <c r="BTP78" s="44"/>
      <c r="BTQ78" s="44"/>
      <c r="BTR78" s="44"/>
      <c r="BTS78" s="44"/>
      <c r="BTT78" s="44"/>
      <c r="BTU78" s="44"/>
      <c r="BTV78" s="44"/>
      <c r="BTW78" s="44"/>
      <c r="BTX78" s="44"/>
      <c r="BTY78" s="44"/>
      <c r="BTZ78" s="44"/>
      <c r="BUA78" s="44"/>
      <c r="BUB78" s="44"/>
      <c r="BUC78" s="44"/>
      <c r="BUD78" s="44"/>
      <c r="BUE78" s="44"/>
      <c r="BUF78" s="44"/>
      <c r="BUG78" s="44"/>
      <c r="BUH78" s="44"/>
      <c r="BUI78" s="44"/>
      <c r="BUJ78" s="44"/>
      <c r="BUK78" s="44"/>
      <c r="BUL78" s="44"/>
      <c r="BUM78" s="44"/>
      <c r="BUN78" s="44"/>
      <c r="BUO78" s="44"/>
      <c r="BUP78" s="44"/>
      <c r="BUQ78" s="44"/>
      <c r="BUR78" s="44"/>
      <c r="BUS78" s="44"/>
      <c r="BUT78" s="44"/>
      <c r="BUU78" s="44"/>
      <c r="BUV78" s="44"/>
      <c r="BUW78" s="44"/>
      <c r="BUX78" s="44"/>
      <c r="BUY78" s="44"/>
      <c r="BUZ78" s="44"/>
      <c r="BVA78" s="44"/>
      <c r="BVB78" s="44"/>
      <c r="BVC78" s="44"/>
      <c r="BVD78" s="44"/>
      <c r="BVE78" s="44"/>
      <c r="BVF78" s="44"/>
      <c r="BVG78" s="44"/>
      <c r="BVH78" s="44"/>
      <c r="BVI78" s="44"/>
      <c r="BVJ78" s="44"/>
      <c r="BVK78" s="44"/>
      <c r="BVL78" s="44"/>
      <c r="BVM78" s="44"/>
      <c r="BVN78" s="44"/>
      <c r="BVO78" s="44"/>
      <c r="BVP78" s="44"/>
      <c r="BVQ78" s="44"/>
      <c r="BVR78" s="44"/>
      <c r="BVS78" s="44"/>
      <c r="BVT78" s="44"/>
      <c r="BVU78" s="44"/>
      <c r="BVV78" s="44"/>
      <c r="BVW78" s="44"/>
      <c r="BVX78" s="44"/>
      <c r="BVY78" s="44"/>
      <c r="BVZ78" s="44"/>
      <c r="BWA78" s="44"/>
      <c r="BWB78" s="44"/>
      <c r="BWC78" s="44"/>
      <c r="BWD78" s="44"/>
      <c r="BWE78" s="44"/>
      <c r="BWF78" s="44"/>
      <c r="BWG78" s="44"/>
      <c r="BWH78" s="44"/>
      <c r="BWI78" s="44"/>
      <c r="BWJ78" s="44"/>
      <c r="BWK78" s="44"/>
      <c r="BWL78" s="44"/>
      <c r="BWM78" s="44"/>
      <c r="BWN78" s="44"/>
      <c r="BWO78" s="44"/>
      <c r="BWP78" s="44"/>
      <c r="BWQ78" s="44"/>
      <c r="BWR78" s="44"/>
      <c r="BWS78" s="44"/>
      <c r="BWT78" s="44"/>
      <c r="BWU78" s="44"/>
      <c r="BWV78" s="44"/>
      <c r="BWW78" s="44"/>
      <c r="BWX78" s="44"/>
      <c r="BWY78" s="44"/>
      <c r="BWZ78" s="44"/>
      <c r="BXA78" s="44"/>
      <c r="BXB78" s="44"/>
      <c r="BXC78" s="44"/>
      <c r="BXD78" s="44"/>
      <c r="BXE78" s="44"/>
      <c r="BXF78" s="44"/>
      <c r="BXG78" s="44"/>
      <c r="BXH78" s="44"/>
      <c r="BXI78" s="44"/>
      <c r="BXJ78" s="44"/>
      <c r="BXK78" s="44"/>
      <c r="BXL78" s="44"/>
      <c r="BXM78" s="44"/>
      <c r="BXN78" s="44"/>
      <c r="BXO78" s="44"/>
      <c r="BXP78" s="44"/>
      <c r="BXQ78" s="44"/>
      <c r="BXR78" s="44"/>
      <c r="BXS78" s="44"/>
      <c r="BXT78" s="44"/>
      <c r="BXU78" s="44"/>
      <c r="BXV78" s="44"/>
      <c r="BXW78" s="44"/>
      <c r="BXX78" s="44"/>
      <c r="BXY78" s="44"/>
      <c r="BXZ78" s="44"/>
      <c r="BYA78" s="44"/>
      <c r="BYB78" s="44"/>
      <c r="BYC78" s="44"/>
      <c r="BYD78" s="44"/>
      <c r="BYE78" s="44"/>
      <c r="BYF78" s="44"/>
      <c r="BYG78" s="44"/>
      <c r="BYH78" s="44"/>
      <c r="BYI78" s="44"/>
      <c r="BYJ78" s="44"/>
      <c r="BYK78" s="44"/>
      <c r="BYL78" s="44"/>
      <c r="BYM78" s="44"/>
      <c r="BYN78" s="44"/>
      <c r="BYO78" s="44"/>
      <c r="BYP78" s="44"/>
      <c r="BYQ78" s="44"/>
      <c r="BYR78" s="44"/>
      <c r="BYS78" s="44"/>
      <c r="BYT78" s="44"/>
      <c r="BYU78" s="44"/>
      <c r="BYV78" s="44"/>
      <c r="BYW78" s="44"/>
      <c r="BYX78" s="44"/>
      <c r="BYY78" s="44"/>
      <c r="BYZ78" s="44"/>
      <c r="BZA78" s="44"/>
      <c r="BZB78" s="44"/>
      <c r="BZC78" s="44"/>
      <c r="BZD78" s="44"/>
      <c r="BZE78" s="44"/>
      <c r="BZF78" s="44"/>
      <c r="BZG78" s="44"/>
      <c r="BZH78" s="44"/>
      <c r="BZI78" s="44"/>
      <c r="BZJ78" s="44"/>
      <c r="BZK78" s="44"/>
      <c r="BZL78" s="44"/>
      <c r="BZM78" s="44"/>
      <c r="BZN78" s="44"/>
      <c r="BZO78" s="44"/>
      <c r="BZP78" s="44"/>
      <c r="BZQ78" s="44"/>
      <c r="BZR78" s="44"/>
      <c r="BZS78" s="44"/>
      <c r="BZT78" s="44"/>
      <c r="BZU78" s="44"/>
      <c r="BZV78" s="44"/>
      <c r="BZW78" s="44"/>
      <c r="BZX78" s="44"/>
      <c r="BZY78" s="44"/>
      <c r="BZZ78" s="44"/>
      <c r="CAA78" s="44"/>
      <c r="CAB78" s="44"/>
      <c r="CAC78" s="44"/>
      <c r="CAD78" s="44"/>
      <c r="CAE78" s="44"/>
      <c r="CAF78" s="44"/>
      <c r="CAG78" s="44"/>
      <c r="CAH78" s="44"/>
      <c r="CAI78" s="44"/>
      <c r="CAJ78" s="44"/>
      <c r="CAK78" s="44"/>
      <c r="CAL78" s="44"/>
      <c r="CAM78" s="44"/>
      <c r="CAN78" s="44"/>
      <c r="CAO78" s="44"/>
      <c r="CAP78" s="44"/>
      <c r="CAQ78" s="44"/>
      <c r="CAR78" s="44"/>
      <c r="CAS78" s="44"/>
      <c r="CAT78" s="44"/>
      <c r="CAU78" s="44"/>
      <c r="CAV78" s="44"/>
      <c r="CAW78" s="44"/>
      <c r="CAX78" s="44"/>
      <c r="CAY78" s="44"/>
      <c r="CAZ78" s="44"/>
      <c r="CBA78" s="44"/>
      <c r="CBB78" s="44"/>
      <c r="CBC78" s="44"/>
      <c r="CBD78" s="44"/>
      <c r="CBE78" s="44"/>
      <c r="CBF78" s="44"/>
      <c r="CBG78" s="44"/>
      <c r="CBH78" s="44"/>
      <c r="CBI78" s="44"/>
      <c r="CBJ78" s="44"/>
      <c r="CBK78" s="44"/>
      <c r="CBL78" s="44"/>
      <c r="CBM78" s="44"/>
      <c r="CBN78" s="44"/>
      <c r="CBO78" s="44"/>
      <c r="CBP78" s="44"/>
      <c r="CBQ78" s="44"/>
      <c r="CBR78" s="44"/>
      <c r="CBS78" s="44"/>
      <c r="CBT78" s="44"/>
      <c r="CBU78" s="44"/>
      <c r="CBV78" s="44"/>
      <c r="CBW78" s="44"/>
      <c r="CBX78" s="44"/>
      <c r="CBY78" s="44"/>
      <c r="CBZ78" s="44"/>
      <c r="CCA78" s="44"/>
      <c r="CCB78" s="44"/>
      <c r="CCC78" s="44"/>
      <c r="CCD78" s="44"/>
      <c r="CCE78" s="44"/>
      <c r="CCF78" s="44"/>
      <c r="CCG78" s="44"/>
      <c r="CCH78" s="44"/>
      <c r="CCI78" s="44"/>
      <c r="CCJ78" s="44"/>
      <c r="CCK78" s="44"/>
      <c r="CCL78" s="44"/>
      <c r="CCM78" s="44"/>
      <c r="CCN78" s="44"/>
      <c r="CCO78" s="44"/>
      <c r="CCP78" s="44"/>
      <c r="CCQ78" s="44"/>
      <c r="CCR78" s="44"/>
      <c r="CCS78" s="44"/>
      <c r="CCT78" s="44"/>
      <c r="CCU78" s="44"/>
      <c r="CCV78" s="44"/>
      <c r="CCW78" s="44"/>
      <c r="CCX78" s="44"/>
      <c r="CCY78" s="44"/>
      <c r="CCZ78" s="44"/>
      <c r="CDA78" s="44"/>
      <c r="CDB78" s="44"/>
      <c r="CDC78" s="44"/>
      <c r="CDD78" s="44"/>
      <c r="CDE78" s="44"/>
      <c r="CDF78" s="44"/>
      <c r="CDG78" s="44"/>
      <c r="CDH78" s="44"/>
      <c r="CDI78" s="44"/>
      <c r="CDJ78" s="44"/>
      <c r="CDK78" s="44"/>
      <c r="CDL78" s="44"/>
      <c r="CDM78" s="44"/>
      <c r="CDN78" s="44"/>
      <c r="CDO78" s="44"/>
      <c r="CDP78" s="44"/>
      <c r="CDQ78" s="44"/>
      <c r="CDR78" s="44"/>
      <c r="CDS78" s="44"/>
      <c r="CDT78" s="44"/>
      <c r="CDU78" s="44"/>
      <c r="CDV78" s="44"/>
      <c r="CDW78" s="44"/>
      <c r="CDX78" s="44"/>
      <c r="CDY78" s="44"/>
      <c r="CDZ78" s="44"/>
      <c r="CEA78" s="44"/>
      <c r="CEB78" s="44"/>
      <c r="CEC78" s="44"/>
      <c r="CED78" s="44"/>
      <c r="CEE78" s="44"/>
      <c r="CEF78" s="44"/>
      <c r="CEG78" s="44"/>
      <c r="CEH78" s="44"/>
      <c r="CEI78" s="44"/>
      <c r="CEJ78" s="44"/>
      <c r="CEK78" s="44"/>
      <c r="CEL78" s="44"/>
      <c r="CEM78" s="44"/>
      <c r="CEN78" s="44"/>
      <c r="CEO78" s="44"/>
      <c r="CEP78" s="44"/>
      <c r="CEQ78" s="44"/>
      <c r="CER78" s="44"/>
      <c r="CES78" s="44"/>
      <c r="CET78" s="44"/>
      <c r="CEU78" s="44"/>
      <c r="CEV78" s="44"/>
      <c r="CEW78" s="44"/>
      <c r="CEX78" s="44"/>
      <c r="CEY78" s="44"/>
      <c r="CEZ78" s="44"/>
      <c r="CFA78" s="44"/>
      <c r="CFB78" s="44"/>
      <c r="CFC78" s="44"/>
      <c r="CFD78" s="44"/>
      <c r="CFE78" s="44"/>
      <c r="CFF78" s="44"/>
      <c r="CFG78" s="44"/>
      <c r="CFH78" s="44"/>
      <c r="CFI78" s="44"/>
      <c r="CFJ78" s="44"/>
      <c r="CFK78" s="44"/>
      <c r="CFL78" s="44"/>
      <c r="CFM78" s="44"/>
      <c r="CFN78" s="44"/>
      <c r="CFO78" s="44"/>
      <c r="CFP78" s="44"/>
      <c r="CFQ78" s="44"/>
      <c r="CFR78" s="44"/>
      <c r="CFS78" s="44"/>
      <c r="CFT78" s="44"/>
      <c r="CFU78" s="44"/>
      <c r="CFV78" s="44"/>
      <c r="CFW78" s="44"/>
      <c r="CFX78" s="44"/>
      <c r="CFY78" s="44"/>
      <c r="CFZ78" s="44"/>
      <c r="CGA78" s="44"/>
      <c r="CGB78" s="44"/>
      <c r="CGC78" s="44"/>
      <c r="CGD78" s="44"/>
      <c r="CGE78" s="44"/>
      <c r="CGF78" s="44"/>
      <c r="CGG78" s="44"/>
      <c r="CGH78" s="44"/>
      <c r="CGI78" s="44"/>
      <c r="CGJ78" s="44"/>
      <c r="CGK78" s="44"/>
      <c r="CGL78" s="44"/>
      <c r="CGM78" s="44"/>
      <c r="CGN78" s="44"/>
      <c r="CGO78" s="44"/>
      <c r="CGP78" s="44"/>
      <c r="CGQ78" s="44"/>
      <c r="CGR78" s="44"/>
      <c r="CGS78" s="44"/>
      <c r="CGT78" s="44"/>
      <c r="CGU78" s="44"/>
      <c r="CGV78" s="44"/>
      <c r="CGW78" s="44"/>
      <c r="CGX78" s="44"/>
      <c r="CGY78" s="44"/>
      <c r="CGZ78" s="44"/>
      <c r="CHA78" s="44"/>
      <c r="CHB78" s="44"/>
      <c r="CHC78" s="44"/>
      <c r="CHD78" s="44"/>
      <c r="CHE78" s="44"/>
      <c r="CHF78" s="44"/>
      <c r="CHG78" s="44"/>
      <c r="CHH78" s="44"/>
      <c r="CHI78" s="44"/>
      <c r="CHJ78" s="44"/>
      <c r="CHK78" s="44"/>
      <c r="CHL78" s="44"/>
      <c r="CHM78" s="44"/>
      <c r="CHN78" s="44"/>
      <c r="CHO78" s="44"/>
      <c r="CHP78" s="44"/>
      <c r="CHQ78" s="44"/>
      <c r="CHR78" s="44"/>
      <c r="CHS78" s="44"/>
      <c r="CHT78" s="44"/>
      <c r="CHU78" s="44"/>
      <c r="CHV78" s="44"/>
      <c r="CHW78" s="44"/>
      <c r="CHX78" s="44"/>
      <c r="CHY78" s="44"/>
      <c r="CHZ78" s="44"/>
      <c r="CIA78" s="44"/>
      <c r="CIB78" s="44"/>
      <c r="CIC78" s="44"/>
      <c r="CID78" s="44"/>
      <c r="CIE78" s="44"/>
      <c r="CIF78" s="44"/>
      <c r="CIG78" s="44"/>
      <c r="CIH78" s="44"/>
      <c r="CII78" s="44"/>
      <c r="CIJ78" s="44"/>
      <c r="CIK78" s="44"/>
      <c r="CIL78" s="44"/>
      <c r="CIM78" s="44"/>
      <c r="CIN78" s="44"/>
      <c r="CIO78" s="44"/>
      <c r="CIP78" s="44"/>
      <c r="CIQ78" s="44"/>
      <c r="CIR78" s="44"/>
      <c r="CIS78" s="44"/>
      <c r="CIT78" s="44"/>
      <c r="CIU78" s="44"/>
      <c r="CIV78" s="44"/>
      <c r="CIW78" s="44"/>
      <c r="CIX78" s="44"/>
      <c r="CIY78" s="44"/>
      <c r="CIZ78" s="44"/>
      <c r="CJA78" s="44"/>
      <c r="CJB78" s="44"/>
      <c r="CJC78" s="44"/>
      <c r="CJD78" s="44"/>
      <c r="CJE78" s="44"/>
      <c r="CJF78" s="44"/>
      <c r="CJG78" s="44"/>
      <c r="CJH78" s="44"/>
      <c r="CJI78" s="44"/>
      <c r="CJJ78" s="44"/>
      <c r="CJK78" s="44"/>
      <c r="CJL78" s="44"/>
      <c r="CJM78" s="44"/>
      <c r="CJN78" s="44"/>
      <c r="CJO78" s="44"/>
      <c r="CJP78" s="44"/>
      <c r="CJQ78" s="44"/>
      <c r="CJR78" s="44"/>
      <c r="CJS78" s="44"/>
      <c r="CJT78" s="44"/>
      <c r="CJU78" s="44"/>
      <c r="CJV78" s="44"/>
      <c r="CJW78" s="44"/>
      <c r="CJX78" s="44"/>
      <c r="CJY78" s="44"/>
      <c r="CJZ78" s="44"/>
      <c r="CKA78" s="44"/>
      <c r="CKB78" s="44"/>
      <c r="CKC78" s="44"/>
      <c r="CKD78" s="44"/>
      <c r="CKE78" s="44"/>
      <c r="CKF78" s="44"/>
      <c r="CKG78" s="44"/>
      <c r="CKH78" s="44"/>
      <c r="CKI78" s="44"/>
      <c r="CKJ78" s="44"/>
      <c r="CKK78" s="44"/>
      <c r="CKL78" s="44"/>
      <c r="CKM78" s="44"/>
      <c r="CKN78" s="44"/>
      <c r="CKO78" s="44"/>
      <c r="CKP78" s="44"/>
      <c r="CKQ78" s="44"/>
      <c r="CKR78" s="44"/>
      <c r="CKS78" s="44"/>
      <c r="CKT78" s="44"/>
      <c r="CKU78" s="44"/>
      <c r="CKV78" s="44"/>
      <c r="CKW78" s="44"/>
      <c r="CKX78" s="44"/>
      <c r="CKY78" s="44"/>
      <c r="CKZ78" s="44"/>
      <c r="CLA78" s="44"/>
      <c r="CLB78" s="44"/>
      <c r="CLC78" s="44"/>
      <c r="CLD78" s="44"/>
      <c r="CLE78" s="44"/>
      <c r="CLF78" s="44"/>
      <c r="CLG78" s="44"/>
      <c r="CLH78" s="44"/>
      <c r="CLI78" s="44"/>
      <c r="CLJ78" s="44"/>
      <c r="CLK78" s="44"/>
      <c r="CLL78" s="44"/>
      <c r="CLM78" s="44"/>
      <c r="CLN78" s="44"/>
      <c r="CLO78" s="44"/>
      <c r="CLP78" s="44"/>
      <c r="CLQ78" s="44"/>
      <c r="CLR78" s="44"/>
      <c r="CLS78" s="44"/>
      <c r="CLT78" s="44"/>
      <c r="CLU78" s="44"/>
      <c r="CLV78" s="44"/>
      <c r="CLW78" s="44"/>
      <c r="CLX78" s="44"/>
      <c r="CLY78" s="44"/>
      <c r="CLZ78" s="44"/>
      <c r="CMA78" s="44"/>
      <c r="CMB78" s="44"/>
      <c r="CMC78" s="44"/>
      <c r="CMD78" s="44"/>
      <c r="CME78" s="44"/>
      <c r="CMF78" s="44"/>
      <c r="CMG78" s="44"/>
      <c r="CMH78" s="44"/>
      <c r="CMI78" s="44"/>
      <c r="CMJ78" s="44"/>
      <c r="CMK78" s="44"/>
      <c r="CML78" s="44"/>
      <c r="CMM78" s="44"/>
      <c r="CMN78" s="44"/>
      <c r="CMO78" s="44"/>
      <c r="CMP78" s="44"/>
      <c r="CMQ78" s="44"/>
      <c r="CMR78" s="44"/>
      <c r="CMS78" s="44"/>
      <c r="CMT78" s="44"/>
      <c r="CMU78" s="44"/>
      <c r="CMV78" s="44"/>
      <c r="CMW78" s="44"/>
      <c r="CMX78" s="44"/>
      <c r="CMY78" s="44"/>
      <c r="CMZ78" s="44"/>
      <c r="CNA78" s="44"/>
      <c r="CNB78" s="44"/>
      <c r="CNC78" s="44"/>
      <c r="CND78" s="44"/>
      <c r="CNE78" s="44"/>
      <c r="CNF78" s="44"/>
      <c r="CNG78" s="44"/>
      <c r="CNH78" s="44"/>
      <c r="CNI78" s="44"/>
      <c r="CNJ78" s="44"/>
      <c r="CNK78" s="44"/>
      <c r="CNL78" s="44"/>
      <c r="CNM78" s="44"/>
      <c r="CNN78" s="44"/>
      <c r="CNO78" s="44"/>
      <c r="CNP78" s="44"/>
      <c r="CNQ78" s="44"/>
      <c r="CNR78" s="44"/>
      <c r="CNS78" s="44"/>
      <c r="CNT78" s="44"/>
      <c r="CNU78" s="44"/>
      <c r="CNV78" s="44"/>
      <c r="CNW78" s="44"/>
      <c r="CNX78" s="44"/>
      <c r="CNY78" s="44"/>
      <c r="CNZ78" s="44"/>
      <c r="COA78" s="44"/>
      <c r="COB78" s="44"/>
      <c r="COC78" s="44"/>
      <c r="COD78" s="44"/>
      <c r="COE78" s="44"/>
      <c r="COF78" s="44"/>
      <c r="COG78" s="44"/>
      <c r="COH78" s="44"/>
      <c r="COI78" s="44"/>
      <c r="COJ78" s="44"/>
      <c r="COK78" s="44"/>
      <c r="COL78" s="44"/>
      <c r="COM78" s="44"/>
      <c r="CON78" s="44"/>
      <c r="COO78" s="44"/>
      <c r="COP78" s="44"/>
      <c r="COQ78" s="44"/>
      <c r="COR78" s="44"/>
      <c r="COS78" s="44"/>
      <c r="COT78" s="44"/>
      <c r="COU78" s="44"/>
      <c r="COV78" s="44"/>
      <c r="COW78" s="44"/>
      <c r="COX78" s="44"/>
      <c r="COY78" s="44"/>
      <c r="COZ78" s="44"/>
      <c r="CPA78" s="44"/>
      <c r="CPB78" s="44"/>
      <c r="CPC78" s="44"/>
      <c r="CPD78" s="44"/>
      <c r="CPE78" s="44"/>
      <c r="CPF78" s="44"/>
      <c r="CPG78" s="44"/>
      <c r="CPH78" s="44"/>
      <c r="CPI78" s="44"/>
      <c r="CPJ78" s="44"/>
      <c r="CPK78" s="44"/>
      <c r="CPL78" s="44"/>
      <c r="CPM78" s="44"/>
      <c r="CPN78" s="44"/>
      <c r="CPO78" s="44"/>
      <c r="CPP78" s="44"/>
      <c r="CPQ78" s="44"/>
      <c r="CPR78" s="44"/>
      <c r="CPS78" s="44"/>
      <c r="CPT78" s="44"/>
      <c r="CPU78" s="44"/>
      <c r="CPV78" s="44"/>
      <c r="CPW78" s="44"/>
      <c r="CPX78" s="44"/>
      <c r="CPY78" s="44"/>
      <c r="CPZ78" s="44"/>
      <c r="CQA78" s="44"/>
      <c r="CQB78" s="44"/>
      <c r="CQC78" s="44"/>
      <c r="CQD78" s="44"/>
      <c r="CQE78" s="44"/>
      <c r="CQF78" s="44"/>
      <c r="CQG78" s="44"/>
      <c r="CQH78" s="44"/>
      <c r="CQI78" s="44"/>
      <c r="CQJ78" s="44"/>
      <c r="CQK78" s="44"/>
      <c r="CQL78" s="44"/>
      <c r="CQM78" s="44"/>
      <c r="CQN78" s="44"/>
      <c r="CQO78" s="44"/>
      <c r="CQP78" s="44"/>
      <c r="CQQ78" s="44"/>
      <c r="CQR78" s="44"/>
      <c r="CQS78" s="44"/>
      <c r="CQT78" s="44"/>
      <c r="CQU78" s="44"/>
      <c r="CQV78" s="44"/>
      <c r="CQW78" s="44"/>
      <c r="CQX78" s="44"/>
      <c r="CQY78" s="44"/>
      <c r="CQZ78" s="44"/>
      <c r="CRA78" s="44"/>
      <c r="CRB78" s="44"/>
      <c r="CRC78" s="44"/>
      <c r="CRD78" s="44"/>
      <c r="CRE78" s="44"/>
      <c r="CRF78" s="44"/>
      <c r="CRG78" s="44"/>
      <c r="CRH78" s="44"/>
      <c r="CRI78" s="44"/>
      <c r="CRJ78" s="44"/>
      <c r="CRK78" s="44"/>
      <c r="CRL78" s="44"/>
      <c r="CRM78" s="44"/>
      <c r="CRN78" s="44"/>
      <c r="CRO78" s="44"/>
      <c r="CRP78" s="44"/>
      <c r="CRQ78" s="44"/>
      <c r="CRR78" s="44"/>
      <c r="CRS78" s="44"/>
      <c r="CRT78" s="44"/>
      <c r="CRU78" s="44"/>
      <c r="CRV78" s="44"/>
      <c r="CRW78" s="44"/>
      <c r="CRX78" s="44"/>
      <c r="CRY78" s="44"/>
      <c r="CRZ78" s="44"/>
      <c r="CSA78" s="44"/>
      <c r="CSB78" s="44"/>
      <c r="CSC78" s="44"/>
      <c r="CSD78" s="44"/>
      <c r="CSE78" s="44"/>
      <c r="CSF78" s="44"/>
      <c r="CSG78" s="44"/>
      <c r="CSH78" s="44"/>
      <c r="CSI78" s="44"/>
      <c r="CSJ78" s="44"/>
      <c r="CSK78" s="44"/>
      <c r="CSL78" s="44"/>
      <c r="CSM78" s="44"/>
      <c r="CSN78" s="44"/>
      <c r="CSO78" s="44"/>
      <c r="CSP78" s="44"/>
      <c r="CSQ78" s="44"/>
      <c r="CSR78" s="44"/>
      <c r="CSS78" s="44"/>
      <c r="CST78" s="44"/>
      <c r="CSU78" s="44"/>
      <c r="CSV78" s="44"/>
      <c r="CSW78" s="44"/>
      <c r="CSX78" s="44"/>
      <c r="CSY78" s="44"/>
      <c r="CSZ78" s="44"/>
      <c r="CTA78" s="44"/>
      <c r="CTB78" s="44"/>
      <c r="CTC78" s="44"/>
      <c r="CTD78" s="44"/>
      <c r="CTE78" s="44"/>
      <c r="CTF78" s="44"/>
      <c r="CTG78" s="44"/>
      <c r="CTH78" s="44"/>
      <c r="CTI78" s="44"/>
      <c r="CTJ78" s="44"/>
      <c r="CTK78" s="44"/>
      <c r="CTL78" s="44"/>
      <c r="CTM78" s="44"/>
      <c r="CTN78" s="44"/>
      <c r="CTO78" s="44"/>
      <c r="CTP78" s="44"/>
      <c r="CTQ78" s="44"/>
      <c r="CTR78" s="44"/>
      <c r="CTS78" s="44"/>
      <c r="CTT78" s="44"/>
      <c r="CTU78" s="44"/>
      <c r="CTV78" s="44"/>
      <c r="CTW78" s="44"/>
      <c r="CTX78" s="44"/>
      <c r="CTY78" s="44"/>
      <c r="CTZ78" s="44"/>
      <c r="CUA78" s="44"/>
      <c r="CUB78" s="44"/>
      <c r="CUC78" s="44"/>
      <c r="CUD78" s="44"/>
      <c r="CUE78" s="44"/>
      <c r="CUF78" s="44"/>
      <c r="CUG78" s="44"/>
      <c r="CUH78" s="44"/>
      <c r="CUI78" s="44"/>
      <c r="CUJ78" s="44"/>
      <c r="CUK78" s="44"/>
      <c r="CUL78" s="44"/>
      <c r="CUM78" s="44"/>
      <c r="CUN78" s="44"/>
      <c r="CUO78" s="44"/>
      <c r="CUP78" s="44"/>
      <c r="CUQ78" s="44"/>
      <c r="CUR78" s="44"/>
      <c r="CUS78" s="44"/>
      <c r="CUT78" s="44"/>
      <c r="CUU78" s="44"/>
      <c r="CUV78" s="44"/>
      <c r="CUW78" s="44"/>
      <c r="CUX78" s="44"/>
      <c r="CUY78" s="44"/>
      <c r="CUZ78" s="44"/>
      <c r="CVA78" s="44"/>
      <c r="CVB78" s="44"/>
      <c r="CVC78" s="44"/>
      <c r="CVD78" s="44"/>
      <c r="CVE78" s="44"/>
      <c r="CVF78" s="44"/>
      <c r="CVG78" s="44"/>
      <c r="CVH78" s="44"/>
      <c r="CVI78" s="44"/>
      <c r="CVJ78" s="44"/>
      <c r="CVK78" s="44"/>
      <c r="CVL78" s="44"/>
      <c r="CVM78" s="44"/>
      <c r="CVN78" s="44"/>
      <c r="CVO78" s="44"/>
      <c r="CVP78" s="44"/>
      <c r="CVQ78" s="44"/>
      <c r="CVR78" s="44"/>
      <c r="CVS78" s="44"/>
      <c r="CVT78" s="44"/>
      <c r="CVU78" s="44"/>
      <c r="CVV78" s="44"/>
      <c r="CVW78" s="44"/>
      <c r="CVX78" s="44"/>
      <c r="CVY78" s="44"/>
      <c r="CVZ78" s="44"/>
      <c r="CWA78" s="44"/>
      <c r="CWB78" s="44"/>
      <c r="CWC78" s="44"/>
      <c r="CWD78" s="44"/>
      <c r="CWE78" s="44"/>
      <c r="CWF78" s="44"/>
      <c r="CWG78" s="44"/>
      <c r="CWH78" s="44"/>
      <c r="CWI78" s="44"/>
      <c r="CWJ78" s="44"/>
      <c r="CWK78" s="44"/>
      <c r="CWL78" s="44"/>
      <c r="CWM78" s="44"/>
      <c r="CWN78" s="44"/>
      <c r="CWO78" s="44"/>
      <c r="CWP78" s="44"/>
      <c r="CWQ78" s="44"/>
      <c r="CWR78" s="44"/>
      <c r="CWS78" s="44"/>
      <c r="CWT78" s="44"/>
      <c r="CWU78" s="44"/>
      <c r="CWV78" s="44"/>
      <c r="CWW78" s="44"/>
      <c r="CWX78" s="44"/>
      <c r="CWY78" s="44"/>
      <c r="CWZ78" s="44"/>
      <c r="CXA78" s="44"/>
      <c r="CXB78" s="44"/>
      <c r="CXC78" s="44"/>
      <c r="CXD78" s="44"/>
      <c r="CXE78" s="44"/>
      <c r="CXF78" s="44"/>
      <c r="CXG78" s="44"/>
      <c r="CXH78" s="44"/>
      <c r="CXI78" s="44"/>
      <c r="CXJ78" s="44"/>
      <c r="CXK78" s="44"/>
      <c r="CXL78" s="44"/>
      <c r="CXM78" s="44"/>
      <c r="CXN78" s="44"/>
      <c r="CXO78" s="44"/>
      <c r="CXP78" s="44"/>
      <c r="CXQ78" s="44"/>
      <c r="CXR78" s="44"/>
      <c r="CXS78" s="44"/>
      <c r="CXT78" s="44"/>
      <c r="CXU78" s="44"/>
      <c r="CXV78" s="44"/>
      <c r="CXW78" s="44"/>
      <c r="CXX78" s="44"/>
      <c r="CXY78" s="44"/>
      <c r="CXZ78" s="44"/>
      <c r="CYA78" s="44"/>
      <c r="CYB78" s="44"/>
      <c r="CYC78" s="44"/>
      <c r="CYD78" s="44"/>
      <c r="CYE78" s="44"/>
      <c r="CYF78" s="44"/>
      <c r="CYG78" s="44"/>
      <c r="CYH78" s="44"/>
      <c r="CYI78" s="44"/>
      <c r="CYJ78" s="44"/>
      <c r="CYK78" s="44"/>
      <c r="CYL78" s="44"/>
      <c r="CYM78" s="44"/>
      <c r="CYN78" s="44"/>
      <c r="CYO78" s="44"/>
      <c r="CYP78" s="44"/>
      <c r="CYQ78" s="44"/>
      <c r="CYR78" s="44"/>
      <c r="CYS78" s="44"/>
      <c r="CYT78" s="44"/>
      <c r="CYU78" s="44"/>
      <c r="CYV78" s="44"/>
      <c r="CYW78" s="44"/>
      <c r="CYX78" s="44"/>
      <c r="CYY78" s="44"/>
      <c r="CYZ78" s="44"/>
      <c r="CZA78" s="44"/>
      <c r="CZB78" s="44"/>
      <c r="CZC78" s="44"/>
      <c r="CZD78" s="44"/>
      <c r="CZE78" s="44"/>
      <c r="CZF78" s="44"/>
      <c r="CZG78" s="44"/>
      <c r="CZH78" s="44"/>
      <c r="CZI78" s="44"/>
      <c r="CZJ78" s="44"/>
      <c r="CZK78" s="44"/>
      <c r="CZL78" s="44"/>
      <c r="CZM78" s="44"/>
      <c r="CZN78" s="44"/>
      <c r="CZO78" s="44"/>
      <c r="CZP78" s="44"/>
      <c r="CZQ78" s="44"/>
      <c r="CZR78" s="44"/>
      <c r="CZS78" s="44"/>
      <c r="CZT78" s="44"/>
      <c r="CZU78" s="44"/>
      <c r="CZV78" s="44"/>
      <c r="CZW78" s="44"/>
      <c r="CZX78" s="44"/>
      <c r="CZY78" s="44"/>
      <c r="CZZ78" s="44"/>
      <c r="DAA78" s="44"/>
      <c r="DAB78" s="44"/>
      <c r="DAC78" s="44"/>
      <c r="DAD78" s="44"/>
      <c r="DAE78" s="44"/>
      <c r="DAF78" s="44"/>
      <c r="DAG78" s="44"/>
      <c r="DAH78" s="44"/>
      <c r="DAI78" s="44"/>
      <c r="DAJ78" s="44"/>
      <c r="DAK78" s="44"/>
      <c r="DAL78" s="44"/>
      <c r="DAM78" s="44"/>
      <c r="DAN78" s="44"/>
      <c r="DAO78" s="44"/>
      <c r="DAP78" s="44"/>
      <c r="DAQ78" s="44"/>
      <c r="DAR78" s="44"/>
      <c r="DAS78" s="44"/>
      <c r="DAT78" s="44"/>
      <c r="DAU78" s="44"/>
      <c r="DAV78" s="44"/>
      <c r="DAW78" s="44"/>
      <c r="DAX78" s="44"/>
      <c r="DAY78" s="44"/>
      <c r="DAZ78" s="44"/>
      <c r="DBA78" s="44"/>
      <c r="DBB78" s="44"/>
      <c r="DBC78" s="44"/>
      <c r="DBD78" s="44"/>
      <c r="DBE78" s="44"/>
      <c r="DBF78" s="44"/>
      <c r="DBG78" s="44"/>
      <c r="DBH78" s="44"/>
      <c r="DBI78" s="44"/>
      <c r="DBJ78" s="44"/>
      <c r="DBK78" s="44"/>
      <c r="DBL78" s="44"/>
      <c r="DBM78" s="44"/>
      <c r="DBN78" s="44"/>
      <c r="DBO78" s="44"/>
      <c r="DBP78" s="44"/>
      <c r="DBQ78" s="44"/>
      <c r="DBR78" s="44"/>
      <c r="DBS78" s="44"/>
      <c r="DBT78" s="44"/>
      <c r="DBU78" s="44"/>
      <c r="DBV78" s="44"/>
      <c r="DBW78" s="44"/>
      <c r="DBX78" s="44"/>
      <c r="DBY78" s="44"/>
      <c r="DBZ78" s="44"/>
      <c r="DCA78" s="44"/>
      <c r="DCB78" s="44"/>
      <c r="DCC78" s="44"/>
      <c r="DCD78" s="44"/>
      <c r="DCE78" s="44"/>
      <c r="DCF78" s="44"/>
      <c r="DCG78" s="44"/>
      <c r="DCH78" s="44"/>
      <c r="DCI78" s="44"/>
      <c r="DCJ78" s="44"/>
      <c r="DCK78" s="44"/>
      <c r="DCL78" s="44"/>
      <c r="DCM78" s="44"/>
      <c r="DCN78" s="44"/>
      <c r="DCO78" s="44"/>
      <c r="DCP78" s="44"/>
      <c r="DCQ78" s="44"/>
      <c r="DCR78" s="44"/>
      <c r="DCS78" s="44"/>
      <c r="DCT78" s="44"/>
      <c r="DCU78" s="44"/>
      <c r="DCV78" s="44"/>
      <c r="DCW78" s="44"/>
      <c r="DCX78" s="44"/>
      <c r="DCY78" s="44"/>
      <c r="DCZ78" s="44"/>
      <c r="DDA78" s="44"/>
      <c r="DDB78" s="44"/>
      <c r="DDC78" s="44"/>
      <c r="DDD78" s="44"/>
      <c r="DDE78" s="44"/>
      <c r="DDF78" s="44"/>
      <c r="DDG78" s="44"/>
      <c r="DDH78" s="44"/>
      <c r="DDI78" s="44"/>
      <c r="DDJ78" s="44"/>
      <c r="DDK78" s="44"/>
      <c r="DDL78" s="44"/>
      <c r="DDM78" s="44"/>
      <c r="DDN78" s="44"/>
      <c r="DDO78" s="44"/>
      <c r="DDP78" s="44"/>
      <c r="DDQ78" s="44"/>
      <c r="DDR78" s="44"/>
      <c r="DDS78" s="44"/>
      <c r="DDT78" s="44"/>
      <c r="DDU78" s="44"/>
      <c r="DDV78" s="44"/>
      <c r="DDW78" s="44"/>
      <c r="DDX78" s="44"/>
      <c r="DDY78" s="44"/>
      <c r="DDZ78" s="44"/>
      <c r="DEA78" s="44"/>
      <c r="DEB78" s="44"/>
      <c r="DEC78" s="44"/>
      <c r="DED78" s="44"/>
      <c r="DEE78" s="44"/>
      <c r="DEF78" s="44"/>
      <c r="DEG78" s="44"/>
      <c r="DEH78" s="44"/>
      <c r="DEI78" s="44"/>
      <c r="DEJ78" s="44"/>
      <c r="DEK78" s="44"/>
      <c r="DEL78" s="44"/>
      <c r="DEM78" s="44"/>
      <c r="DEN78" s="44"/>
      <c r="DEO78" s="44"/>
      <c r="DEP78" s="44"/>
      <c r="DEQ78" s="44"/>
      <c r="DER78" s="44"/>
      <c r="DES78" s="44"/>
      <c r="DET78" s="44"/>
      <c r="DEU78" s="44"/>
      <c r="DEV78" s="44"/>
      <c r="DEW78" s="44"/>
      <c r="DEX78" s="44"/>
      <c r="DEY78" s="44"/>
      <c r="DEZ78" s="44"/>
      <c r="DFA78" s="44"/>
      <c r="DFB78" s="44"/>
      <c r="DFC78" s="44"/>
      <c r="DFD78" s="44"/>
      <c r="DFE78" s="27"/>
    </row>
    <row r="79" spans="1:2865" s="43" customFormat="1" ht="30.6" customHeight="1">
      <c r="A79" s="44"/>
      <c r="B79" s="29"/>
      <c r="C79" s="41"/>
      <c r="D79" s="41"/>
      <c r="E79" s="41"/>
      <c r="F79" s="40"/>
      <c r="G79" s="40"/>
      <c r="H79" s="40"/>
      <c r="I79" s="40"/>
      <c r="J79" s="38"/>
      <c r="K79" s="40"/>
      <c r="L79" s="40"/>
      <c r="M79" s="40"/>
      <c r="N79" s="40"/>
      <c r="O79" s="38"/>
      <c r="P79" s="40"/>
      <c r="Q79" s="40"/>
      <c r="R79" s="40"/>
      <c r="S79" s="40"/>
      <c r="T79" s="38"/>
      <c r="U79" s="40"/>
      <c r="V79" s="40"/>
      <c r="W79" s="40"/>
      <c r="X79" s="40"/>
      <c r="Y79" s="38"/>
      <c r="Z79" s="40"/>
      <c r="AA79" s="40"/>
      <c r="AB79" s="29"/>
      <c r="AC79" s="39"/>
      <c r="AD79" s="38"/>
      <c r="AE79" s="38"/>
      <c r="AF79" s="33"/>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c r="AML79" s="44"/>
      <c r="AMM79" s="44"/>
      <c r="AMN79" s="44"/>
      <c r="AMO79" s="44"/>
      <c r="AMP79" s="44"/>
      <c r="AMQ79" s="44"/>
      <c r="AMR79" s="44"/>
      <c r="AMS79" s="44"/>
      <c r="AMT79" s="44"/>
      <c r="AMU79" s="44"/>
      <c r="AMV79" s="44"/>
      <c r="AMW79" s="44"/>
      <c r="AMX79" s="44"/>
      <c r="AMY79" s="44"/>
      <c r="AMZ79" s="44"/>
      <c r="ANA79" s="44"/>
      <c r="ANB79" s="44"/>
      <c r="ANC79" s="44"/>
      <c r="AND79" s="44"/>
      <c r="ANE79" s="44"/>
      <c r="ANF79" s="44"/>
      <c r="ANG79" s="44"/>
      <c r="ANH79" s="44"/>
      <c r="ANI79" s="44"/>
      <c r="ANJ79" s="44"/>
      <c r="ANK79" s="44"/>
      <c r="ANL79" s="44"/>
      <c r="ANM79" s="44"/>
      <c r="ANN79" s="44"/>
      <c r="ANO79" s="44"/>
      <c r="ANP79" s="44"/>
      <c r="ANQ79" s="44"/>
      <c r="ANR79" s="44"/>
      <c r="ANS79" s="44"/>
      <c r="ANT79" s="44"/>
      <c r="ANU79" s="44"/>
      <c r="ANV79" s="44"/>
      <c r="ANW79" s="44"/>
      <c r="ANX79" s="44"/>
      <c r="ANY79" s="44"/>
      <c r="ANZ79" s="44"/>
      <c r="AOA79" s="44"/>
      <c r="AOB79" s="44"/>
      <c r="AOC79" s="44"/>
      <c r="AOD79" s="44"/>
      <c r="AOE79" s="44"/>
      <c r="AOF79" s="44"/>
      <c r="AOG79" s="44"/>
      <c r="AOH79" s="44"/>
      <c r="AOI79" s="44"/>
      <c r="AOJ79" s="44"/>
      <c r="AOK79" s="44"/>
      <c r="AOL79" s="44"/>
      <c r="AOM79" s="44"/>
      <c r="AON79" s="44"/>
      <c r="AOO79" s="44"/>
      <c r="AOP79" s="44"/>
      <c r="AOQ79" s="44"/>
      <c r="AOR79" s="44"/>
      <c r="AOS79" s="44"/>
      <c r="AOT79" s="44"/>
      <c r="AOU79" s="44"/>
      <c r="AOV79" s="44"/>
      <c r="AOW79" s="44"/>
      <c r="AOX79" s="44"/>
      <c r="AOY79" s="44"/>
      <c r="AOZ79" s="44"/>
      <c r="APA79" s="44"/>
      <c r="APB79" s="44"/>
      <c r="APC79" s="44"/>
      <c r="APD79" s="44"/>
      <c r="APE79" s="44"/>
      <c r="APF79" s="44"/>
      <c r="APG79" s="44"/>
      <c r="APH79" s="44"/>
      <c r="API79" s="44"/>
      <c r="APJ79" s="44"/>
      <c r="APK79" s="44"/>
      <c r="APL79" s="44"/>
      <c r="APM79" s="44"/>
      <c r="APN79" s="44"/>
      <c r="APO79" s="44"/>
      <c r="APP79" s="44"/>
      <c r="APQ79" s="44"/>
      <c r="APR79" s="44"/>
      <c r="APS79" s="44"/>
      <c r="APT79" s="44"/>
      <c r="APU79" s="44"/>
      <c r="APV79" s="44"/>
      <c r="APW79" s="44"/>
      <c r="APX79" s="44"/>
      <c r="APY79" s="44"/>
      <c r="APZ79" s="44"/>
      <c r="AQA79" s="44"/>
      <c r="AQB79" s="44"/>
      <c r="AQC79" s="44"/>
      <c r="AQD79" s="44"/>
      <c r="AQE79" s="44"/>
      <c r="AQF79" s="44"/>
      <c r="AQG79" s="44"/>
      <c r="AQH79" s="44"/>
      <c r="AQI79" s="44"/>
      <c r="AQJ79" s="44"/>
      <c r="AQK79" s="44"/>
      <c r="AQL79" s="44"/>
      <c r="AQM79" s="44"/>
      <c r="AQN79" s="44"/>
      <c r="AQO79" s="44"/>
      <c r="AQP79" s="44"/>
      <c r="AQQ79" s="44"/>
      <c r="AQR79" s="44"/>
      <c r="AQS79" s="44"/>
      <c r="AQT79" s="44"/>
      <c r="AQU79" s="44"/>
      <c r="AQV79" s="44"/>
      <c r="AQW79" s="44"/>
      <c r="AQX79" s="44"/>
      <c r="AQY79" s="44"/>
      <c r="AQZ79" s="44"/>
      <c r="ARA79" s="44"/>
      <c r="ARB79" s="44"/>
      <c r="ARC79" s="44"/>
      <c r="ARD79" s="44"/>
      <c r="ARE79" s="44"/>
      <c r="ARF79" s="44"/>
      <c r="ARG79" s="44"/>
      <c r="ARH79" s="44"/>
      <c r="ARI79" s="44"/>
      <c r="ARJ79" s="44"/>
      <c r="ARK79" s="44"/>
      <c r="ARL79" s="44"/>
      <c r="ARM79" s="44"/>
      <c r="ARN79" s="44"/>
      <c r="ARO79" s="44"/>
      <c r="ARP79" s="44"/>
      <c r="ARQ79" s="44"/>
      <c r="ARR79" s="44"/>
      <c r="ARS79" s="44"/>
      <c r="ART79" s="44"/>
      <c r="ARU79" s="44"/>
      <c r="ARV79" s="44"/>
      <c r="ARW79" s="44"/>
      <c r="ARX79" s="44"/>
      <c r="ARY79" s="44"/>
      <c r="ARZ79" s="44"/>
      <c r="ASA79" s="44"/>
      <c r="ASB79" s="44"/>
      <c r="ASC79" s="44"/>
      <c r="ASD79" s="44"/>
      <c r="ASE79" s="44"/>
      <c r="ASF79" s="44"/>
      <c r="ASG79" s="44"/>
      <c r="ASH79" s="44"/>
      <c r="ASI79" s="44"/>
      <c r="ASJ79" s="44"/>
      <c r="ASK79" s="44"/>
      <c r="ASL79" s="44"/>
      <c r="ASM79" s="44"/>
      <c r="ASN79" s="44"/>
      <c r="ASO79" s="44"/>
      <c r="ASP79" s="44"/>
      <c r="ASQ79" s="44"/>
      <c r="ASR79" s="44"/>
      <c r="ASS79" s="44"/>
      <c r="AST79" s="44"/>
      <c r="ASU79" s="44"/>
      <c r="ASV79" s="44"/>
      <c r="ASW79" s="44"/>
      <c r="ASX79" s="44"/>
      <c r="ASY79" s="44"/>
      <c r="ASZ79" s="44"/>
      <c r="ATA79" s="44"/>
      <c r="ATB79" s="44"/>
      <c r="ATC79" s="44"/>
      <c r="ATD79" s="44"/>
      <c r="ATE79" s="44"/>
      <c r="ATF79" s="44"/>
      <c r="ATG79" s="44"/>
      <c r="ATH79" s="44"/>
      <c r="ATI79" s="44"/>
      <c r="ATJ79" s="44"/>
      <c r="ATK79" s="44"/>
      <c r="ATL79" s="44"/>
      <c r="ATM79" s="44"/>
      <c r="ATN79" s="44"/>
      <c r="ATO79" s="44"/>
      <c r="ATP79" s="44"/>
      <c r="ATQ79" s="44"/>
      <c r="ATR79" s="44"/>
      <c r="ATS79" s="44"/>
      <c r="ATT79" s="44"/>
      <c r="ATU79" s="44"/>
      <c r="ATV79" s="44"/>
      <c r="ATW79" s="44"/>
      <c r="ATX79" s="44"/>
      <c r="ATY79" s="44"/>
      <c r="ATZ79" s="44"/>
      <c r="AUA79" s="44"/>
      <c r="AUB79" s="44"/>
      <c r="AUC79" s="44"/>
      <c r="AUD79" s="44"/>
      <c r="AUE79" s="44"/>
      <c r="AUF79" s="44"/>
      <c r="AUG79" s="44"/>
      <c r="AUH79" s="44"/>
      <c r="AUI79" s="44"/>
      <c r="AUJ79" s="44"/>
      <c r="AUK79" s="44"/>
      <c r="AUL79" s="44"/>
      <c r="AUM79" s="44"/>
      <c r="AUN79" s="44"/>
      <c r="AUO79" s="44"/>
      <c r="AUP79" s="44"/>
      <c r="AUQ79" s="44"/>
      <c r="AUR79" s="44"/>
      <c r="AUS79" s="44"/>
      <c r="AUT79" s="44"/>
      <c r="AUU79" s="44"/>
      <c r="AUV79" s="44"/>
      <c r="AUW79" s="44"/>
      <c r="AUX79" s="44"/>
      <c r="AUY79" s="44"/>
      <c r="AUZ79" s="44"/>
      <c r="AVA79" s="44"/>
      <c r="AVB79" s="44"/>
      <c r="AVC79" s="44"/>
      <c r="AVD79" s="44"/>
      <c r="AVE79" s="44"/>
      <c r="AVF79" s="44"/>
      <c r="AVG79" s="44"/>
      <c r="AVH79" s="44"/>
      <c r="AVI79" s="44"/>
      <c r="AVJ79" s="44"/>
      <c r="AVK79" s="44"/>
      <c r="AVL79" s="44"/>
      <c r="AVM79" s="44"/>
      <c r="AVN79" s="44"/>
      <c r="AVO79" s="44"/>
      <c r="AVP79" s="44"/>
      <c r="AVQ79" s="44"/>
      <c r="AVR79" s="44"/>
      <c r="AVS79" s="44"/>
      <c r="AVT79" s="44"/>
      <c r="AVU79" s="44"/>
      <c r="AVV79" s="44"/>
      <c r="AVW79" s="44"/>
      <c r="AVX79" s="44"/>
      <c r="AVY79" s="44"/>
      <c r="AVZ79" s="44"/>
      <c r="AWA79" s="44"/>
      <c r="AWB79" s="44"/>
      <c r="AWC79" s="44"/>
      <c r="AWD79" s="44"/>
      <c r="AWE79" s="44"/>
      <c r="AWF79" s="44"/>
      <c r="AWG79" s="44"/>
      <c r="AWH79" s="44"/>
      <c r="AWI79" s="44"/>
      <c r="AWJ79" s="44"/>
      <c r="AWK79" s="44"/>
      <c r="AWL79" s="44"/>
      <c r="AWM79" s="44"/>
      <c r="AWN79" s="44"/>
      <c r="AWO79" s="44"/>
      <c r="AWP79" s="44"/>
      <c r="AWQ79" s="44"/>
      <c r="AWR79" s="44"/>
      <c r="AWS79" s="44"/>
      <c r="AWT79" s="44"/>
      <c r="AWU79" s="44"/>
      <c r="AWV79" s="44"/>
      <c r="AWW79" s="44"/>
      <c r="AWX79" s="44"/>
      <c r="AWY79" s="44"/>
      <c r="AWZ79" s="44"/>
      <c r="AXA79" s="44"/>
      <c r="AXB79" s="44"/>
      <c r="AXC79" s="44"/>
      <c r="AXD79" s="44"/>
      <c r="AXE79" s="44"/>
      <c r="AXF79" s="44"/>
      <c r="AXG79" s="44"/>
      <c r="AXH79" s="44"/>
      <c r="AXI79" s="44"/>
      <c r="AXJ79" s="44"/>
      <c r="AXK79" s="44"/>
      <c r="AXL79" s="44"/>
      <c r="AXM79" s="44"/>
      <c r="AXN79" s="44"/>
      <c r="AXO79" s="44"/>
      <c r="AXP79" s="44"/>
      <c r="AXQ79" s="44"/>
      <c r="AXR79" s="44"/>
      <c r="AXS79" s="44"/>
      <c r="AXT79" s="44"/>
      <c r="AXU79" s="44"/>
      <c r="AXV79" s="44"/>
      <c r="AXW79" s="44"/>
      <c r="AXX79" s="44"/>
      <c r="AXY79" s="44"/>
      <c r="AXZ79" s="44"/>
      <c r="AYA79" s="44"/>
      <c r="AYB79" s="44"/>
      <c r="AYC79" s="44"/>
      <c r="AYD79" s="44"/>
      <c r="AYE79" s="44"/>
      <c r="AYF79" s="44"/>
      <c r="AYG79" s="44"/>
      <c r="AYH79" s="44"/>
      <c r="AYI79" s="44"/>
      <c r="AYJ79" s="44"/>
      <c r="AYK79" s="44"/>
      <c r="AYL79" s="44"/>
      <c r="AYM79" s="44"/>
      <c r="AYN79" s="44"/>
      <c r="AYO79" s="44"/>
      <c r="AYP79" s="44"/>
      <c r="AYQ79" s="44"/>
      <c r="AYR79" s="44"/>
      <c r="AYS79" s="44"/>
      <c r="AYT79" s="44"/>
      <c r="AYU79" s="44"/>
      <c r="AYV79" s="44"/>
      <c r="AYW79" s="44"/>
      <c r="AYX79" s="44"/>
      <c r="AYY79" s="44"/>
      <c r="AYZ79" s="44"/>
      <c r="AZA79" s="44"/>
      <c r="AZB79" s="44"/>
      <c r="AZC79" s="44"/>
      <c r="AZD79" s="44"/>
      <c r="AZE79" s="44"/>
      <c r="AZF79" s="44"/>
      <c r="AZG79" s="44"/>
      <c r="AZH79" s="44"/>
      <c r="AZI79" s="44"/>
      <c r="AZJ79" s="44"/>
      <c r="AZK79" s="44"/>
      <c r="AZL79" s="44"/>
      <c r="AZM79" s="44"/>
      <c r="AZN79" s="44"/>
      <c r="AZO79" s="44"/>
      <c r="AZP79" s="44"/>
      <c r="AZQ79" s="44"/>
      <c r="AZR79" s="44"/>
      <c r="AZS79" s="44"/>
      <c r="AZT79" s="44"/>
      <c r="AZU79" s="44"/>
      <c r="AZV79" s="44"/>
      <c r="AZW79" s="44"/>
      <c r="AZX79" s="44"/>
      <c r="AZY79" s="44"/>
      <c r="AZZ79" s="44"/>
      <c r="BAA79" s="44"/>
      <c r="BAB79" s="44"/>
      <c r="BAC79" s="44"/>
      <c r="BAD79" s="44"/>
      <c r="BAE79" s="44"/>
      <c r="BAF79" s="44"/>
      <c r="BAG79" s="44"/>
      <c r="BAH79" s="44"/>
      <c r="BAI79" s="44"/>
      <c r="BAJ79" s="44"/>
      <c r="BAK79" s="44"/>
      <c r="BAL79" s="44"/>
      <c r="BAM79" s="44"/>
      <c r="BAN79" s="44"/>
      <c r="BAO79" s="44"/>
      <c r="BAP79" s="44"/>
      <c r="BAQ79" s="44"/>
      <c r="BAR79" s="44"/>
      <c r="BAS79" s="44"/>
      <c r="BAT79" s="44"/>
      <c r="BAU79" s="44"/>
      <c r="BAV79" s="44"/>
      <c r="BAW79" s="44"/>
      <c r="BAX79" s="44"/>
      <c r="BAY79" s="44"/>
      <c r="BAZ79" s="44"/>
      <c r="BBA79" s="44"/>
      <c r="BBB79" s="44"/>
      <c r="BBC79" s="44"/>
      <c r="BBD79" s="44"/>
      <c r="BBE79" s="44"/>
      <c r="BBF79" s="44"/>
      <c r="BBG79" s="44"/>
      <c r="BBH79" s="44"/>
      <c r="BBI79" s="44"/>
      <c r="BBJ79" s="44"/>
      <c r="BBK79" s="44"/>
      <c r="BBL79" s="44"/>
      <c r="BBM79" s="44"/>
      <c r="BBN79" s="44"/>
      <c r="BBO79" s="44"/>
      <c r="BBP79" s="44"/>
      <c r="BBQ79" s="44"/>
      <c r="BBR79" s="44"/>
      <c r="BBS79" s="44"/>
      <c r="BBT79" s="44"/>
      <c r="BBU79" s="44"/>
      <c r="BBV79" s="44"/>
      <c r="BBW79" s="44"/>
      <c r="BBX79" s="44"/>
      <c r="BBY79" s="44"/>
      <c r="BBZ79" s="44"/>
      <c r="BCA79" s="44"/>
      <c r="BCB79" s="44"/>
      <c r="BCC79" s="44"/>
      <c r="BCD79" s="44"/>
      <c r="BCE79" s="44"/>
      <c r="BCF79" s="44"/>
      <c r="BCG79" s="44"/>
      <c r="BCH79" s="44"/>
      <c r="BCI79" s="44"/>
      <c r="BCJ79" s="44"/>
      <c r="BCK79" s="44"/>
      <c r="BCL79" s="44"/>
      <c r="BCM79" s="44"/>
      <c r="BCN79" s="44"/>
      <c r="BCO79" s="44"/>
      <c r="BCP79" s="44"/>
      <c r="BCQ79" s="44"/>
      <c r="BCR79" s="44"/>
      <c r="BCS79" s="44"/>
      <c r="BCT79" s="44"/>
      <c r="BCU79" s="44"/>
      <c r="BCV79" s="44"/>
      <c r="BCW79" s="44"/>
      <c r="BCX79" s="44"/>
      <c r="BCY79" s="44"/>
      <c r="BCZ79" s="44"/>
      <c r="BDA79" s="44"/>
      <c r="BDB79" s="44"/>
      <c r="BDC79" s="44"/>
      <c r="BDD79" s="44"/>
      <c r="BDE79" s="44"/>
      <c r="BDF79" s="44"/>
      <c r="BDG79" s="44"/>
      <c r="BDH79" s="44"/>
      <c r="BDI79" s="44"/>
      <c r="BDJ79" s="44"/>
      <c r="BDK79" s="44"/>
      <c r="BDL79" s="44"/>
      <c r="BDM79" s="44"/>
      <c r="BDN79" s="44"/>
      <c r="BDO79" s="44"/>
      <c r="BDP79" s="44"/>
      <c r="BDQ79" s="44"/>
      <c r="BDR79" s="44"/>
      <c r="BDS79" s="44"/>
      <c r="BDT79" s="44"/>
      <c r="BDU79" s="44"/>
      <c r="BDV79" s="44"/>
      <c r="BDW79" s="44"/>
      <c r="BDX79" s="44"/>
      <c r="BDY79" s="44"/>
      <c r="BDZ79" s="44"/>
      <c r="BEA79" s="44"/>
      <c r="BEB79" s="44"/>
      <c r="BEC79" s="44"/>
      <c r="BED79" s="44"/>
      <c r="BEE79" s="44"/>
      <c r="BEF79" s="44"/>
      <c r="BEG79" s="44"/>
      <c r="BEH79" s="44"/>
      <c r="BEI79" s="44"/>
      <c r="BEJ79" s="44"/>
      <c r="BEK79" s="44"/>
      <c r="BEL79" s="44"/>
      <c r="BEM79" s="44"/>
      <c r="BEN79" s="44"/>
      <c r="BEO79" s="44"/>
      <c r="BEP79" s="44"/>
      <c r="BEQ79" s="44"/>
      <c r="BER79" s="44"/>
      <c r="BES79" s="44"/>
      <c r="BET79" s="44"/>
      <c r="BEU79" s="44"/>
      <c r="BEV79" s="44"/>
      <c r="BEW79" s="44"/>
      <c r="BEX79" s="44"/>
      <c r="BEY79" s="44"/>
      <c r="BEZ79" s="44"/>
      <c r="BFA79" s="44"/>
      <c r="BFB79" s="44"/>
      <c r="BFC79" s="44"/>
      <c r="BFD79" s="44"/>
      <c r="BFE79" s="44"/>
      <c r="BFF79" s="44"/>
      <c r="BFG79" s="44"/>
      <c r="BFH79" s="44"/>
      <c r="BFI79" s="44"/>
      <c r="BFJ79" s="44"/>
      <c r="BFK79" s="44"/>
      <c r="BFL79" s="44"/>
      <c r="BFM79" s="44"/>
      <c r="BFN79" s="44"/>
      <c r="BFO79" s="44"/>
      <c r="BFP79" s="44"/>
      <c r="BFQ79" s="44"/>
      <c r="BFR79" s="44"/>
      <c r="BFS79" s="44"/>
      <c r="BFT79" s="44"/>
      <c r="BFU79" s="44"/>
      <c r="BFV79" s="44"/>
      <c r="BFW79" s="44"/>
      <c r="BFX79" s="44"/>
      <c r="BFY79" s="44"/>
      <c r="BFZ79" s="44"/>
      <c r="BGA79" s="44"/>
      <c r="BGB79" s="44"/>
      <c r="BGC79" s="44"/>
      <c r="BGD79" s="44"/>
      <c r="BGE79" s="44"/>
      <c r="BGF79" s="44"/>
      <c r="BGG79" s="44"/>
      <c r="BGH79" s="44"/>
      <c r="BGI79" s="44"/>
      <c r="BGJ79" s="44"/>
      <c r="BGK79" s="44"/>
      <c r="BGL79" s="44"/>
      <c r="BGM79" s="44"/>
      <c r="BGN79" s="44"/>
      <c r="BGO79" s="44"/>
      <c r="BGP79" s="44"/>
      <c r="BGQ79" s="44"/>
      <c r="BGR79" s="44"/>
      <c r="BGS79" s="44"/>
      <c r="BGT79" s="44"/>
      <c r="BGU79" s="44"/>
      <c r="BGV79" s="44"/>
      <c r="BGW79" s="44"/>
      <c r="BGX79" s="44"/>
      <c r="BGY79" s="44"/>
      <c r="BGZ79" s="44"/>
      <c r="BHA79" s="44"/>
      <c r="BHB79" s="44"/>
      <c r="BHC79" s="44"/>
      <c r="BHD79" s="44"/>
      <c r="BHE79" s="44"/>
      <c r="BHF79" s="44"/>
      <c r="BHG79" s="44"/>
      <c r="BHH79" s="44"/>
      <c r="BHI79" s="44"/>
      <c r="BHJ79" s="44"/>
      <c r="BHK79" s="44"/>
      <c r="BHL79" s="44"/>
      <c r="BHM79" s="44"/>
      <c r="BHN79" s="44"/>
      <c r="BHO79" s="44"/>
      <c r="BHP79" s="44"/>
      <c r="BHQ79" s="44"/>
      <c r="BHR79" s="44"/>
      <c r="BHS79" s="44"/>
      <c r="BHT79" s="44"/>
      <c r="BHU79" s="44"/>
      <c r="BHV79" s="44"/>
      <c r="BHW79" s="44"/>
      <c r="BHX79" s="44"/>
      <c r="BHY79" s="44"/>
      <c r="BHZ79" s="44"/>
      <c r="BIA79" s="44"/>
      <c r="BIB79" s="44"/>
      <c r="BIC79" s="44"/>
      <c r="BID79" s="44"/>
      <c r="BIE79" s="44"/>
      <c r="BIF79" s="44"/>
      <c r="BIG79" s="44"/>
      <c r="BIH79" s="44"/>
      <c r="BII79" s="44"/>
      <c r="BIJ79" s="44"/>
      <c r="BIK79" s="44"/>
      <c r="BIL79" s="44"/>
      <c r="BIM79" s="44"/>
      <c r="BIN79" s="44"/>
      <c r="BIO79" s="44"/>
      <c r="BIP79" s="44"/>
      <c r="BIQ79" s="44"/>
      <c r="BIR79" s="44"/>
      <c r="BIS79" s="44"/>
      <c r="BIT79" s="44"/>
      <c r="BIU79" s="44"/>
      <c r="BIV79" s="44"/>
      <c r="BIW79" s="44"/>
      <c r="BIX79" s="44"/>
      <c r="BIY79" s="44"/>
      <c r="BIZ79" s="44"/>
      <c r="BJA79" s="44"/>
      <c r="BJB79" s="44"/>
      <c r="BJC79" s="44"/>
      <c r="BJD79" s="44"/>
      <c r="BJE79" s="44"/>
      <c r="BJF79" s="44"/>
      <c r="BJG79" s="44"/>
      <c r="BJH79" s="44"/>
      <c r="BJI79" s="44"/>
      <c r="BJJ79" s="44"/>
      <c r="BJK79" s="44"/>
      <c r="BJL79" s="44"/>
      <c r="BJM79" s="44"/>
      <c r="BJN79" s="44"/>
      <c r="BJO79" s="44"/>
      <c r="BJP79" s="44"/>
      <c r="BJQ79" s="44"/>
      <c r="BJR79" s="44"/>
      <c r="BJS79" s="44"/>
      <c r="BJT79" s="44"/>
      <c r="BJU79" s="44"/>
      <c r="BJV79" s="44"/>
      <c r="BJW79" s="44"/>
      <c r="BJX79" s="44"/>
      <c r="BJY79" s="44"/>
      <c r="BJZ79" s="44"/>
      <c r="BKA79" s="44"/>
      <c r="BKB79" s="44"/>
      <c r="BKC79" s="44"/>
      <c r="BKD79" s="44"/>
      <c r="BKE79" s="44"/>
      <c r="BKF79" s="44"/>
      <c r="BKG79" s="44"/>
      <c r="BKH79" s="44"/>
      <c r="BKI79" s="44"/>
      <c r="BKJ79" s="44"/>
      <c r="BKK79" s="44"/>
      <c r="BKL79" s="44"/>
      <c r="BKM79" s="44"/>
      <c r="BKN79" s="44"/>
      <c r="BKO79" s="44"/>
      <c r="BKP79" s="44"/>
      <c r="BKQ79" s="44"/>
      <c r="BKR79" s="44"/>
      <c r="BKS79" s="44"/>
      <c r="BKT79" s="44"/>
      <c r="BKU79" s="44"/>
      <c r="BKV79" s="44"/>
      <c r="BKW79" s="44"/>
      <c r="BKX79" s="44"/>
      <c r="BKY79" s="44"/>
      <c r="BKZ79" s="44"/>
      <c r="BLA79" s="44"/>
      <c r="BLB79" s="44"/>
      <c r="BLC79" s="44"/>
      <c r="BLD79" s="44"/>
      <c r="BLE79" s="44"/>
      <c r="BLF79" s="44"/>
      <c r="BLG79" s="44"/>
      <c r="BLH79" s="44"/>
      <c r="BLI79" s="44"/>
      <c r="BLJ79" s="44"/>
      <c r="BLK79" s="44"/>
      <c r="BLL79" s="44"/>
      <c r="BLM79" s="44"/>
      <c r="BLN79" s="44"/>
      <c r="BLO79" s="44"/>
      <c r="BLP79" s="44"/>
      <c r="BLQ79" s="44"/>
      <c r="BLR79" s="44"/>
      <c r="BLS79" s="44"/>
      <c r="BLT79" s="44"/>
      <c r="BLU79" s="44"/>
      <c r="BLV79" s="44"/>
      <c r="BLW79" s="44"/>
      <c r="BLX79" s="44"/>
      <c r="BLY79" s="44"/>
      <c r="BLZ79" s="44"/>
      <c r="BMA79" s="44"/>
      <c r="BMB79" s="44"/>
      <c r="BMC79" s="44"/>
      <c r="BMD79" s="44"/>
      <c r="BME79" s="44"/>
      <c r="BMF79" s="44"/>
      <c r="BMG79" s="44"/>
      <c r="BMH79" s="44"/>
      <c r="BMI79" s="44"/>
      <c r="BMJ79" s="44"/>
      <c r="BMK79" s="44"/>
      <c r="BML79" s="44"/>
      <c r="BMM79" s="44"/>
      <c r="BMN79" s="44"/>
      <c r="BMO79" s="44"/>
      <c r="BMP79" s="44"/>
      <c r="BMQ79" s="44"/>
      <c r="BMR79" s="44"/>
      <c r="BMS79" s="44"/>
      <c r="BMT79" s="44"/>
      <c r="BMU79" s="44"/>
      <c r="BMV79" s="44"/>
      <c r="BMW79" s="44"/>
      <c r="BMX79" s="44"/>
      <c r="BMY79" s="44"/>
      <c r="BMZ79" s="44"/>
      <c r="BNA79" s="44"/>
      <c r="BNB79" s="44"/>
      <c r="BNC79" s="44"/>
      <c r="BND79" s="44"/>
      <c r="BNE79" s="44"/>
      <c r="BNF79" s="44"/>
      <c r="BNG79" s="44"/>
      <c r="BNH79" s="44"/>
      <c r="BNI79" s="44"/>
      <c r="BNJ79" s="44"/>
      <c r="BNK79" s="44"/>
      <c r="BNL79" s="44"/>
      <c r="BNM79" s="44"/>
      <c r="BNN79" s="44"/>
      <c r="BNO79" s="44"/>
      <c r="BNP79" s="44"/>
      <c r="BNQ79" s="44"/>
      <c r="BNR79" s="44"/>
      <c r="BNS79" s="44"/>
      <c r="BNT79" s="44"/>
      <c r="BNU79" s="44"/>
      <c r="BNV79" s="44"/>
      <c r="BNW79" s="44"/>
      <c r="BNX79" s="44"/>
      <c r="BNY79" s="44"/>
      <c r="BNZ79" s="44"/>
      <c r="BOA79" s="44"/>
      <c r="BOB79" s="44"/>
      <c r="BOC79" s="44"/>
      <c r="BOD79" s="44"/>
      <c r="BOE79" s="44"/>
      <c r="BOF79" s="44"/>
      <c r="BOG79" s="44"/>
      <c r="BOH79" s="44"/>
      <c r="BOI79" s="44"/>
      <c r="BOJ79" s="44"/>
      <c r="BOK79" s="44"/>
      <c r="BOL79" s="44"/>
      <c r="BOM79" s="44"/>
      <c r="BON79" s="44"/>
      <c r="BOO79" s="44"/>
      <c r="BOP79" s="44"/>
      <c r="BOQ79" s="44"/>
      <c r="BOR79" s="44"/>
      <c r="BOS79" s="44"/>
      <c r="BOT79" s="44"/>
      <c r="BOU79" s="44"/>
      <c r="BOV79" s="44"/>
      <c r="BOW79" s="44"/>
      <c r="BOX79" s="44"/>
      <c r="BOY79" s="44"/>
      <c r="BOZ79" s="44"/>
      <c r="BPA79" s="44"/>
      <c r="BPB79" s="44"/>
      <c r="BPC79" s="44"/>
      <c r="BPD79" s="44"/>
      <c r="BPE79" s="44"/>
      <c r="BPF79" s="44"/>
      <c r="BPG79" s="44"/>
      <c r="BPH79" s="44"/>
      <c r="BPI79" s="44"/>
      <c r="BPJ79" s="44"/>
      <c r="BPK79" s="44"/>
      <c r="BPL79" s="44"/>
      <c r="BPM79" s="44"/>
      <c r="BPN79" s="44"/>
      <c r="BPO79" s="44"/>
      <c r="BPP79" s="44"/>
      <c r="BPQ79" s="44"/>
      <c r="BPR79" s="44"/>
      <c r="BPS79" s="44"/>
      <c r="BPT79" s="44"/>
      <c r="BPU79" s="44"/>
      <c r="BPV79" s="44"/>
      <c r="BPW79" s="44"/>
      <c r="BPX79" s="44"/>
      <c r="BPY79" s="44"/>
      <c r="BPZ79" s="44"/>
      <c r="BQA79" s="44"/>
      <c r="BQB79" s="44"/>
      <c r="BQC79" s="44"/>
      <c r="BQD79" s="44"/>
      <c r="BQE79" s="44"/>
      <c r="BQF79" s="44"/>
      <c r="BQG79" s="44"/>
      <c r="BQH79" s="44"/>
      <c r="BQI79" s="44"/>
      <c r="BQJ79" s="44"/>
      <c r="BQK79" s="44"/>
      <c r="BQL79" s="44"/>
      <c r="BQM79" s="44"/>
      <c r="BQN79" s="44"/>
      <c r="BQO79" s="44"/>
      <c r="BQP79" s="44"/>
      <c r="BQQ79" s="44"/>
      <c r="BQR79" s="44"/>
      <c r="BQS79" s="44"/>
      <c r="BQT79" s="44"/>
      <c r="BQU79" s="44"/>
      <c r="BQV79" s="44"/>
      <c r="BQW79" s="44"/>
      <c r="BQX79" s="44"/>
      <c r="BQY79" s="44"/>
      <c r="BQZ79" s="44"/>
      <c r="BRA79" s="44"/>
      <c r="BRB79" s="44"/>
      <c r="BRC79" s="44"/>
      <c r="BRD79" s="44"/>
      <c r="BRE79" s="44"/>
      <c r="BRF79" s="44"/>
      <c r="BRG79" s="44"/>
      <c r="BRH79" s="44"/>
      <c r="BRI79" s="44"/>
      <c r="BRJ79" s="44"/>
      <c r="BRK79" s="44"/>
      <c r="BRL79" s="44"/>
      <c r="BRM79" s="44"/>
      <c r="BRN79" s="44"/>
      <c r="BRO79" s="44"/>
      <c r="BRP79" s="44"/>
      <c r="BRQ79" s="44"/>
      <c r="BRR79" s="44"/>
      <c r="BRS79" s="44"/>
      <c r="BRT79" s="44"/>
      <c r="BRU79" s="44"/>
      <c r="BRV79" s="44"/>
      <c r="BRW79" s="44"/>
      <c r="BRX79" s="44"/>
      <c r="BRY79" s="44"/>
      <c r="BRZ79" s="44"/>
      <c r="BSA79" s="44"/>
      <c r="BSB79" s="44"/>
      <c r="BSC79" s="44"/>
      <c r="BSD79" s="44"/>
      <c r="BSE79" s="44"/>
      <c r="BSF79" s="44"/>
      <c r="BSG79" s="44"/>
      <c r="BSH79" s="44"/>
      <c r="BSI79" s="44"/>
      <c r="BSJ79" s="44"/>
      <c r="BSK79" s="44"/>
      <c r="BSL79" s="44"/>
      <c r="BSM79" s="44"/>
      <c r="BSN79" s="44"/>
      <c r="BSO79" s="44"/>
      <c r="BSP79" s="44"/>
      <c r="BSQ79" s="44"/>
      <c r="BSR79" s="44"/>
      <c r="BSS79" s="44"/>
      <c r="BST79" s="44"/>
      <c r="BSU79" s="44"/>
      <c r="BSV79" s="44"/>
      <c r="BSW79" s="44"/>
      <c r="BSX79" s="44"/>
      <c r="BSY79" s="44"/>
      <c r="BSZ79" s="44"/>
      <c r="BTA79" s="44"/>
      <c r="BTB79" s="44"/>
      <c r="BTC79" s="44"/>
      <c r="BTD79" s="44"/>
      <c r="BTE79" s="44"/>
      <c r="BTF79" s="44"/>
      <c r="BTG79" s="44"/>
      <c r="BTH79" s="44"/>
      <c r="BTI79" s="44"/>
      <c r="BTJ79" s="44"/>
      <c r="BTK79" s="44"/>
      <c r="BTL79" s="44"/>
      <c r="BTM79" s="44"/>
      <c r="BTN79" s="44"/>
      <c r="BTO79" s="44"/>
      <c r="BTP79" s="44"/>
      <c r="BTQ79" s="44"/>
      <c r="BTR79" s="44"/>
      <c r="BTS79" s="44"/>
      <c r="BTT79" s="44"/>
      <c r="BTU79" s="44"/>
      <c r="BTV79" s="44"/>
      <c r="BTW79" s="44"/>
      <c r="BTX79" s="44"/>
      <c r="BTY79" s="44"/>
      <c r="BTZ79" s="44"/>
      <c r="BUA79" s="44"/>
      <c r="BUB79" s="44"/>
      <c r="BUC79" s="44"/>
      <c r="BUD79" s="44"/>
      <c r="BUE79" s="44"/>
      <c r="BUF79" s="44"/>
      <c r="BUG79" s="44"/>
      <c r="BUH79" s="44"/>
      <c r="BUI79" s="44"/>
      <c r="BUJ79" s="44"/>
      <c r="BUK79" s="44"/>
      <c r="BUL79" s="44"/>
      <c r="BUM79" s="44"/>
      <c r="BUN79" s="44"/>
      <c r="BUO79" s="44"/>
      <c r="BUP79" s="44"/>
      <c r="BUQ79" s="44"/>
      <c r="BUR79" s="44"/>
      <c r="BUS79" s="44"/>
      <c r="BUT79" s="44"/>
      <c r="BUU79" s="44"/>
      <c r="BUV79" s="44"/>
      <c r="BUW79" s="44"/>
      <c r="BUX79" s="44"/>
      <c r="BUY79" s="44"/>
      <c r="BUZ79" s="44"/>
      <c r="BVA79" s="44"/>
      <c r="BVB79" s="44"/>
      <c r="BVC79" s="44"/>
      <c r="BVD79" s="44"/>
      <c r="BVE79" s="44"/>
      <c r="BVF79" s="44"/>
      <c r="BVG79" s="44"/>
      <c r="BVH79" s="44"/>
      <c r="BVI79" s="44"/>
      <c r="BVJ79" s="44"/>
      <c r="BVK79" s="44"/>
      <c r="BVL79" s="44"/>
      <c r="BVM79" s="44"/>
      <c r="BVN79" s="44"/>
      <c r="BVO79" s="44"/>
      <c r="BVP79" s="44"/>
      <c r="BVQ79" s="44"/>
      <c r="BVR79" s="44"/>
      <c r="BVS79" s="44"/>
      <c r="BVT79" s="44"/>
      <c r="BVU79" s="44"/>
      <c r="BVV79" s="44"/>
      <c r="BVW79" s="44"/>
      <c r="BVX79" s="44"/>
      <c r="BVY79" s="44"/>
      <c r="BVZ79" s="44"/>
      <c r="BWA79" s="44"/>
      <c r="BWB79" s="44"/>
      <c r="BWC79" s="44"/>
      <c r="BWD79" s="44"/>
      <c r="BWE79" s="44"/>
      <c r="BWF79" s="44"/>
      <c r="BWG79" s="44"/>
      <c r="BWH79" s="44"/>
      <c r="BWI79" s="44"/>
      <c r="BWJ79" s="44"/>
      <c r="BWK79" s="44"/>
      <c r="BWL79" s="44"/>
      <c r="BWM79" s="44"/>
      <c r="BWN79" s="44"/>
      <c r="BWO79" s="44"/>
      <c r="BWP79" s="44"/>
      <c r="BWQ79" s="44"/>
      <c r="BWR79" s="44"/>
      <c r="BWS79" s="44"/>
      <c r="BWT79" s="44"/>
      <c r="BWU79" s="44"/>
      <c r="BWV79" s="44"/>
      <c r="BWW79" s="44"/>
      <c r="BWX79" s="44"/>
      <c r="BWY79" s="44"/>
      <c r="BWZ79" s="44"/>
      <c r="BXA79" s="44"/>
      <c r="BXB79" s="44"/>
      <c r="BXC79" s="44"/>
      <c r="BXD79" s="44"/>
      <c r="BXE79" s="44"/>
      <c r="BXF79" s="44"/>
      <c r="BXG79" s="44"/>
      <c r="BXH79" s="44"/>
      <c r="BXI79" s="44"/>
      <c r="BXJ79" s="44"/>
      <c r="BXK79" s="44"/>
      <c r="BXL79" s="44"/>
      <c r="BXM79" s="44"/>
      <c r="BXN79" s="44"/>
      <c r="BXO79" s="44"/>
      <c r="BXP79" s="44"/>
      <c r="BXQ79" s="44"/>
      <c r="BXR79" s="44"/>
      <c r="BXS79" s="44"/>
      <c r="BXT79" s="44"/>
      <c r="BXU79" s="44"/>
      <c r="BXV79" s="44"/>
      <c r="BXW79" s="44"/>
      <c r="BXX79" s="44"/>
      <c r="BXY79" s="44"/>
      <c r="BXZ79" s="44"/>
      <c r="BYA79" s="44"/>
      <c r="BYB79" s="44"/>
      <c r="BYC79" s="44"/>
      <c r="BYD79" s="44"/>
      <c r="BYE79" s="44"/>
      <c r="BYF79" s="44"/>
      <c r="BYG79" s="44"/>
      <c r="BYH79" s="44"/>
      <c r="BYI79" s="44"/>
      <c r="BYJ79" s="44"/>
      <c r="BYK79" s="44"/>
      <c r="BYL79" s="44"/>
      <c r="BYM79" s="44"/>
      <c r="BYN79" s="44"/>
      <c r="BYO79" s="44"/>
      <c r="BYP79" s="44"/>
      <c r="BYQ79" s="44"/>
      <c r="BYR79" s="44"/>
      <c r="BYS79" s="44"/>
      <c r="BYT79" s="44"/>
      <c r="BYU79" s="44"/>
      <c r="BYV79" s="44"/>
      <c r="BYW79" s="44"/>
      <c r="BYX79" s="44"/>
      <c r="BYY79" s="44"/>
      <c r="BYZ79" s="44"/>
      <c r="BZA79" s="44"/>
      <c r="BZB79" s="44"/>
      <c r="BZC79" s="44"/>
      <c r="BZD79" s="44"/>
      <c r="BZE79" s="44"/>
      <c r="BZF79" s="44"/>
      <c r="BZG79" s="44"/>
      <c r="BZH79" s="44"/>
      <c r="BZI79" s="44"/>
      <c r="BZJ79" s="44"/>
      <c r="BZK79" s="44"/>
      <c r="BZL79" s="44"/>
      <c r="BZM79" s="44"/>
      <c r="BZN79" s="44"/>
      <c r="BZO79" s="44"/>
      <c r="BZP79" s="44"/>
      <c r="BZQ79" s="44"/>
      <c r="BZR79" s="44"/>
      <c r="BZS79" s="44"/>
      <c r="BZT79" s="44"/>
      <c r="BZU79" s="44"/>
      <c r="BZV79" s="44"/>
      <c r="BZW79" s="44"/>
      <c r="BZX79" s="44"/>
      <c r="BZY79" s="44"/>
      <c r="BZZ79" s="44"/>
      <c r="CAA79" s="44"/>
      <c r="CAB79" s="44"/>
      <c r="CAC79" s="44"/>
      <c r="CAD79" s="44"/>
      <c r="CAE79" s="44"/>
      <c r="CAF79" s="44"/>
      <c r="CAG79" s="44"/>
      <c r="CAH79" s="44"/>
      <c r="CAI79" s="44"/>
      <c r="CAJ79" s="44"/>
      <c r="CAK79" s="44"/>
      <c r="CAL79" s="44"/>
      <c r="CAM79" s="44"/>
      <c r="CAN79" s="44"/>
      <c r="CAO79" s="44"/>
      <c r="CAP79" s="44"/>
      <c r="CAQ79" s="44"/>
      <c r="CAR79" s="44"/>
      <c r="CAS79" s="44"/>
      <c r="CAT79" s="44"/>
      <c r="CAU79" s="44"/>
      <c r="CAV79" s="44"/>
      <c r="CAW79" s="44"/>
      <c r="CAX79" s="44"/>
      <c r="CAY79" s="44"/>
      <c r="CAZ79" s="44"/>
      <c r="CBA79" s="44"/>
      <c r="CBB79" s="44"/>
      <c r="CBC79" s="44"/>
      <c r="CBD79" s="44"/>
      <c r="CBE79" s="44"/>
      <c r="CBF79" s="44"/>
      <c r="CBG79" s="44"/>
      <c r="CBH79" s="44"/>
      <c r="CBI79" s="44"/>
      <c r="CBJ79" s="44"/>
      <c r="CBK79" s="44"/>
      <c r="CBL79" s="44"/>
      <c r="CBM79" s="44"/>
      <c r="CBN79" s="44"/>
      <c r="CBO79" s="44"/>
      <c r="CBP79" s="44"/>
      <c r="CBQ79" s="44"/>
      <c r="CBR79" s="44"/>
      <c r="CBS79" s="44"/>
      <c r="CBT79" s="44"/>
      <c r="CBU79" s="44"/>
      <c r="CBV79" s="44"/>
      <c r="CBW79" s="44"/>
      <c r="CBX79" s="44"/>
      <c r="CBY79" s="44"/>
      <c r="CBZ79" s="44"/>
      <c r="CCA79" s="44"/>
      <c r="CCB79" s="44"/>
      <c r="CCC79" s="44"/>
      <c r="CCD79" s="44"/>
      <c r="CCE79" s="44"/>
      <c r="CCF79" s="44"/>
      <c r="CCG79" s="44"/>
      <c r="CCH79" s="44"/>
      <c r="CCI79" s="44"/>
      <c r="CCJ79" s="44"/>
      <c r="CCK79" s="44"/>
      <c r="CCL79" s="44"/>
      <c r="CCM79" s="44"/>
      <c r="CCN79" s="44"/>
      <c r="CCO79" s="44"/>
      <c r="CCP79" s="44"/>
      <c r="CCQ79" s="44"/>
      <c r="CCR79" s="44"/>
      <c r="CCS79" s="44"/>
      <c r="CCT79" s="44"/>
      <c r="CCU79" s="44"/>
      <c r="CCV79" s="44"/>
      <c r="CCW79" s="44"/>
      <c r="CCX79" s="44"/>
      <c r="CCY79" s="44"/>
      <c r="CCZ79" s="44"/>
      <c r="CDA79" s="44"/>
      <c r="CDB79" s="44"/>
      <c r="CDC79" s="44"/>
      <c r="CDD79" s="44"/>
      <c r="CDE79" s="44"/>
      <c r="CDF79" s="44"/>
      <c r="CDG79" s="44"/>
      <c r="CDH79" s="44"/>
      <c r="CDI79" s="44"/>
      <c r="CDJ79" s="44"/>
      <c r="CDK79" s="44"/>
      <c r="CDL79" s="44"/>
      <c r="CDM79" s="44"/>
      <c r="CDN79" s="44"/>
      <c r="CDO79" s="44"/>
      <c r="CDP79" s="44"/>
      <c r="CDQ79" s="44"/>
      <c r="CDR79" s="44"/>
      <c r="CDS79" s="44"/>
      <c r="CDT79" s="44"/>
      <c r="CDU79" s="44"/>
      <c r="CDV79" s="44"/>
      <c r="CDW79" s="44"/>
      <c r="CDX79" s="44"/>
      <c r="CDY79" s="44"/>
      <c r="CDZ79" s="44"/>
      <c r="CEA79" s="44"/>
      <c r="CEB79" s="44"/>
      <c r="CEC79" s="44"/>
      <c r="CED79" s="44"/>
      <c r="CEE79" s="44"/>
      <c r="CEF79" s="44"/>
      <c r="CEG79" s="44"/>
      <c r="CEH79" s="44"/>
      <c r="CEI79" s="44"/>
      <c r="CEJ79" s="44"/>
      <c r="CEK79" s="44"/>
      <c r="CEL79" s="44"/>
      <c r="CEM79" s="44"/>
      <c r="CEN79" s="44"/>
      <c r="CEO79" s="44"/>
      <c r="CEP79" s="44"/>
      <c r="CEQ79" s="44"/>
      <c r="CER79" s="44"/>
      <c r="CES79" s="44"/>
      <c r="CET79" s="44"/>
      <c r="CEU79" s="44"/>
      <c r="CEV79" s="44"/>
      <c r="CEW79" s="44"/>
      <c r="CEX79" s="44"/>
      <c r="CEY79" s="44"/>
      <c r="CEZ79" s="44"/>
      <c r="CFA79" s="44"/>
      <c r="CFB79" s="44"/>
      <c r="CFC79" s="44"/>
      <c r="CFD79" s="44"/>
      <c r="CFE79" s="44"/>
      <c r="CFF79" s="44"/>
      <c r="CFG79" s="44"/>
      <c r="CFH79" s="44"/>
      <c r="CFI79" s="44"/>
      <c r="CFJ79" s="44"/>
      <c r="CFK79" s="44"/>
      <c r="CFL79" s="44"/>
      <c r="CFM79" s="44"/>
      <c r="CFN79" s="44"/>
      <c r="CFO79" s="44"/>
      <c r="CFP79" s="44"/>
      <c r="CFQ79" s="44"/>
      <c r="CFR79" s="44"/>
      <c r="CFS79" s="44"/>
      <c r="CFT79" s="44"/>
      <c r="CFU79" s="44"/>
      <c r="CFV79" s="44"/>
      <c r="CFW79" s="44"/>
      <c r="CFX79" s="44"/>
      <c r="CFY79" s="44"/>
      <c r="CFZ79" s="44"/>
      <c r="CGA79" s="44"/>
      <c r="CGB79" s="44"/>
      <c r="CGC79" s="44"/>
      <c r="CGD79" s="44"/>
      <c r="CGE79" s="44"/>
      <c r="CGF79" s="44"/>
      <c r="CGG79" s="44"/>
      <c r="CGH79" s="44"/>
      <c r="CGI79" s="44"/>
      <c r="CGJ79" s="44"/>
      <c r="CGK79" s="44"/>
      <c r="CGL79" s="44"/>
      <c r="CGM79" s="44"/>
      <c r="CGN79" s="44"/>
      <c r="CGO79" s="44"/>
      <c r="CGP79" s="44"/>
      <c r="CGQ79" s="44"/>
      <c r="CGR79" s="44"/>
      <c r="CGS79" s="44"/>
      <c r="CGT79" s="44"/>
      <c r="CGU79" s="44"/>
      <c r="CGV79" s="44"/>
      <c r="CGW79" s="44"/>
      <c r="CGX79" s="44"/>
      <c r="CGY79" s="44"/>
      <c r="CGZ79" s="44"/>
      <c r="CHA79" s="44"/>
      <c r="CHB79" s="44"/>
      <c r="CHC79" s="44"/>
      <c r="CHD79" s="44"/>
      <c r="CHE79" s="44"/>
      <c r="CHF79" s="44"/>
      <c r="CHG79" s="44"/>
      <c r="CHH79" s="44"/>
      <c r="CHI79" s="44"/>
      <c r="CHJ79" s="44"/>
      <c r="CHK79" s="44"/>
      <c r="CHL79" s="44"/>
      <c r="CHM79" s="44"/>
      <c r="CHN79" s="44"/>
      <c r="CHO79" s="44"/>
      <c r="CHP79" s="44"/>
      <c r="CHQ79" s="44"/>
      <c r="CHR79" s="44"/>
      <c r="CHS79" s="44"/>
      <c r="CHT79" s="44"/>
      <c r="CHU79" s="44"/>
      <c r="CHV79" s="44"/>
      <c r="CHW79" s="44"/>
      <c r="CHX79" s="44"/>
      <c r="CHY79" s="44"/>
      <c r="CHZ79" s="44"/>
      <c r="CIA79" s="44"/>
      <c r="CIB79" s="44"/>
      <c r="CIC79" s="44"/>
      <c r="CID79" s="44"/>
      <c r="CIE79" s="44"/>
      <c r="CIF79" s="44"/>
      <c r="CIG79" s="44"/>
      <c r="CIH79" s="44"/>
      <c r="CII79" s="44"/>
      <c r="CIJ79" s="44"/>
      <c r="CIK79" s="44"/>
      <c r="CIL79" s="44"/>
      <c r="CIM79" s="44"/>
      <c r="CIN79" s="44"/>
      <c r="CIO79" s="44"/>
      <c r="CIP79" s="44"/>
      <c r="CIQ79" s="44"/>
      <c r="CIR79" s="44"/>
      <c r="CIS79" s="44"/>
      <c r="CIT79" s="44"/>
      <c r="CIU79" s="44"/>
      <c r="CIV79" s="44"/>
      <c r="CIW79" s="44"/>
      <c r="CIX79" s="44"/>
      <c r="CIY79" s="44"/>
      <c r="CIZ79" s="44"/>
      <c r="CJA79" s="44"/>
      <c r="CJB79" s="44"/>
      <c r="CJC79" s="44"/>
      <c r="CJD79" s="44"/>
      <c r="CJE79" s="44"/>
      <c r="CJF79" s="44"/>
      <c r="CJG79" s="44"/>
      <c r="CJH79" s="44"/>
      <c r="CJI79" s="44"/>
      <c r="CJJ79" s="44"/>
      <c r="CJK79" s="44"/>
      <c r="CJL79" s="44"/>
      <c r="CJM79" s="44"/>
      <c r="CJN79" s="44"/>
      <c r="CJO79" s="44"/>
      <c r="CJP79" s="44"/>
      <c r="CJQ79" s="44"/>
      <c r="CJR79" s="44"/>
      <c r="CJS79" s="44"/>
      <c r="CJT79" s="44"/>
      <c r="CJU79" s="44"/>
      <c r="CJV79" s="44"/>
      <c r="CJW79" s="44"/>
      <c r="CJX79" s="44"/>
      <c r="CJY79" s="44"/>
      <c r="CJZ79" s="44"/>
      <c r="CKA79" s="44"/>
      <c r="CKB79" s="44"/>
      <c r="CKC79" s="44"/>
      <c r="CKD79" s="44"/>
      <c r="CKE79" s="44"/>
      <c r="CKF79" s="44"/>
      <c r="CKG79" s="44"/>
      <c r="CKH79" s="44"/>
      <c r="CKI79" s="44"/>
      <c r="CKJ79" s="44"/>
      <c r="CKK79" s="44"/>
      <c r="CKL79" s="44"/>
      <c r="CKM79" s="44"/>
      <c r="CKN79" s="44"/>
      <c r="CKO79" s="44"/>
      <c r="CKP79" s="44"/>
      <c r="CKQ79" s="44"/>
      <c r="CKR79" s="44"/>
      <c r="CKS79" s="44"/>
      <c r="CKT79" s="44"/>
      <c r="CKU79" s="44"/>
      <c r="CKV79" s="44"/>
      <c r="CKW79" s="44"/>
      <c r="CKX79" s="44"/>
      <c r="CKY79" s="44"/>
      <c r="CKZ79" s="44"/>
      <c r="CLA79" s="44"/>
      <c r="CLB79" s="44"/>
      <c r="CLC79" s="44"/>
      <c r="CLD79" s="44"/>
      <c r="CLE79" s="44"/>
      <c r="CLF79" s="44"/>
      <c r="CLG79" s="44"/>
      <c r="CLH79" s="44"/>
      <c r="CLI79" s="44"/>
      <c r="CLJ79" s="44"/>
      <c r="CLK79" s="44"/>
      <c r="CLL79" s="44"/>
      <c r="CLM79" s="44"/>
      <c r="CLN79" s="44"/>
      <c r="CLO79" s="44"/>
      <c r="CLP79" s="44"/>
      <c r="CLQ79" s="44"/>
      <c r="CLR79" s="44"/>
      <c r="CLS79" s="44"/>
      <c r="CLT79" s="44"/>
      <c r="CLU79" s="44"/>
      <c r="CLV79" s="44"/>
      <c r="CLW79" s="44"/>
      <c r="CLX79" s="44"/>
      <c r="CLY79" s="44"/>
      <c r="CLZ79" s="44"/>
      <c r="CMA79" s="44"/>
      <c r="CMB79" s="44"/>
      <c r="CMC79" s="44"/>
      <c r="CMD79" s="44"/>
      <c r="CME79" s="44"/>
      <c r="CMF79" s="44"/>
      <c r="CMG79" s="44"/>
      <c r="CMH79" s="44"/>
      <c r="CMI79" s="44"/>
      <c r="CMJ79" s="44"/>
      <c r="CMK79" s="44"/>
      <c r="CML79" s="44"/>
      <c r="CMM79" s="44"/>
      <c r="CMN79" s="44"/>
      <c r="CMO79" s="44"/>
      <c r="CMP79" s="44"/>
      <c r="CMQ79" s="44"/>
      <c r="CMR79" s="44"/>
      <c r="CMS79" s="44"/>
      <c r="CMT79" s="44"/>
      <c r="CMU79" s="44"/>
      <c r="CMV79" s="44"/>
      <c r="CMW79" s="44"/>
      <c r="CMX79" s="44"/>
      <c r="CMY79" s="44"/>
      <c r="CMZ79" s="44"/>
      <c r="CNA79" s="44"/>
      <c r="CNB79" s="44"/>
      <c r="CNC79" s="44"/>
      <c r="CND79" s="44"/>
      <c r="CNE79" s="44"/>
      <c r="CNF79" s="44"/>
      <c r="CNG79" s="44"/>
      <c r="CNH79" s="44"/>
      <c r="CNI79" s="44"/>
      <c r="CNJ79" s="44"/>
      <c r="CNK79" s="44"/>
      <c r="CNL79" s="44"/>
      <c r="CNM79" s="44"/>
      <c r="CNN79" s="44"/>
      <c r="CNO79" s="44"/>
      <c r="CNP79" s="44"/>
      <c r="CNQ79" s="44"/>
      <c r="CNR79" s="44"/>
      <c r="CNS79" s="44"/>
      <c r="CNT79" s="44"/>
      <c r="CNU79" s="44"/>
      <c r="CNV79" s="44"/>
      <c r="CNW79" s="44"/>
      <c r="CNX79" s="44"/>
      <c r="CNY79" s="44"/>
      <c r="CNZ79" s="44"/>
      <c r="COA79" s="44"/>
      <c r="COB79" s="44"/>
      <c r="COC79" s="44"/>
      <c r="COD79" s="44"/>
      <c r="COE79" s="44"/>
      <c r="COF79" s="44"/>
      <c r="COG79" s="44"/>
      <c r="COH79" s="44"/>
      <c r="COI79" s="44"/>
      <c r="COJ79" s="44"/>
      <c r="COK79" s="44"/>
      <c r="COL79" s="44"/>
      <c r="COM79" s="44"/>
      <c r="CON79" s="44"/>
      <c r="COO79" s="44"/>
      <c r="COP79" s="44"/>
      <c r="COQ79" s="44"/>
      <c r="COR79" s="44"/>
      <c r="COS79" s="44"/>
      <c r="COT79" s="44"/>
      <c r="COU79" s="44"/>
      <c r="COV79" s="44"/>
      <c r="COW79" s="44"/>
      <c r="COX79" s="44"/>
      <c r="COY79" s="44"/>
      <c r="COZ79" s="44"/>
      <c r="CPA79" s="44"/>
      <c r="CPB79" s="44"/>
      <c r="CPC79" s="44"/>
      <c r="CPD79" s="44"/>
      <c r="CPE79" s="44"/>
      <c r="CPF79" s="44"/>
      <c r="CPG79" s="44"/>
      <c r="CPH79" s="44"/>
      <c r="CPI79" s="44"/>
      <c r="CPJ79" s="44"/>
      <c r="CPK79" s="44"/>
      <c r="CPL79" s="44"/>
      <c r="CPM79" s="44"/>
      <c r="CPN79" s="44"/>
      <c r="CPO79" s="44"/>
      <c r="CPP79" s="44"/>
      <c r="CPQ79" s="44"/>
      <c r="CPR79" s="44"/>
      <c r="CPS79" s="44"/>
      <c r="CPT79" s="44"/>
      <c r="CPU79" s="44"/>
      <c r="CPV79" s="44"/>
      <c r="CPW79" s="44"/>
      <c r="CPX79" s="44"/>
      <c r="CPY79" s="44"/>
      <c r="CPZ79" s="44"/>
      <c r="CQA79" s="44"/>
      <c r="CQB79" s="44"/>
      <c r="CQC79" s="44"/>
      <c r="CQD79" s="44"/>
      <c r="CQE79" s="44"/>
      <c r="CQF79" s="44"/>
      <c r="CQG79" s="44"/>
      <c r="CQH79" s="44"/>
      <c r="CQI79" s="44"/>
      <c r="CQJ79" s="44"/>
      <c r="CQK79" s="44"/>
      <c r="CQL79" s="44"/>
      <c r="CQM79" s="44"/>
      <c r="CQN79" s="44"/>
      <c r="CQO79" s="44"/>
      <c r="CQP79" s="44"/>
      <c r="CQQ79" s="44"/>
      <c r="CQR79" s="44"/>
      <c r="CQS79" s="44"/>
      <c r="CQT79" s="44"/>
      <c r="CQU79" s="44"/>
      <c r="CQV79" s="44"/>
      <c r="CQW79" s="44"/>
      <c r="CQX79" s="44"/>
      <c r="CQY79" s="44"/>
      <c r="CQZ79" s="44"/>
      <c r="CRA79" s="44"/>
      <c r="CRB79" s="44"/>
      <c r="CRC79" s="44"/>
      <c r="CRD79" s="44"/>
      <c r="CRE79" s="44"/>
      <c r="CRF79" s="44"/>
      <c r="CRG79" s="44"/>
      <c r="CRH79" s="44"/>
      <c r="CRI79" s="44"/>
      <c r="CRJ79" s="44"/>
      <c r="CRK79" s="44"/>
      <c r="CRL79" s="44"/>
      <c r="CRM79" s="44"/>
      <c r="CRN79" s="44"/>
      <c r="CRO79" s="44"/>
      <c r="CRP79" s="44"/>
      <c r="CRQ79" s="44"/>
      <c r="CRR79" s="44"/>
      <c r="CRS79" s="44"/>
      <c r="CRT79" s="44"/>
      <c r="CRU79" s="44"/>
      <c r="CRV79" s="44"/>
      <c r="CRW79" s="44"/>
      <c r="CRX79" s="44"/>
      <c r="CRY79" s="44"/>
      <c r="CRZ79" s="44"/>
      <c r="CSA79" s="44"/>
      <c r="CSB79" s="44"/>
      <c r="CSC79" s="44"/>
      <c r="CSD79" s="44"/>
      <c r="CSE79" s="44"/>
      <c r="CSF79" s="44"/>
      <c r="CSG79" s="44"/>
      <c r="CSH79" s="44"/>
      <c r="CSI79" s="44"/>
      <c r="CSJ79" s="44"/>
      <c r="CSK79" s="44"/>
      <c r="CSL79" s="44"/>
      <c r="CSM79" s="44"/>
      <c r="CSN79" s="44"/>
      <c r="CSO79" s="44"/>
      <c r="CSP79" s="44"/>
      <c r="CSQ79" s="44"/>
      <c r="CSR79" s="44"/>
      <c r="CSS79" s="44"/>
      <c r="CST79" s="44"/>
      <c r="CSU79" s="44"/>
      <c r="CSV79" s="44"/>
      <c r="CSW79" s="44"/>
      <c r="CSX79" s="44"/>
      <c r="CSY79" s="44"/>
      <c r="CSZ79" s="44"/>
      <c r="CTA79" s="44"/>
      <c r="CTB79" s="44"/>
      <c r="CTC79" s="44"/>
      <c r="CTD79" s="44"/>
      <c r="CTE79" s="44"/>
      <c r="CTF79" s="44"/>
      <c r="CTG79" s="44"/>
      <c r="CTH79" s="44"/>
      <c r="CTI79" s="44"/>
      <c r="CTJ79" s="44"/>
      <c r="CTK79" s="44"/>
      <c r="CTL79" s="44"/>
      <c r="CTM79" s="44"/>
      <c r="CTN79" s="44"/>
      <c r="CTO79" s="44"/>
      <c r="CTP79" s="44"/>
      <c r="CTQ79" s="44"/>
      <c r="CTR79" s="44"/>
      <c r="CTS79" s="44"/>
      <c r="CTT79" s="44"/>
      <c r="CTU79" s="44"/>
      <c r="CTV79" s="44"/>
      <c r="CTW79" s="44"/>
      <c r="CTX79" s="44"/>
      <c r="CTY79" s="44"/>
      <c r="CTZ79" s="44"/>
      <c r="CUA79" s="44"/>
      <c r="CUB79" s="44"/>
      <c r="CUC79" s="44"/>
      <c r="CUD79" s="44"/>
      <c r="CUE79" s="44"/>
      <c r="CUF79" s="44"/>
      <c r="CUG79" s="44"/>
      <c r="CUH79" s="44"/>
      <c r="CUI79" s="44"/>
      <c r="CUJ79" s="44"/>
      <c r="CUK79" s="44"/>
      <c r="CUL79" s="44"/>
      <c r="CUM79" s="44"/>
      <c r="CUN79" s="44"/>
      <c r="CUO79" s="44"/>
      <c r="CUP79" s="44"/>
      <c r="CUQ79" s="44"/>
      <c r="CUR79" s="44"/>
      <c r="CUS79" s="44"/>
      <c r="CUT79" s="44"/>
      <c r="CUU79" s="44"/>
      <c r="CUV79" s="44"/>
      <c r="CUW79" s="44"/>
      <c r="CUX79" s="44"/>
      <c r="CUY79" s="44"/>
      <c r="CUZ79" s="44"/>
      <c r="CVA79" s="44"/>
      <c r="CVB79" s="44"/>
      <c r="CVC79" s="44"/>
      <c r="CVD79" s="44"/>
      <c r="CVE79" s="44"/>
      <c r="CVF79" s="44"/>
      <c r="CVG79" s="44"/>
      <c r="CVH79" s="44"/>
      <c r="CVI79" s="44"/>
      <c r="CVJ79" s="44"/>
      <c r="CVK79" s="44"/>
      <c r="CVL79" s="44"/>
      <c r="CVM79" s="44"/>
      <c r="CVN79" s="44"/>
      <c r="CVO79" s="44"/>
      <c r="CVP79" s="44"/>
      <c r="CVQ79" s="44"/>
      <c r="CVR79" s="44"/>
      <c r="CVS79" s="44"/>
      <c r="CVT79" s="44"/>
      <c r="CVU79" s="44"/>
      <c r="CVV79" s="44"/>
      <c r="CVW79" s="44"/>
      <c r="CVX79" s="44"/>
      <c r="CVY79" s="44"/>
      <c r="CVZ79" s="44"/>
      <c r="CWA79" s="44"/>
      <c r="CWB79" s="44"/>
      <c r="CWC79" s="44"/>
      <c r="CWD79" s="44"/>
      <c r="CWE79" s="44"/>
      <c r="CWF79" s="44"/>
      <c r="CWG79" s="44"/>
      <c r="CWH79" s="44"/>
      <c r="CWI79" s="44"/>
      <c r="CWJ79" s="44"/>
      <c r="CWK79" s="44"/>
      <c r="CWL79" s="44"/>
      <c r="CWM79" s="44"/>
      <c r="CWN79" s="44"/>
      <c r="CWO79" s="44"/>
      <c r="CWP79" s="44"/>
      <c r="CWQ79" s="44"/>
      <c r="CWR79" s="44"/>
      <c r="CWS79" s="44"/>
      <c r="CWT79" s="44"/>
      <c r="CWU79" s="44"/>
      <c r="CWV79" s="44"/>
      <c r="CWW79" s="44"/>
      <c r="CWX79" s="44"/>
      <c r="CWY79" s="44"/>
      <c r="CWZ79" s="44"/>
      <c r="CXA79" s="44"/>
      <c r="CXB79" s="44"/>
      <c r="CXC79" s="44"/>
      <c r="CXD79" s="44"/>
      <c r="CXE79" s="44"/>
      <c r="CXF79" s="44"/>
      <c r="CXG79" s="44"/>
      <c r="CXH79" s="44"/>
      <c r="CXI79" s="44"/>
      <c r="CXJ79" s="44"/>
      <c r="CXK79" s="44"/>
      <c r="CXL79" s="44"/>
      <c r="CXM79" s="44"/>
      <c r="CXN79" s="44"/>
      <c r="CXO79" s="44"/>
      <c r="CXP79" s="44"/>
      <c r="CXQ79" s="44"/>
      <c r="CXR79" s="44"/>
      <c r="CXS79" s="44"/>
      <c r="CXT79" s="44"/>
      <c r="CXU79" s="44"/>
      <c r="CXV79" s="44"/>
      <c r="CXW79" s="44"/>
      <c r="CXX79" s="44"/>
      <c r="CXY79" s="44"/>
      <c r="CXZ79" s="44"/>
      <c r="CYA79" s="44"/>
      <c r="CYB79" s="44"/>
      <c r="CYC79" s="44"/>
      <c r="CYD79" s="44"/>
      <c r="CYE79" s="44"/>
      <c r="CYF79" s="44"/>
      <c r="CYG79" s="44"/>
      <c r="CYH79" s="44"/>
      <c r="CYI79" s="44"/>
      <c r="CYJ79" s="44"/>
      <c r="CYK79" s="44"/>
      <c r="CYL79" s="44"/>
      <c r="CYM79" s="44"/>
      <c r="CYN79" s="44"/>
      <c r="CYO79" s="44"/>
      <c r="CYP79" s="44"/>
      <c r="CYQ79" s="44"/>
      <c r="CYR79" s="44"/>
      <c r="CYS79" s="44"/>
      <c r="CYT79" s="44"/>
      <c r="CYU79" s="44"/>
      <c r="CYV79" s="44"/>
      <c r="CYW79" s="44"/>
      <c r="CYX79" s="44"/>
      <c r="CYY79" s="44"/>
      <c r="CYZ79" s="44"/>
      <c r="CZA79" s="44"/>
      <c r="CZB79" s="44"/>
      <c r="CZC79" s="44"/>
      <c r="CZD79" s="44"/>
      <c r="CZE79" s="44"/>
      <c r="CZF79" s="44"/>
      <c r="CZG79" s="44"/>
      <c r="CZH79" s="44"/>
      <c r="CZI79" s="44"/>
      <c r="CZJ79" s="44"/>
      <c r="CZK79" s="44"/>
      <c r="CZL79" s="44"/>
      <c r="CZM79" s="44"/>
      <c r="CZN79" s="44"/>
      <c r="CZO79" s="44"/>
      <c r="CZP79" s="44"/>
      <c r="CZQ79" s="44"/>
      <c r="CZR79" s="44"/>
      <c r="CZS79" s="44"/>
      <c r="CZT79" s="44"/>
      <c r="CZU79" s="44"/>
      <c r="CZV79" s="44"/>
      <c r="CZW79" s="44"/>
      <c r="CZX79" s="44"/>
      <c r="CZY79" s="44"/>
      <c r="CZZ79" s="44"/>
      <c r="DAA79" s="44"/>
      <c r="DAB79" s="44"/>
      <c r="DAC79" s="44"/>
      <c r="DAD79" s="44"/>
      <c r="DAE79" s="44"/>
      <c r="DAF79" s="44"/>
      <c r="DAG79" s="44"/>
      <c r="DAH79" s="44"/>
      <c r="DAI79" s="44"/>
      <c r="DAJ79" s="44"/>
      <c r="DAK79" s="44"/>
      <c r="DAL79" s="44"/>
      <c r="DAM79" s="44"/>
      <c r="DAN79" s="44"/>
      <c r="DAO79" s="44"/>
      <c r="DAP79" s="44"/>
      <c r="DAQ79" s="44"/>
      <c r="DAR79" s="44"/>
      <c r="DAS79" s="44"/>
      <c r="DAT79" s="44"/>
      <c r="DAU79" s="44"/>
      <c r="DAV79" s="44"/>
      <c r="DAW79" s="44"/>
      <c r="DAX79" s="44"/>
      <c r="DAY79" s="44"/>
      <c r="DAZ79" s="44"/>
      <c r="DBA79" s="44"/>
      <c r="DBB79" s="44"/>
      <c r="DBC79" s="44"/>
      <c r="DBD79" s="44"/>
      <c r="DBE79" s="44"/>
      <c r="DBF79" s="44"/>
      <c r="DBG79" s="44"/>
      <c r="DBH79" s="44"/>
      <c r="DBI79" s="44"/>
      <c r="DBJ79" s="44"/>
      <c r="DBK79" s="44"/>
      <c r="DBL79" s="44"/>
      <c r="DBM79" s="44"/>
      <c r="DBN79" s="44"/>
      <c r="DBO79" s="44"/>
      <c r="DBP79" s="44"/>
      <c r="DBQ79" s="44"/>
      <c r="DBR79" s="44"/>
      <c r="DBS79" s="44"/>
      <c r="DBT79" s="44"/>
      <c r="DBU79" s="44"/>
      <c r="DBV79" s="44"/>
      <c r="DBW79" s="44"/>
      <c r="DBX79" s="44"/>
      <c r="DBY79" s="44"/>
      <c r="DBZ79" s="44"/>
      <c r="DCA79" s="44"/>
      <c r="DCB79" s="44"/>
      <c r="DCC79" s="44"/>
      <c r="DCD79" s="44"/>
      <c r="DCE79" s="44"/>
      <c r="DCF79" s="44"/>
      <c r="DCG79" s="44"/>
      <c r="DCH79" s="44"/>
      <c r="DCI79" s="44"/>
      <c r="DCJ79" s="44"/>
      <c r="DCK79" s="44"/>
      <c r="DCL79" s="44"/>
      <c r="DCM79" s="44"/>
      <c r="DCN79" s="44"/>
      <c r="DCO79" s="44"/>
      <c r="DCP79" s="44"/>
      <c r="DCQ79" s="44"/>
      <c r="DCR79" s="44"/>
      <c r="DCS79" s="44"/>
      <c r="DCT79" s="44"/>
      <c r="DCU79" s="44"/>
      <c r="DCV79" s="44"/>
      <c r="DCW79" s="44"/>
      <c r="DCX79" s="44"/>
      <c r="DCY79" s="44"/>
      <c r="DCZ79" s="44"/>
      <c r="DDA79" s="44"/>
      <c r="DDB79" s="44"/>
      <c r="DDC79" s="44"/>
      <c r="DDD79" s="44"/>
      <c r="DDE79" s="44"/>
      <c r="DDF79" s="44"/>
      <c r="DDG79" s="44"/>
      <c r="DDH79" s="44"/>
      <c r="DDI79" s="44"/>
      <c r="DDJ79" s="44"/>
      <c r="DDK79" s="44"/>
      <c r="DDL79" s="44"/>
      <c r="DDM79" s="44"/>
      <c r="DDN79" s="44"/>
      <c r="DDO79" s="44"/>
      <c r="DDP79" s="44"/>
      <c r="DDQ79" s="44"/>
      <c r="DDR79" s="44"/>
      <c r="DDS79" s="44"/>
      <c r="DDT79" s="44"/>
      <c r="DDU79" s="44"/>
      <c r="DDV79" s="44"/>
      <c r="DDW79" s="44"/>
      <c r="DDX79" s="44"/>
      <c r="DDY79" s="44"/>
      <c r="DDZ79" s="44"/>
      <c r="DEA79" s="44"/>
      <c r="DEB79" s="44"/>
      <c r="DEC79" s="44"/>
      <c r="DED79" s="44"/>
      <c r="DEE79" s="44"/>
      <c r="DEF79" s="44"/>
      <c r="DEG79" s="44"/>
      <c r="DEH79" s="44"/>
      <c r="DEI79" s="44"/>
      <c r="DEJ79" s="44"/>
      <c r="DEK79" s="44"/>
      <c r="DEL79" s="44"/>
      <c r="DEM79" s="44"/>
      <c r="DEN79" s="44"/>
      <c r="DEO79" s="44"/>
      <c r="DEP79" s="44"/>
      <c r="DEQ79" s="44"/>
      <c r="DER79" s="44"/>
      <c r="DES79" s="44"/>
      <c r="DET79" s="44"/>
      <c r="DEU79" s="44"/>
      <c r="DEV79" s="44"/>
      <c r="DEW79" s="44"/>
      <c r="DEX79" s="44"/>
      <c r="DEY79" s="44"/>
      <c r="DEZ79" s="44"/>
      <c r="DFA79" s="44"/>
      <c r="DFB79" s="44"/>
      <c r="DFC79" s="44"/>
      <c r="DFD79" s="44"/>
      <c r="DFE79" s="27"/>
    </row>
    <row r="80" spans="1:2865" s="43" customFormat="1" ht="30.6" customHeight="1">
      <c r="A80" s="44"/>
      <c r="B80" s="29"/>
      <c r="C80" s="41"/>
      <c r="D80" s="41"/>
      <c r="E80" s="41"/>
      <c r="F80" s="40"/>
      <c r="G80" s="40"/>
      <c r="H80" s="40"/>
      <c r="I80" s="40"/>
      <c r="J80" s="38"/>
      <c r="K80" s="40"/>
      <c r="L80" s="40"/>
      <c r="M80" s="40"/>
      <c r="N80" s="40"/>
      <c r="O80" s="38"/>
      <c r="P80" s="40"/>
      <c r="Q80" s="40"/>
      <c r="R80" s="40"/>
      <c r="S80" s="40"/>
      <c r="T80" s="38"/>
      <c r="U80" s="40"/>
      <c r="V80" s="40"/>
      <c r="W80" s="40"/>
      <c r="X80" s="40"/>
      <c r="Y80" s="38"/>
      <c r="Z80" s="40"/>
      <c r="AA80" s="40"/>
      <c r="AB80" s="29"/>
      <c r="AC80" s="39"/>
      <c r="AD80" s="38"/>
      <c r="AE80" s="38"/>
      <c r="AF80" s="33"/>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c r="AML80" s="44"/>
      <c r="AMM80" s="44"/>
      <c r="AMN80" s="44"/>
      <c r="AMO80" s="44"/>
      <c r="AMP80" s="44"/>
      <c r="AMQ80" s="44"/>
      <c r="AMR80" s="44"/>
      <c r="AMS80" s="44"/>
      <c r="AMT80" s="44"/>
      <c r="AMU80" s="44"/>
      <c r="AMV80" s="44"/>
      <c r="AMW80" s="44"/>
      <c r="AMX80" s="44"/>
      <c r="AMY80" s="44"/>
      <c r="AMZ80" s="44"/>
      <c r="ANA80" s="44"/>
      <c r="ANB80" s="44"/>
      <c r="ANC80" s="44"/>
      <c r="AND80" s="44"/>
      <c r="ANE80" s="44"/>
      <c r="ANF80" s="44"/>
      <c r="ANG80" s="44"/>
      <c r="ANH80" s="44"/>
      <c r="ANI80" s="44"/>
      <c r="ANJ80" s="44"/>
      <c r="ANK80" s="44"/>
      <c r="ANL80" s="44"/>
      <c r="ANM80" s="44"/>
      <c r="ANN80" s="44"/>
      <c r="ANO80" s="44"/>
      <c r="ANP80" s="44"/>
      <c r="ANQ80" s="44"/>
      <c r="ANR80" s="44"/>
      <c r="ANS80" s="44"/>
      <c r="ANT80" s="44"/>
      <c r="ANU80" s="44"/>
      <c r="ANV80" s="44"/>
      <c r="ANW80" s="44"/>
      <c r="ANX80" s="44"/>
      <c r="ANY80" s="44"/>
      <c r="ANZ80" s="44"/>
      <c r="AOA80" s="44"/>
      <c r="AOB80" s="44"/>
      <c r="AOC80" s="44"/>
      <c r="AOD80" s="44"/>
      <c r="AOE80" s="44"/>
      <c r="AOF80" s="44"/>
      <c r="AOG80" s="44"/>
      <c r="AOH80" s="44"/>
      <c r="AOI80" s="44"/>
      <c r="AOJ80" s="44"/>
      <c r="AOK80" s="44"/>
      <c r="AOL80" s="44"/>
      <c r="AOM80" s="44"/>
      <c r="AON80" s="44"/>
      <c r="AOO80" s="44"/>
      <c r="AOP80" s="44"/>
      <c r="AOQ80" s="44"/>
      <c r="AOR80" s="44"/>
      <c r="AOS80" s="44"/>
      <c r="AOT80" s="44"/>
      <c r="AOU80" s="44"/>
      <c r="AOV80" s="44"/>
      <c r="AOW80" s="44"/>
      <c r="AOX80" s="44"/>
      <c r="AOY80" s="44"/>
      <c r="AOZ80" s="44"/>
      <c r="APA80" s="44"/>
      <c r="APB80" s="44"/>
      <c r="APC80" s="44"/>
      <c r="APD80" s="44"/>
      <c r="APE80" s="44"/>
      <c r="APF80" s="44"/>
      <c r="APG80" s="44"/>
      <c r="APH80" s="44"/>
      <c r="API80" s="44"/>
      <c r="APJ80" s="44"/>
      <c r="APK80" s="44"/>
      <c r="APL80" s="44"/>
      <c r="APM80" s="44"/>
      <c r="APN80" s="44"/>
      <c r="APO80" s="44"/>
      <c r="APP80" s="44"/>
      <c r="APQ80" s="44"/>
      <c r="APR80" s="44"/>
      <c r="APS80" s="44"/>
      <c r="APT80" s="44"/>
      <c r="APU80" s="44"/>
      <c r="APV80" s="44"/>
      <c r="APW80" s="44"/>
      <c r="APX80" s="44"/>
      <c r="APY80" s="44"/>
      <c r="APZ80" s="44"/>
      <c r="AQA80" s="44"/>
      <c r="AQB80" s="44"/>
      <c r="AQC80" s="44"/>
      <c r="AQD80" s="44"/>
      <c r="AQE80" s="44"/>
      <c r="AQF80" s="44"/>
      <c r="AQG80" s="44"/>
      <c r="AQH80" s="44"/>
      <c r="AQI80" s="44"/>
      <c r="AQJ80" s="44"/>
      <c r="AQK80" s="44"/>
      <c r="AQL80" s="44"/>
      <c r="AQM80" s="44"/>
      <c r="AQN80" s="44"/>
      <c r="AQO80" s="44"/>
      <c r="AQP80" s="44"/>
      <c r="AQQ80" s="44"/>
      <c r="AQR80" s="44"/>
      <c r="AQS80" s="44"/>
      <c r="AQT80" s="44"/>
      <c r="AQU80" s="44"/>
      <c r="AQV80" s="44"/>
      <c r="AQW80" s="44"/>
      <c r="AQX80" s="44"/>
      <c r="AQY80" s="44"/>
      <c r="AQZ80" s="44"/>
      <c r="ARA80" s="44"/>
      <c r="ARB80" s="44"/>
      <c r="ARC80" s="44"/>
      <c r="ARD80" s="44"/>
      <c r="ARE80" s="44"/>
      <c r="ARF80" s="44"/>
      <c r="ARG80" s="44"/>
      <c r="ARH80" s="44"/>
      <c r="ARI80" s="44"/>
      <c r="ARJ80" s="44"/>
      <c r="ARK80" s="44"/>
      <c r="ARL80" s="44"/>
      <c r="ARM80" s="44"/>
      <c r="ARN80" s="44"/>
      <c r="ARO80" s="44"/>
      <c r="ARP80" s="44"/>
      <c r="ARQ80" s="44"/>
      <c r="ARR80" s="44"/>
      <c r="ARS80" s="44"/>
      <c r="ART80" s="44"/>
      <c r="ARU80" s="44"/>
      <c r="ARV80" s="44"/>
      <c r="ARW80" s="44"/>
      <c r="ARX80" s="44"/>
      <c r="ARY80" s="44"/>
      <c r="ARZ80" s="44"/>
      <c r="ASA80" s="44"/>
      <c r="ASB80" s="44"/>
      <c r="ASC80" s="44"/>
      <c r="ASD80" s="44"/>
      <c r="ASE80" s="44"/>
      <c r="ASF80" s="44"/>
      <c r="ASG80" s="44"/>
      <c r="ASH80" s="44"/>
      <c r="ASI80" s="44"/>
      <c r="ASJ80" s="44"/>
      <c r="ASK80" s="44"/>
      <c r="ASL80" s="44"/>
      <c r="ASM80" s="44"/>
      <c r="ASN80" s="44"/>
      <c r="ASO80" s="44"/>
      <c r="ASP80" s="44"/>
      <c r="ASQ80" s="44"/>
      <c r="ASR80" s="44"/>
      <c r="ASS80" s="44"/>
      <c r="AST80" s="44"/>
      <c r="ASU80" s="44"/>
      <c r="ASV80" s="44"/>
      <c r="ASW80" s="44"/>
      <c r="ASX80" s="44"/>
      <c r="ASY80" s="44"/>
      <c r="ASZ80" s="44"/>
      <c r="ATA80" s="44"/>
      <c r="ATB80" s="44"/>
      <c r="ATC80" s="44"/>
      <c r="ATD80" s="44"/>
      <c r="ATE80" s="44"/>
      <c r="ATF80" s="44"/>
      <c r="ATG80" s="44"/>
      <c r="ATH80" s="44"/>
      <c r="ATI80" s="44"/>
      <c r="ATJ80" s="44"/>
      <c r="ATK80" s="44"/>
      <c r="ATL80" s="44"/>
      <c r="ATM80" s="44"/>
      <c r="ATN80" s="44"/>
      <c r="ATO80" s="44"/>
      <c r="ATP80" s="44"/>
      <c r="ATQ80" s="44"/>
      <c r="ATR80" s="44"/>
      <c r="ATS80" s="44"/>
      <c r="ATT80" s="44"/>
      <c r="ATU80" s="44"/>
      <c r="ATV80" s="44"/>
      <c r="ATW80" s="44"/>
      <c r="ATX80" s="44"/>
      <c r="ATY80" s="44"/>
      <c r="ATZ80" s="44"/>
      <c r="AUA80" s="44"/>
      <c r="AUB80" s="44"/>
      <c r="AUC80" s="44"/>
      <c r="AUD80" s="44"/>
      <c r="AUE80" s="44"/>
      <c r="AUF80" s="44"/>
      <c r="AUG80" s="44"/>
      <c r="AUH80" s="44"/>
      <c r="AUI80" s="44"/>
      <c r="AUJ80" s="44"/>
      <c r="AUK80" s="44"/>
      <c r="AUL80" s="44"/>
      <c r="AUM80" s="44"/>
      <c r="AUN80" s="44"/>
      <c r="AUO80" s="44"/>
      <c r="AUP80" s="44"/>
      <c r="AUQ80" s="44"/>
      <c r="AUR80" s="44"/>
      <c r="AUS80" s="44"/>
      <c r="AUT80" s="44"/>
      <c r="AUU80" s="44"/>
      <c r="AUV80" s="44"/>
      <c r="AUW80" s="44"/>
      <c r="AUX80" s="44"/>
      <c r="AUY80" s="44"/>
      <c r="AUZ80" s="44"/>
      <c r="AVA80" s="44"/>
      <c r="AVB80" s="44"/>
      <c r="AVC80" s="44"/>
      <c r="AVD80" s="44"/>
      <c r="AVE80" s="44"/>
      <c r="AVF80" s="44"/>
      <c r="AVG80" s="44"/>
      <c r="AVH80" s="44"/>
      <c r="AVI80" s="44"/>
      <c r="AVJ80" s="44"/>
      <c r="AVK80" s="44"/>
      <c r="AVL80" s="44"/>
      <c r="AVM80" s="44"/>
      <c r="AVN80" s="44"/>
      <c r="AVO80" s="44"/>
      <c r="AVP80" s="44"/>
      <c r="AVQ80" s="44"/>
      <c r="AVR80" s="44"/>
      <c r="AVS80" s="44"/>
      <c r="AVT80" s="44"/>
      <c r="AVU80" s="44"/>
      <c r="AVV80" s="44"/>
      <c r="AVW80" s="44"/>
      <c r="AVX80" s="44"/>
      <c r="AVY80" s="44"/>
      <c r="AVZ80" s="44"/>
      <c r="AWA80" s="44"/>
      <c r="AWB80" s="44"/>
      <c r="AWC80" s="44"/>
      <c r="AWD80" s="44"/>
      <c r="AWE80" s="44"/>
      <c r="AWF80" s="44"/>
      <c r="AWG80" s="44"/>
      <c r="AWH80" s="44"/>
      <c r="AWI80" s="44"/>
      <c r="AWJ80" s="44"/>
      <c r="AWK80" s="44"/>
      <c r="AWL80" s="44"/>
      <c r="AWM80" s="44"/>
      <c r="AWN80" s="44"/>
      <c r="AWO80" s="44"/>
      <c r="AWP80" s="44"/>
      <c r="AWQ80" s="44"/>
      <c r="AWR80" s="44"/>
      <c r="AWS80" s="44"/>
      <c r="AWT80" s="44"/>
      <c r="AWU80" s="44"/>
      <c r="AWV80" s="44"/>
      <c r="AWW80" s="44"/>
      <c r="AWX80" s="44"/>
      <c r="AWY80" s="44"/>
      <c r="AWZ80" s="44"/>
      <c r="AXA80" s="44"/>
      <c r="AXB80" s="44"/>
      <c r="AXC80" s="44"/>
      <c r="AXD80" s="44"/>
      <c r="AXE80" s="44"/>
      <c r="AXF80" s="44"/>
      <c r="AXG80" s="44"/>
      <c r="AXH80" s="44"/>
      <c r="AXI80" s="44"/>
      <c r="AXJ80" s="44"/>
      <c r="AXK80" s="44"/>
      <c r="AXL80" s="44"/>
      <c r="AXM80" s="44"/>
      <c r="AXN80" s="44"/>
      <c r="AXO80" s="44"/>
      <c r="AXP80" s="44"/>
      <c r="AXQ80" s="44"/>
      <c r="AXR80" s="44"/>
      <c r="AXS80" s="44"/>
      <c r="AXT80" s="44"/>
      <c r="AXU80" s="44"/>
      <c r="AXV80" s="44"/>
      <c r="AXW80" s="44"/>
      <c r="AXX80" s="44"/>
      <c r="AXY80" s="44"/>
      <c r="AXZ80" s="44"/>
      <c r="AYA80" s="44"/>
      <c r="AYB80" s="44"/>
      <c r="AYC80" s="44"/>
      <c r="AYD80" s="44"/>
      <c r="AYE80" s="44"/>
      <c r="AYF80" s="44"/>
      <c r="AYG80" s="44"/>
      <c r="AYH80" s="44"/>
      <c r="AYI80" s="44"/>
      <c r="AYJ80" s="44"/>
      <c r="AYK80" s="44"/>
      <c r="AYL80" s="44"/>
      <c r="AYM80" s="44"/>
      <c r="AYN80" s="44"/>
      <c r="AYO80" s="44"/>
      <c r="AYP80" s="44"/>
      <c r="AYQ80" s="44"/>
      <c r="AYR80" s="44"/>
      <c r="AYS80" s="44"/>
      <c r="AYT80" s="44"/>
      <c r="AYU80" s="44"/>
      <c r="AYV80" s="44"/>
      <c r="AYW80" s="44"/>
      <c r="AYX80" s="44"/>
      <c r="AYY80" s="44"/>
      <c r="AYZ80" s="44"/>
      <c r="AZA80" s="44"/>
      <c r="AZB80" s="44"/>
      <c r="AZC80" s="44"/>
      <c r="AZD80" s="44"/>
      <c r="AZE80" s="44"/>
      <c r="AZF80" s="44"/>
      <c r="AZG80" s="44"/>
      <c r="AZH80" s="44"/>
      <c r="AZI80" s="44"/>
      <c r="AZJ80" s="44"/>
      <c r="AZK80" s="44"/>
      <c r="AZL80" s="44"/>
      <c r="AZM80" s="44"/>
      <c r="AZN80" s="44"/>
      <c r="AZO80" s="44"/>
      <c r="AZP80" s="44"/>
      <c r="AZQ80" s="44"/>
      <c r="AZR80" s="44"/>
      <c r="AZS80" s="44"/>
      <c r="AZT80" s="44"/>
      <c r="AZU80" s="44"/>
      <c r="AZV80" s="44"/>
      <c r="AZW80" s="44"/>
      <c r="AZX80" s="44"/>
      <c r="AZY80" s="44"/>
      <c r="AZZ80" s="44"/>
      <c r="BAA80" s="44"/>
      <c r="BAB80" s="44"/>
      <c r="BAC80" s="44"/>
      <c r="BAD80" s="44"/>
      <c r="BAE80" s="44"/>
      <c r="BAF80" s="44"/>
      <c r="BAG80" s="44"/>
      <c r="BAH80" s="44"/>
      <c r="BAI80" s="44"/>
      <c r="BAJ80" s="44"/>
      <c r="BAK80" s="44"/>
      <c r="BAL80" s="44"/>
      <c r="BAM80" s="44"/>
      <c r="BAN80" s="44"/>
      <c r="BAO80" s="44"/>
      <c r="BAP80" s="44"/>
      <c r="BAQ80" s="44"/>
      <c r="BAR80" s="44"/>
      <c r="BAS80" s="44"/>
      <c r="BAT80" s="44"/>
      <c r="BAU80" s="44"/>
      <c r="BAV80" s="44"/>
      <c r="BAW80" s="44"/>
      <c r="BAX80" s="44"/>
      <c r="BAY80" s="44"/>
      <c r="BAZ80" s="44"/>
      <c r="BBA80" s="44"/>
      <c r="BBB80" s="44"/>
      <c r="BBC80" s="44"/>
      <c r="BBD80" s="44"/>
      <c r="BBE80" s="44"/>
      <c r="BBF80" s="44"/>
      <c r="BBG80" s="44"/>
      <c r="BBH80" s="44"/>
      <c r="BBI80" s="44"/>
      <c r="BBJ80" s="44"/>
      <c r="BBK80" s="44"/>
      <c r="BBL80" s="44"/>
      <c r="BBM80" s="44"/>
      <c r="BBN80" s="44"/>
      <c r="BBO80" s="44"/>
      <c r="BBP80" s="44"/>
      <c r="BBQ80" s="44"/>
      <c r="BBR80" s="44"/>
      <c r="BBS80" s="44"/>
      <c r="BBT80" s="44"/>
      <c r="BBU80" s="44"/>
      <c r="BBV80" s="44"/>
      <c r="BBW80" s="44"/>
      <c r="BBX80" s="44"/>
      <c r="BBY80" s="44"/>
      <c r="BBZ80" s="44"/>
      <c r="BCA80" s="44"/>
      <c r="BCB80" s="44"/>
      <c r="BCC80" s="44"/>
      <c r="BCD80" s="44"/>
      <c r="BCE80" s="44"/>
      <c r="BCF80" s="44"/>
      <c r="BCG80" s="44"/>
      <c r="BCH80" s="44"/>
      <c r="BCI80" s="44"/>
      <c r="BCJ80" s="44"/>
      <c r="BCK80" s="44"/>
      <c r="BCL80" s="44"/>
      <c r="BCM80" s="44"/>
      <c r="BCN80" s="44"/>
      <c r="BCO80" s="44"/>
      <c r="BCP80" s="44"/>
      <c r="BCQ80" s="44"/>
      <c r="BCR80" s="44"/>
      <c r="BCS80" s="44"/>
      <c r="BCT80" s="44"/>
      <c r="BCU80" s="44"/>
      <c r="BCV80" s="44"/>
      <c r="BCW80" s="44"/>
      <c r="BCX80" s="44"/>
      <c r="BCY80" s="44"/>
      <c r="BCZ80" s="44"/>
      <c r="BDA80" s="44"/>
      <c r="BDB80" s="44"/>
      <c r="BDC80" s="44"/>
      <c r="BDD80" s="44"/>
      <c r="BDE80" s="44"/>
      <c r="BDF80" s="44"/>
      <c r="BDG80" s="44"/>
      <c r="BDH80" s="44"/>
      <c r="BDI80" s="44"/>
      <c r="BDJ80" s="44"/>
      <c r="BDK80" s="44"/>
      <c r="BDL80" s="44"/>
      <c r="BDM80" s="44"/>
      <c r="BDN80" s="44"/>
      <c r="BDO80" s="44"/>
      <c r="BDP80" s="44"/>
      <c r="BDQ80" s="44"/>
      <c r="BDR80" s="44"/>
      <c r="BDS80" s="44"/>
      <c r="BDT80" s="44"/>
      <c r="BDU80" s="44"/>
      <c r="BDV80" s="44"/>
      <c r="BDW80" s="44"/>
      <c r="BDX80" s="44"/>
      <c r="BDY80" s="44"/>
      <c r="BDZ80" s="44"/>
      <c r="BEA80" s="44"/>
      <c r="BEB80" s="44"/>
      <c r="BEC80" s="44"/>
      <c r="BED80" s="44"/>
      <c r="BEE80" s="44"/>
      <c r="BEF80" s="44"/>
      <c r="BEG80" s="44"/>
      <c r="BEH80" s="44"/>
      <c r="BEI80" s="44"/>
      <c r="BEJ80" s="44"/>
      <c r="BEK80" s="44"/>
      <c r="BEL80" s="44"/>
      <c r="BEM80" s="44"/>
      <c r="BEN80" s="44"/>
      <c r="BEO80" s="44"/>
      <c r="BEP80" s="44"/>
      <c r="BEQ80" s="44"/>
      <c r="BER80" s="44"/>
      <c r="BES80" s="44"/>
      <c r="BET80" s="44"/>
      <c r="BEU80" s="44"/>
      <c r="BEV80" s="44"/>
      <c r="BEW80" s="44"/>
      <c r="BEX80" s="44"/>
      <c r="BEY80" s="44"/>
      <c r="BEZ80" s="44"/>
      <c r="BFA80" s="44"/>
      <c r="BFB80" s="44"/>
      <c r="BFC80" s="44"/>
      <c r="BFD80" s="44"/>
      <c r="BFE80" s="44"/>
      <c r="BFF80" s="44"/>
      <c r="BFG80" s="44"/>
      <c r="BFH80" s="44"/>
      <c r="BFI80" s="44"/>
      <c r="BFJ80" s="44"/>
      <c r="BFK80" s="44"/>
      <c r="BFL80" s="44"/>
      <c r="BFM80" s="44"/>
      <c r="BFN80" s="44"/>
      <c r="BFO80" s="44"/>
      <c r="BFP80" s="44"/>
      <c r="BFQ80" s="44"/>
      <c r="BFR80" s="44"/>
      <c r="BFS80" s="44"/>
      <c r="BFT80" s="44"/>
      <c r="BFU80" s="44"/>
      <c r="BFV80" s="44"/>
      <c r="BFW80" s="44"/>
      <c r="BFX80" s="44"/>
      <c r="BFY80" s="44"/>
      <c r="BFZ80" s="44"/>
      <c r="BGA80" s="44"/>
      <c r="BGB80" s="44"/>
      <c r="BGC80" s="44"/>
      <c r="BGD80" s="44"/>
      <c r="BGE80" s="44"/>
      <c r="BGF80" s="44"/>
      <c r="BGG80" s="44"/>
      <c r="BGH80" s="44"/>
      <c r="BGI80" s="44"/>
      <c r="BGJ80" s="44"/>
      <c r="BGK80" s="44"/>
      <c r="BGL80" s="44"/>
      <c r="BGM80" s="44"/>
      <c r="BGN80" s="44"/>
      <c r="BGO80" s="44"/>
      <c r="BGP80" s="44"/>
      <c r="BGQ80" s="44"/>
      <c r="BGR80" s="44"/>
      <c r="BGS80" s="44"/>
      <c r="BGT80" s="44"/>
      <c r="BGU80" s="44"/>
      <c r="BGV80" s="44"/>
      <c r="BGW80" s="44"/>
      <c r="BGX80" s="44"/>
      <c r="BGY80" s="44"/>
      <c r="BGZ80" s="44"/>
      <c r="BHA80" s="44"/>
      <c r="BHB80" s="44"/>
      <c r="BHC80" s="44"/>
      <c r="BHD80" s="44"/>
      <c r="BHE80" s="44"/>
      <c r="BHF80" s="44"/>
      <c r="BHG80" s="44"/>
      <c r="BHH80" s="44"/>
      <c r="BHI80" s="44"/>
      <c r="BHJ80" s="44"/>
      <c r="BHK80" s="44"/>
      <c r="BHL80" s="44"/>
      <c r="BHM80" s="44"/>
      <c r="BHN80" s="44"/>
      <c r="BHO80" s="44"/>
      <c r="BHP80" s="44"/>
      <c r="BHQ80" s="44"/>
      <c r="BHR80" s="44"/>
      <c r="BHS80" s="44"/>
      <c r="BHT80" s="44"/>
      <c r="BHU80" s="44"/>
      <c r="BHV80" s="44"/>
      <c r="BHW80" s="44"/>
      <c r="BHX80" s="44"/>
      <c r="BHY80" s="44"/>
      <c r="BHZ80" s="44"/>
      <c r="BIA80" s="44"/>
      <c r="BIB80" s="44"/>
      <c r="BIC80" s="44"/>
      <c r="BID80" s="44"/>
      <c r="BIE80" s="44"/>
      <c r="BIF80" s="44"/>
      <c r="BIG80" s="44"/>
      <c r="BIH80" s="44"/>
      <c r="BII80" s="44"/>
      <c r="BIJ80" s="44"/>
      <c r="BIK80" s="44"/>
      <c r="BIL80" s="44"/>
      <c r="BIM80" s="44"/>
      <c r="BIN80" s="44"/>
      <c r="BIO80" s="44"/>
      <c r="BIP80" s="44"/>
      <c r="BIQ80" s="44"/>
      <c r="BIR80" s="44"/>
      <c r="BIS80" s="44"/>
      <c r="BIT80" s="44"/>
      <c r="BIU80" s="44"/>
      <c r="BIV80" s="44"/>
      <c r="BIW80" s="44"/>
      <c r="BIX80" s="44"/>
      <c r="BIY80" s="44"/>
      <c r="BIZ80" s="44"/>
      <c r="BJA80" s="44"/>
      <c r="BJB80" s="44"/>
      <c r="BJC80" s="44"/>
      <c r="BJD80" s="44"/>
      <c r="BJE80" s="44"/>
      <c r="BJF80" s="44"/>
      <c r="BJG80" s="44"/>
      <c r="BJH80" s="44"/>
      <c r="BJI80" s="44"/>
      <c r="BJJ80" s="44"/>
      <c r="BJK80" s="44"/>
      <c r="BJL80" s="44"/>
      <c r="BJM80" s="44"/>
      <c r="BJN80" s="44"/>
      <c r="BJO80" s="44"/>
      <c r="BJP80" s="44"/>
      <c r="BJQ80" s="44"/>
      <c r="BJR80" s="44"/>
      <c r="BJS80" s="44"/>
      <c r="BJT80" s="44"/>
      <c r="BJU80" s="44"/>
      <c r="BJV80" s="44"/>
      <c r="BJW80" s="44"/>
      <c r="BJX80" s="44"/>
      <c r="BJY80" s="44"/>
      <c r="BJZ80" s="44"/>
      <c r="BKA80" s="44"/>
      <c r="BKB80" s="44"/>
      <c r="BKC80" s="44"/>
      <c r="BKD80" s="44"/>
      <c r="BKE80" s="44"/>
      <c r="BKF80" s="44"/>
      <c r="BKG80" s="44"/>
      <c r="BKH80" s="44"/>
      <c r="BKI80" s="44"/>
      <c r="BKJ80" s="44"/>
      <c r="BKK80" s="44"/>
      <c r="BKL80" s="44"/>
      <c r="BKM80" s="44"/>
      <c r="BKN80" s="44"/>
      <c r="BKO80" s="44"/>
      <c r="BKP80" s="44"/>
      <c r="BKQ80" s="44"/>
      <c r="BKR80" s="44"/>
      <c r="BKS80" s="44"/>
      <c r="BKT80" s="44"/>
      <c r="BKU80" s="44"/>
      <c r="BKV80" s="44"/>
      <c r="BKW80" s="44"/>
      <c r="BKX80" s="44"/>
      <c r="BKY80" s="44"/>
      <c r="BKZ80" s="44"/>
      <c r="BLA80" s="44"/>
      <c r="BLB80" s="44"/>
      <c r="BLC80" s="44"/>
      <c r="BLD80" s="44"/>
      <c r="BLE80" s="44"/>
      <c r="BLF80" s="44"/>
      <c r="BLG80" s="44"/>
      <c r="BLH80" s="44"/>
      <c r="BLI80" s="44"/>
      <c r="BLJ80" s="44"/>
      <c r="BLK80" s="44"/>
      <c r="BLL80" s="44"/>
      <c r="BLM80" s="44"/>
      <c r="BLN80" s="44"/>
      <c r="BLO80" s="44"/>
      <c r="BLP80" s="44"/>
      <c r="BLQ80" s="44"/>
      <c r="BLR80" s="44"/>
      <c r="BLS80" s="44"/>
      <c r="BLT80" s="44"/>
      <c r="BLU80" s="44"/>
      <c r="BLV80" s="44"/>
      <c r="BLW80" s="44"/>
      <c r="BLX80" s="44"/>
      <c r="BLY80" s="44"/>
      <c r="BLZ80" s="44"/>
      <c r="BMA80" s="44"/>
      <c r="BMB80" s="44"/>
      <c r="BMC80" s="44"/>
      <c r="BMD80" s="44"/>
      <c r="BME80" s="44"/>
      <c r="BMF80" s="44"/>
      <c r="BMG80" s="44"/>
      <c r="BMH80" s="44"/>
      <c r="BMI80" s="44"/>
      <c r="BMJ80" s="44"/>
      <c r="BMK80" s="44"/>
      <c r="BML80" s="44"/>
      <c r="BMM80" s="44"/>
      <c r="BMN80" s="44"/>
      <c r="BMO80" s="44"/>
      <c r="BMP80" s="44"/>
      <c r="BMQ80" s="44"/>
      <c r="BMR80" s="44"/>
      <c r="BMS80" s="44"/>
      <c r="BMT80" s="44"/>
      <c r="BMU80" s="44"/>
      <c r="BMV80" s="44"/>
      <c r="BMW80" s="44"/>
      <c r="BMX80" s="44"/>
      <c r="BMY80" s="44"/>
      <c r="BMZ80" s="44"/>
      <c r="BNA80" s="44"/>
      <c r="BNB80" s="44"/>
      <c r="BNC80" s="44"/>
      <c r="BND80" s="44"/>
      <c r="BNE80" s="44"/>
      <c r="BNF80" s="44"/>
      <c r="BNG80" s="44"/>
      <c r="BNH80" s="44"/>
      <c r="BNI80" s="44"/>
      <c r="BNJ80" s="44"/>
      <c r="BNK80" s="44"/>
      <c r="BNL80" s="44"/>
      <c r="BNM80" s="44"/>
      <c r="BNN80" s="44"/>
      <c r="BNO80" s="44"/>
      <c r="BNP80" s="44"/>
      <c r="BNQ80" s="44"/>
      <c r="BNR80" s="44"/>
      <c r="BNS80" s="44"/>
      <c r="BNT80" s="44"/>
      <c r="BNU80" s="44"/>
      <c r="BNV80" s="44"/>
      <c r="BNW80" s="44"/>
      <c r="BNX80" s="44"/>
      <c r="BNY80" s="44"/>
      <c r="BNZ80" s="44"/>
      <c r="BOA80" s="44"/>
      <c r="BOB80" s="44"/>
      <c r="BOC80" s="44"/>
      <c r="BOD80" s="44"/>
      <c r="BOE80" s="44"/>
      <c r="BOF80" s="44"/>
      <c r="BOG80" s="44"/>
      <c r="BOH80" s="44"/>
      <c r="BOI80" s="44"/>
      <c r="BOJ80" s="44"/>
      <c r="BOK80" s="44"/>
      <c r="BOL80" s="44"/>
      <c r="BOM80" s="44"/>
      <c r="BON80" s="44"/>
      <c r="BOO80" s="44"/>
      <c r="BOP80" s="44"/>
      <c r="BOQ80" s="44"/>
      <c r="BOR80" s="44"/>
      <c r="BOS80" s="44"/>
      <c r="BOT80" s="44"/>
      <c r="BOU80" s="44"/>
      <c r="BOV80" s="44"/>
      <c r="BOW80" s="44"/>
      <c r="BOX80" s="44"/>
      <c r="BOY80" s="44"/>
      <c r="BOZ80" s="44"/>
      <c r="BPA80" s="44"/>
      <c r="BPB80" s="44"/>
      <c r="BPC80" s="44"/>
      <c r="BPD80" s="44"/>
      <c r="BPE80" s="44"/>
      <c r="BPF80" s="44"/>
      <c r="BPG80" s="44"/>
      <c r="BPH80" s="44"/>
      <c r="BPI80" s="44"/>
      <c r="BPJ80" s="44"/>
      <c r="BPK80" s="44"/>
      <c r="BPL80" s="44"/>
      <c r="BPM80" s="44"/>
      <c r="BPN80" s="44"/>
      <c r="BPO80" s="44"/>
      <c r="BPP80" s="44"/>
      <c r="BPQ80" s="44"/>
      <c r="BPR80" s="44"/>
      <c r="BPS80" s="44"/>
      <c r="BPT80" s="44"/>
      <c r="BPU80" s="44"/>
      <c r="BPV80" s="44"/>
      <c r="BPW80" s="44"/>
      <c r="BPX80" s="44"/>
      <c r="BPY80" s="44"/>
      <c r="BPZ80" s="44"/>
      <c r="BQA80" s="44"/>
      <c r="BQB80" s="44"/>
      <c r="BQC80" s="44"/>
      <c r="BQD80" s="44"/>
      <c r="BQE80" s="44"/>
      <c r="BQF80" s="44"/>
      <c r="BQG80" s="44"/>
      <c r="BQH80" s="44"/>
      <c r="BQI80" s="44"/>
      <c r="BQJ80" s="44"/>
      <c r="BQK80" s="44"/>
      <c r="BQL80" s="44"/>
      <c r="BQM80" s="44"/>
      <c r="BQN80" s="44"/>
      <c r="BQO80" s="44"/>
      <c r="BQP80" s="44"/>
      <c r="BQQ80" s="44"/>
      <c r="BQR80" s="44"/>
      <c r="BQS80" s="44"/>
      <c r="BQT80" s="44"/>
      <c r="BQU80" s="44"/>
      <c r="BQV80" s="44"/>
      <c r="BQW80" s="44"/>
      <c r="BQX80" s="44"/>
      <c r="BQY80" s="44"/>
      <c r="BQZ80" s="44"/>
      <c r="BRA80" s="44"/>
      <c r="BRB80" s="44"/>
      <c r="BRC80" s="44"/>
      <c r="BRD80" s="44"/>
      <c r="BRE80" s="44"/>
      <c r="BRF80" s="44"/>
      <c r="BRG80" s="44"/>
      <c r="BRH80" s="44"/>
      <c r="BRI80" s="44"/>
      <c r="BRJ80" s="44"/>
      <c r="BRK80" s="44"/>
      <c r="BRL80" s="44"/>
      <c r="BRM80" s="44"/>
      <c r="BRN80" s="44"/>
      <c r="BRO80" s="44"/>
      <c r="BRP80" s="44"/>
      <c r="BRQ80" s="44"/>
      <c r="BRR80" s="44"/>
      <c r="BRS80" s="44"/>
      <c r="BRT80" s="44"/>
      <c r="BRU80" s="44"/>
      <c r="BRV80" s="44"/>
      <c r="BRW80" s="44"/>
      <c r="BRX80" s="44"/>
      <c r="BRY80" s="44"/>
      <c r="BRZ80" s="44"/>
      <c r="BSA80" s="44"/>
      <c r="BSB80" s="44"/>
      <c r="BSC80" s="44"/>
      <c r="BSD80" s="44"/>
      <c r="BSE80" s="44"/>
      <c r="BSF80" s="44"/>
      <c r="BSG80" s="44"/>
      <c r="BSH80" s="44"/>
      <c r="BSI80" s="44"/>
      <c r="BSJ80" s="44"/>
      <c r="BSK80" s="44"/>
      <c r="BSL80" s="44"/>
      <c r="BSM80" s="44"/>
      <c r="BSN80" s="44"/>
      <c r="BSO80" s="44"/>
      <c r="BSP80" s="44"/>
      <c r="BSQ80" s="44"/>
      <c r="BSR80" s="44"/>
      <c r="BSS80" s="44"/>
      <c r="BST80" s="44"/>
      <c r="BSU80" s="44"/>
      <c r="BSV80" s="44"/>
      <c r="BSW80" s="44"/>
      <c r="BSX80" s="44"/>
      <c r="BSY80" s="44"/>
      <c r="BSZ80" s="44"/>
      <c r="BTA80" s="44"/>
      <c r="BTB80" s="44"/>
      <c r="BTC80" s="44"/>
      <c r="BTD80" s="44"/>
      <c r="BTE80" s="44"/>
      <c r="BTF80" s="44"/>
      <c r="BTG80" s="44"/>
      <c r="BTH80" s="44"/>
      <c r="BTI80" s="44"/>
      <c r="BTJ80" s="44"/>
      <c r="BTK80" s="44"/>
      <c r="BTL80" s="44"/>
      <c r="BTM80" s="44"/>
      <c r="BTN80" s="44"/>
      <c r="BTO80" s="44"/>
      <c r="BTP80" s="44"/>
      <c r="BTQ80" s="44"/>
      <c r="BTR80" s="44"/>
      <c r="BTS80" s="44"/>
      <c r="BTT80" s="44"/>
      <c r="BTU80" s="44"/>
      <c r="BTV80" s="44"/>
      <c r="BTW80" s="44"/>
      <c r="BTX80" s="44"/>
      <c r="BTY80" s="44"/>
      <c r="BTZ80" s="44"/>
      <c r="BUA80" s="44"/>
      <c r="BUB80" s="44"/>
      <c r="BUC80" s="44"/>
      <c r="BUD80" s="44"/>
      <c r="BUE80" s="44"/>
      <c r="BUF80" s="44"/>
      <c r="BUG80" s="44"/>
      <c r="BUH80" s="44"/>
      <c r="BUI80" s="44"/>
      <c r="BUJ80" s="44"/>
      <c r="BUK80" s="44"/>
      <c r="BUL80" s="44"/>
      <c r="BUM80" s="44"/>
      <c r="BUN80" s="44"/>
      <c r="BUO80" s="44"/>
      <c r="BUP80" s="44"/>
      <c r="BUQ80" s="44"/>
      <c r="BUR80" s="44"/>
      <c r="BUS80" s="44"/>
      <c r="BUT80" s="44"/>
      <c r="BUU80" s="44"/>
      <c r="BUV80" s="44"/>
      <c r="BUW80" s="44"/>
      <c r="BUX80" s="44"/>
      <c r="BUY80" s="44"/>
      <c r="BUZ80" s="44"/>
      <c r="BVA80" s="44"/>
      <c r="BVB80" s="44"/>
      <c r="BVC80" s="44"/>
      <c r="BVD80" s="44"/>
      <c r="BVE80" s="44"/>
      <c r="BVF80" s="44"/>
      <c r="BVG80" s="44"/>
      <c r="BVH80" s="44"/>
      <c r="BVI80" s="44"/>
      <c r="BVJ80" s="44"/>
      <c r="BVK80" s="44"/>
      <c r="BVL80" s="44"/>
      <c r="BVM80" s="44"/>
      <c r="BVN80" s="44"/>
      <c r="BVO80" s="44"/>
      <c r="BVP80" s="44"/>
      <c r="BVQ80" s="44"/>
      <c r="BVR80" s="44"/>
      <c r="BVS80" s="44"/>
      <c r="BVT80" s="44"/>
      <c r="BVU80" s="44"/>
      <c r="BVV80" s="44"/>
      <c r="BVW80" s="44"/>
      <c r="BVX80" s="44"/>
      <c r="BVY80" s="44"/>
      <c r="BVZ80" s="44"/>
      <c r="BWA80" s="44"/>
      <c r="BWB80" s="44"/>
      <c r="BWC80" s="44"/>
      <c r="BWD80" s="44"/>
      <c r="BWE80" s="44"/>
      <c r="BWF80" s="44"/>
      <c r="BWG80" s="44"/>
      <c r="BWH80" s="44"/>
      <c r="BWI80" s="44"/>
      <c r="BWJ80" s="44"/>
      <c r="BWK80" s="44"/>
      <c r="BWL80" s="44"/>
      <c r="BWM80" s="44"/>
      <c r="BWN80" s="44"/>
      <c r="BWO80" s="44"/>
      <c r="BWP80" s="44"/>
      <c r="BWQ80" s="44"/>
      <c r="BWR80" s="44"/>
      <c r="BWS80" s="44"/>
      <c r="BWT80" s="44"/>
      <c r="BWU80" s="44"/>
      <c r="BWV80" s="44"/>
      <c r="BWW80" s="44"/>
      <c r="BWX80" s="44"/>
      <c r="BWY80" s="44"/>
      <c r="BWZ80" s="44"/>
      <c r="BXA80" s="44"/>
      <c r="BXB80" s="44"/>
      <c r="BXC80" s="44"/>
      <c r="BXD80" s="44"/>
      <c r="BXE80" s="44"/>
      <c r="BXF80" s="44"/>
      <c r="BXG80" s="44"/>
      <c r="BXH80" s="44"/>
      <c r="BXI80" s="44"/>
      <c r="BXJ80" s="44"/>
      <c r="BXK80" s="44"/>
      <c r="BXL80" s="44"/>
      <c r="BXM80" s="44"/>
      <c r="BXN80" s="44"/>
      <c r="BXO80" s="44"/>
      <c r="BXP80" s="44"/>
      <c r="BXQ80" s="44"/>
      <c r="BXR80" s="44"/>
      <c r="BXS80" s="44"/>
      <c r="BXT80" s="44"/>
      <c r="BXU80" s="44"/>
      <c r="BXV80" s="44"/>
      <c r="BXW80" s="44"/>
      <c r="BXX80" s="44"/>
      <c r="BXY80" s="44"/>
      <c r="BXZ80" s="44"/>
      <c r="BYA80" s="44"/>
      <c r="BYB80" s="44"/>
      <c r="BYC80" s="44"/>
      <c r="BYD80" s="44"/>
      <c r="BYE80" s="44"/>
      <c r="BYF80" s="44"/>
      <c r="BYG80" s="44"/>
      <c r="BYH80" s="44"/>
      <c r="BYI80" s="44"/>
      <c r="BYJ80" s="44"/>
      <c r="BYK80" s="44"/>
      <c r="BYL80" s="44"/>
      <c r="BYM80" s="44"/>
      <c r="BYN80" s="44"/>
      <c r="BYO80" s="44"/>
      <c r="BYP80" s="44"/>
      <c r="BYQ80" s="44"/>
      <c r="BYR80" s="44"/>
      <c r="BYS80" s="44"/>
      <c r="BYT80" s="44"/>
      <c r="BYU80" s="44"/>
      <c r="BYV80" s="44"/>
      <c r="BYW80" s="44"/>
      <c r="BYX80" s="44"/>
      <c r="BYY80" s="44"/>
      <c r="BYZ80" s="44"/>
      <c r="BZA80" s="44"/>
      <c r="BZB80" s="44"/>
      <c r="BZC80" s="44"/>
      <c r="BZD80" s="44"/>
      <c r="BZE80" s="44"/>
      <c r="BZF80" s="44"/>
      <c r="BZG80" s="44"/>
      <c r="BZH80" s="44"/>
      <c r="BZI80" s="44"/>
      <c r="BZJ80" s="44"/>
      <c r="BZK80" s="44"/>
      <c r="BZL80" s="44"/>
      <c r="BZM80" s="44"/>
      <c r="BZN80" s="44"/>
      <c r="BZO80" s="44"/>
      <c r="BZP80" s="44"/>
      <c r="BZQ80" s="44"/>
      <c r="BZR80" s="44"/>
      <c r="BZS80" s="44"/>
      <c r="BZT80" s="44"/>
      <c r="BZU80" s="44"/>
      <c r="BZV80" s="44"/>
      <c r="BZW80" s="44"/>
      <c r="BZX80" s="44"/>
      <c r="BZY80" s="44"/>
      <c r="BZZ80" s="44"/>
      <c r="CAA80" s="44"/>
      <c r="CAB80" s="44"/>
      <c r="CAC80" s="44"/>
      <c r="CAD80" s="44"/>
      <c r="CAE80" s="44"/>
      <c r="CAF80" s="44"/>
      <c r="CAG80" s="44"/>
      <c r="CAH80" s="44"/>
      <c r="CAI80" s="44"/>
      <c r="CAJ80" s="44"/>
      <c r="CAK80" s="44"/>
      <c r="CAL80" s="44"/>
      <c r="CAM80" s="44"/>
      <c r="CAN80" s="44"/>
      <c r="CAO80" s="44"/>
      <c r="CAP80" s="44"/>
      <c r="CAQ80" s="44"/>
      <c r="CAR80" s="44"/>
      <c r="CAS80" s="44"/>
      <c r="CAT80" s="44"/>
      <c r="CAU80" s="44"/>
      <c r="CAV80" s="44"/>
      <c r="CAW80" s="44"/>
      <c r="CAX80" s="44"/>
      <c r="CAY80" s="44"/>
      <c r="CAZ80" s="44"/>
      <c r="CBA80" s="44"/>
      <c r="CBB80" s="44"/>
      <c r="CBC80" s="44"/>
      <c r="CBD80" s="44"/>
      <c r="CBE80" s="44"/>
      <c r="CBF80" s="44"/>
      <c r="CBG80" s="44"/>
      <c r="CBH80" s="44"/>
      <c r="CBI80" s="44"/>
      <c r="CBJ80" s="44"/>
      <c r="CBK80" s="44"/>
      <c r="CBL80" s="44"/>
      <c r="CBM80" s="44"/>
      <c r="CBN80" s="44"/>
      <c r="CBO80" s="44"/>
      <c r="CBP80" s="44"/>
      <c r="CBQ80" s="44"/>
      <c r="CBR80" s="44"/>
      <c r="CBS80" s="44"/>
      <c r="CBT80" s="44"/>
      <c r="CBU80" s="44"/>
      <c r="CBV80" s="44"/>
      <c r="CBW80" s="44"/>
      <c r="CBX80" s="44"/>
      <c r="CBY80" s="44"/>
      <c r="CBZ80" s="44"/>
      <c r="CCA80" s="44"/>
      <c r="CCB80" s="44"/>
      <c r="CCC80" s="44"/>
      <c r="CCD80" s="44"/>
      <c r="CCE80" s="44"/>
      <c r="CCF80" s="44"/>
      <c r="CCG80" s="44"/>
      <c r="CCH80" s="44"/>
      <c r="CCI80" s="44"/>
      <c r="CCJ80" s="44"/>
      <c r="CCK80" s="44"/>
      <c r="CCL80" s="44"/>
      <c r="CCM80" s="44"/>
      <c r="CCN80" s="44"/>
      <c r="CCO80" s="44"/>
      <c r="CCP80" s="44"/>
      <c r="CCQ80" s="44"/>
      <c r="CCR80" s="44"/>
      <c r="CCS80" s="44"/>
      <c r="CCT80" s="44"/>
      <c r="CCU80" s="44"/>
      <c r="CCV80" s="44"/>
      <c r="CCW80" s="44"/>
      <c r="CCX80" s="44"/>
      <c r="CCY80" s="44"/>
      <c r="CCZ80" s="44"/>
      <c r="CDA80" s="44"/>
      <c r="CDB80" s="44"/>
      <c r="CDC80" s="44"/>
      <c r="CDD80" s="44"/>
      <c r="CDE80" s="44"/>
      <c r="CDF80" s="44"/>
      <c r="CDG80" s="44"/>
      <c r="CDH80" s="44"/>
      <c r="CDI80" s="44"/>
      <c r="CDJ80" s="44"/>
      <c r="CDK80" s="44"/>
      <c r="CDL80" s="44"/>
      <c r="CDM80" s="44"/>
      <c r="CDN80" s="44"/>
      <c r="CDO80" s="44"/>
      <c r="CDP80" s="44"/>
      <c r="CDQ80" s="44"/>
      <c r="CDR80" s="44"/>
      <c r="CDS80" s="44"/>
      <c r="CDT80" s="44"/>
      <c r="CDU80" s="44"/>
      <c r="CDV80" s="44"/>
      <c r="CDW80" s="44"/>
      <c r="CDX80" s="44"/>
      <c r="CDY80" s="44"/>
      <c r="CDZ80" s="44"/>
      <c r="CEA80" s="44"/>
      <c r="CEB80" s="44"/>
      <c r="CEC80" s="44"/>
      <c r="CED80" s="44"/>
      <c r="CEE80" s="44"/>
      <c r="CEF80" s="44"/>
      <c r="CEG80" s="44"/>
      <c r="CEH80" s="44"/>
      <c r="CEI80" s="44"/>
      <c r="CEJ80" s="44"/>
      <c r="CEK80" s="44"/>
      <c r="CEL80" s="44"/>
      <c r="CEM80" s="44"/>
      <c r="CEN80" s="44"/>
      <c r="CEO80" s="44"/>
      <c r="CEP80" s="44"/>
      <c r="CEQ80" s="44"/>
      <c r="CER80" s="44"/>
      <c r="CES80" s="44"/>
      <c r="CET80" s="44"/>
      <c r="CEU80" s="44"/>
      <c r="CEV80" s="44"/>
      <c r="CEW80" s="44"/>
      <c r="CEX80" s="44"/>
      <c r="CEY80" s="44"/>
      <c r="CEZ80" s="44"/>
      <c r="CFA80" s="44"/>
      <c r="CFB80" s="44"/>
      <c r="CFC80" s="44"/>
      <c r="CFD80" s="44"/>
      <c r="CFE80" s="44"/>
      <c r="CFF80" s="44"/>
      <c r="CFG80" s="44"/>
      <c r="CFH80" s="44"/>
      <c r="CFI80" s="44"/>
      <c r="CFJ80" s="44"/>
      <c r="CFK80" s="44"/>
      <c r="CFL80" s="44"/>
      <c r="CFM80" s="44"/>
      <c r="CFN80" s="44"/>
      <c r="CFO80" s="44"/>
      <c r="CFP80" s="44"/>
      <c r="CFQ80" s="44"/>
      <c r="CFR80" s="44"/>
      <c r="CFS80" s="44"/>
      <c r="CFT80" s="44"/>
      <c r="CFU80" s="44"/>
      <c r="CFV80" s="44"/>
      <c r="CFW80" s="44"/>
      <c r="CFX80" s="44"/>
      <c r="CFY80" s="44"/>
      <c r="CFZ80" s="44"/>
      <c r="CGA80" s="44"/>
      <c r="CGB80" s="44"/>
      <c r="CGC80" s="44"/>
      <c r="CGD80" s="44"/>
      <c r="CGE80" s="44"/>
      <c r="CGF80" s="44"/>
      <c r="CGG80" s="44"/>
      <c r="CGH80" s="44"/>
      <c r="CGI80" s="44"/>
      <c r="CGJ80" s="44"/>
      <c r="CGK80" s="44"/>
      <c r="CGL80" s="44"/>
      <c r="CGM80" s="44"/>
      <c r="CGN80" s="44"/>
      <c r="CGO80" s="44"/>
      <c r="CGP80" s="44"/>
      <c r="CGQ80" s="44"/>
      <c r="CGR80" s="44"/>
      <c r="CGS80" s="44"/>
      <c r="CGT80" s="44"/>
      <c r="CGU80" s="44"/>
      <c r="CGV80" s="44"/>
      <c r="CGW80" s="44"/>
      <c r="CGX80" s="44"/>
      <c r="CGY80" s="44"/>
      <c r="CGZ80" s="44"/>
      <c r="CHA80" s="44"/>
      <c r="CHB80" s="44"/>
      <c r="CHC80" s="44"/>
      <c r="CHD80" s="44"/>
      <c r="CHE80" s="44"/>
      <c r="CHF80" s="44"/>
      <c r="CHG80" s="44"/>
      <c r="CHH80" s="44"/>
      <c r="CHI80" s="44"/>
      <c r="CHJ80" s="44"/>
      <c r="CHK80" s="44"/>
      <c r="CHL80" s="44"/>
      <c r="CHM80" s="44"/>
      <c r="CHN80" s="44"/>
      <c r="CHO80" s="44"/>
      <c r="CHP80" s="44"/>
      <c r="CHQ80" s="44"/>
      <c r="CHR80" s="44"/>
      <c r="CHS80" s="44"/>
      <c r="CHT80" s="44"/>
      <c r="CHU80" s="44"/>
      <c r="CHV80" s="44"/>
      <c r="CHW80" s="44"/>
      <c r="CHX80" s="44"/>
      <c r="CHY80" s="44"/>
      <c r="CHZ80" s="44"/>
      <c r="CIA80" s="44"/>
      <c r="CIB80" s="44"/>
      <c r="CIC80" s="44"/>
      <c r="CID80" s="44"/>
      <c r="CIE80" s="44"/>
      <c r="CIF80" s="44"/>
      <c r="CIG80" s="44"/>
      <c r="CIH80" s="44"/>
      <c r="CII80" s="44"/>
      <c r="CIJ80" s="44"/>
      <c r="CIK80" s="44"/>
      <c r="CIL80" s="44"/>
      <c r="CIM80" s="44"/>
      <c r="CIN80" s="44"/>
      <c r="CIO80" s="44"/>
      <c r="CIP80" s="44"/>
      <c r="CIQ80" s="44"/>
      <c r="CIR80" s="44"/>
      <c r="CIS80" s="44"/>
      <c r="CIT80" s="44"/>
      <c r="CIU80" s="44"/>
      <c r="CIV80" s="44"/>
      <c r="CIW80" s="44"/>
      <c r="CIX80" s="44"/>
      <c r="CIY80" s="44"/>
      <c r="CIZ80" s="44"/>
      <c r="CJA80" s="44"/>
      <c r="CJB80" s="44"/>
      <c r="CJC80" s="44"/>
      <c r="CJD80" s="44"/>
      <c r="CJE80" s="44"/>
      <c r="CJF80" s="44"/>
      <c r="CJG80" s="44"/>
      <c r="CJH80" s="44"/>
      <c r="CJI80" s="44"/>
      <c r="CJJ80" s="44"/>
      <c r="CJK80" s="44"/>
      <c r="CJL80" s="44"/>
      <c r="CJM80" s="44"/>
      <c r="CJN80" s="44"/>
      <c r="CJO80" s="44"/>
      <c r="CJP80" s="44"/>
      <c r="CJQ80" s="44"/>
      <c r="CJR80" s="44"/>
      <c r="CJS80" s="44"/>
      <c r="CJT80" s="44"/>
      <c r="CJU80" s="44"/>
      <c r="CJV80" s="44"/>
      <c r="CJW80" s="44"/>
      <c r="CJX80" s="44"/>
      <c r="CJY80" s="44"/>
      <c r="CJZ80" s="44"/>
      <c r="CKA80" s="44"/>
      <c r="CKB80" s="44"/>
      <c r="CKC80" s="44"/>
      <c r="CKD80" s="44"/>
      <c r="CKE80" s="44"/>
      <c r="CKF80" s="44"/>
      <c r="CKG80" s="44"/>
      <c r="CKH80" s="44"/>
      <c r="CKI80" s="44"/>
      <c r="CKJ80" s="44"/>
      <c r="CKK80" s="44"/>
      <c r="CKL80" s="44"/>
      <c r="CKM80" s="44"/>
      <c r="CKN80" s="44"/>
      <c r="CKO80" s="44"/>
      <c r="CKP80" s="44"/>
      <c r="CKQ80" s="44"/>
      <c r="CKR80" s="44"/>
      <c r="CKS80" s="44"/>
      <c r="CKT80" s="44"/>
      <c r="CKU80" s="44"/>
      <c r="CKV80" s="44"/>
      <c r="CKW80" s="44"/>
      <c r="CKX80" s="44"/>
      <c r="CKY80" s="44"/>
      <c r="CKZ80" s="44"/>
      <c r="CLA80" s="44"/>
      <c r="CLB80" s="44"/>
      <c r="CLC80" s="44"/>
      <c r="CLD80" s="44"/>
      <c r="CLE80" s="44"/>
      <c r="CLF80" s="44"/>
      <c r="CLG80" s="44"/>
      <c r="CLH80" s="44"/>
      <c r="CLI80" s="44"/>
      <c r="CLJ80" s="44"/>
      <c r="CLK80" s="44"/>
      <c r="CLL80" s="44"/>
      <c r="CLM80" s="44"/>
      <c r="CLN80" s="44"/>
      <c r="CLO80" s="44"/>
      <c r="CLP80" s="44"/>
      <c r="CLQ80" s="44"/>
      <c r="CLR80" s="44"/>
      <c r="CLS80" s="44"/>
      <c r="CLT80" s="44"/>
      <c r="CLU80" s="44"/>
      <c r="CLV80" s="44"/>
      <c r="CLW80" s="44"/>
      <c r="CLX80" s="44"/>
      <c r="CLY80" s="44"/>
      <c r="CLZ80" s="44"/>
      <c r="CMA80" s="44"/>
      <c r="CMB80" s="44"/>
      <c r="CMC80" s="44"/>
      <c r="CMD80" s="44"/>
      <c r="CME80" s="44"/>
      <c r="CMF80" s="44"/>
      <c r="CMG80" s="44"/>
      <c r="CMH80" s="44"/>
      <c r="CMI80" s="44"/>
      <c r="CMJ80" s="44"/>
      <c r="CMK80" s="44"/>
      <c r="CML80" s="44"/>
      <c r="CMM80" s="44"/>
      <c r="CMN80" s="44"/>
      <c r="CMO80" s="44"/>
      <c r="CMP80" s="44"/>
      <c r="CMQ80" s="44"/>
      <c r="CMR80" s="44"/>
      <c r="CMS80" s="44"/>
      <c r="CMT80" s="44"/>
      <c r="CMU80" s="44"/>
      <c r="CMV80" s="44"/>
      <c r="CMW80" s="44"/>
      <c r="CMX80" s="44"/>
      <c r="CMY80" s="44"/>
      <c r="CMZ80" s="44"/>
      <c r="CNA80" s="44"/>
      <c r="CNB80" s="44"/>
      <c r="CNC80" s="44"/>
      <c r="CND80" s="44"/>
      <c r="CNE80" s="44"/>
      <c r="CNF80" s="44"/>
      <c r="CNG80" s="44"/>
      <c r="CNH80" s="44"/>
      <c r="CNI80" s="44"/>
      <c r="CNJ80" s="44"/>
      <c r="CNK80" s="44"/>
      <c r="CNL80" s="44"/>
      <c r="CNM80" s="44"/>
      <c r="CNN80" s="44"/>
      <c r="CNO80" s="44"/>
      <c r="CNP80" s="44"/>
      <c r="CNQ80" s="44"/>
      <c r="CNR80" s="44"/>
      <c r="CNS80" s="44"/>
      <c r="CNT80" s="44"/>
      <c r="CNU80" s="44"/>
      <c r="CNV80" s="44"/>
      <c r="CNW80" s="44"/>
      <c r="CNX80" s="44"/>
      <c r="CNY80" s="44"/>
      <c r="CNZ80" s="44"/>
      <c r="COA80" s="44"/>
      <c r="COB80" s="44"/>
      <c r="COC80" s="44"/>
      <c r="COD80" s="44"/>
      <c r="COE80" s="44"/>
      <c r="COF80" s="44"/>
      <c r="COG80" s="44"/>
      <c r="COH80" s="44"/>
      <c r="COI80" s="44"/>
      <c r="COJ80" s="44"/>
      <c r="COK80" s="44"/>
      <c r="COL80" s="44"/>
      <c r="COM80" s="44"/>
      <c r="CON80" s="44"/>
      <c r="COO80" s="44"/>
      <c r="COP80" s="44"/>
      <c r="COQ80" s="44"/>
      <c r="COR80" s="44"/>
      <c r="COS80" s="44"/>
      <c r="COT80" s="44"/>
      <c r="COU80" s="44"/>
      <c r="COV80" s="44"/>
      <c r="COW80" s="44"/>
      <c r="COX80" s="44"/>
      <c r="COY80" s="44"/>
      <c r="COZ80" s="44"/>
      <c r="CPA80" s="44"/>
      <c r="CPB80" s="44"/>
      <c r="CPC80" s="44"/>
      <c r="CPD80" s="44"/>
      <c r="CPE80" s="44"/>
      <c r="CPF80" s="44"/>
      <c r="CPG80" s="44"/>
      <c r="CPH80" s="44"/>
      <c r="CPI80" s="44"/>
      <c r="CPJ80" s="44"/>
      <c r="CPK80" s="44"/>
      <c r="CPL80" s="44"/>
      <c r="CPM80" s="44"/>
      <c r="CPN80" s="44"/>
      <c r="CPO80" s="44"/>
      <c r="CPP80" s="44"/>
      <c r="CPQ80" s="44"/>
      <c r="CPR80" s="44"/>
      <c r="CPS80" s="44"/>
      <c r="CPT80" s="44"/>
      <c r="CPU80" s="44"/>
      <c r="CPV80" s="44"/>
      <c r="CPW80" s="44"/>
      <c r="CPX80" s="44"/>
      <c r="CPY80" s="44"/>
      <c r="CPZ80" s="44"/>
      <c r="CQA80" s="44"/>
      <c r="CQB80" s="44"/>
      <c r="CQC80" s="44"/>
      <c r="CQD80" s="44"/>
      <c r="CQE80" s="44"/>
      <c r="CQF80" s="44"/>
      <c r="CQG80" s="44"/>
      <c r="CQH80" s="44"/>
      <c r="CQI80" s="44"/>
      <c r="CQJ80" s="44"/>
      <c r="CQK80" s="44"/>
      <c r="CQL80" s="44"/>
      <c r="CQM80" s="44"/>
      <c r="CQN80" s="44"/>
      <c r="CQO80" s="44"/>
      <c r="CQP80" s="44"/>
      <c r="CQQ80" s="44"/>
      <c r="CQR80" s="44"/>
      <c r="CQS80" s="44"/>
      <c r="CQT80" s="44"/>
      <c r="CQU80" s="44"/>
      <c r="CQV80" s="44"/>
      <c r="CQW80" s="44"/>
      <c r="CQX80" s="44"/>
      <c r="CQY80" s="44"/>
      <c r="CQZ80" s="44"/>
      <c r="CRA80" s="44"/>
      <c r="CRB80" s="44"/>
      <c r="CRC80" s="44"/>
      <c r="CRD80" s="44"/>
      <c r="CRE80" s="44"/>
      <c r="CRF80" s="44"/>
      <c r="CRG80" s="44"/>
      <c r="CRH80" s="44"/>
      <c r="CRI80" s="44"/>
      <c r="CRJ80" s="44"/>
      <c r="CRK80" s="44"/>
      <c r="CRL80" s="44"/>
      <c r="CRM80" s="44"/>
      <c r="CRN80" s="44"/>
      <c r="CRO80" s="44"/>
      <c r="CRP80" s="44"/>
      <c r="CRQ80" s="44"/>
      <c r="CRR80" s="44"/>
      <c r="CRS80" s="44"/>
      <c r="CRT80" s="44"/>
      <c r="CRU80" s="44"/>
      <c r="CRV80" s="44"/>
      <c r="CRW80" s="44"/>
      <c r="CRX80" s="44"/>
      <c r="CRY80" s="44"/>
      <c r="CRZ80" s="44"/>
      <c r="CSA80" s="44"/>
      <c r="CSB80" s="44"/>
      <c r="CSC80" s="44"/>
      <c r="CSD80" s="44"/>
      <c r="CSE80" s="44"/>
      <c r="CSF80" s="44"/>
      <c r="CSG80" s="44"/>
      <c r="CSH80" s="44"/>
      <c r="CSI80" s="44"/>
      <c r="CSJ80" s="44"/>
      <c r="CSK80" s="44"/>
      <c r="CSL80" s="44"/>
      <c r="CSM80" s="44"/>
      <c r="CSN80" s="44"/>
      <c r="CSO80" s="44"/>
      <c r="CSP80" s="44"/>
      <c r="CSQ80" s="44"/>
      <c r="CSR80" s="44"/>
      <c r="CSS80" s="44"/>
      <c r="CST80" s="44"/>
      <c r="CSU80" s="44"/>
      <c r="CSV80" s="44"/>
      <c r="CSW80" s="44"/>
      <c r="CSX80" s="44"/>
      <c r="CSY80" s="44"/>
      <c r="CSZ80" s="44"/>
      <c r="CTA80" s="44"/>
      <c r="CTB80" s="44"/>
      <c r="CTC80" s="44"/>
      <c r="CTD80" s="44"/>
      <c r="CTE80" s="44"/>
      <c r="CTF80" s="44"/>
      <c r="CTG80" s="44"/>
      <c r="CTH80" s="44"/>
      <c r="CTI80" s="44"/>
      <c r="CTJ80" s="44"/>
      <c r="CTK80" s="44"/>
      <c r="CTL80" s="44"/>
      <c r="CTM80" s="44"/>
      <c r="CTN80" s="44"/>
      <c r="CTO80" s="44"/>
      <c r="CTP80" s="44"/>
      <c r="CTQ80" s="44"/>
      <c r="CTR80" s="44"/>
      <c r="CTS80" s="44"/>
      <c r="CTT80" s="44"/>
      <c r="CTU80" s="44"/>
      <c r="CTV80" s="44"/>
      <c r="CTW80" s="44"/>
      <c r="CTX80" s="44"/>
      <c r="CTY80" s="44"/>
      <c r="CTZ80" s="44"/>
      <c r="CUA80" s="44"/>
      <c r="CUB80" s="44"/>
      <c r="CUC80" s="44"/>
      <c r="CUD80" s="44"/>
      <c r="CUE80" s="44"/>
      <c r="CUF80" s="44"/>
      <c r="CUG80" s="44"/>
      <c r="CUH80" s="44"/>
      <c r="CUI80" s="44"/>
      <c r="CUJ80" s="44"/>
      <c r="CUK80" s="44"/>
      <c r="CUL80" s="44"/>
      <c r="CUM80" s="44"/>
      <c r="CUN80" s="44"/>
      <c r="CUO80" s="44"/>
      <c r="CUP80" s="44"/>
      <c r="CUQ80" s="44"/>
      <c r="CUR80" s="44"/>
      <c r="CUS80" s="44"/>
      <c r="CUT80" s="44"/>
      <c r="CUU80" s="44"/>
      <c r="CUV80" s="44"/>
      <c r="CUW80" s="44"/>
      <c r="CUX80" s="44"/>
      <c r="CUY80" s="44"/>
      <c r="CUZ80" s="44"/>
      <c r="CVA80" s="44"/>
      <c r="CVB80" s="44"/>
      <c r="CVC80" s="44"/>
      <c r="CVD80" s="44"/>
      <c r="CVE80" s="44"/>
      <c r="CVF80" s="44"/>
      <c r="CVG80" s="44"/>
      <c r="CVH80" s="44"/>
      <c r="CVI80" s="44"/>
      <c r="CVJ80" s="44"/>
      <c r="CVK80" s="44"/>
      <c r="CVL80" s="44"/>
      <c r="CVM80" s="44"/>
      <c r="CVN80" s="44"/>
      <c r="CVO80" s="44"/>
      <c r="CVP80" s="44"/>
      <c r="CVQ80" s="44"/>
      <c r="CVR80" s="44"/>
      <c r="CVS80" s="44"/>
      <c r="CVT80" s="44"/>
      <c r="CVU80" s="44"/>
      <c r="CVV80" s="44"/>
      <c r="CVW80" s="44"/>
      <c r="CVX80" s="44"/>
      <c r="CVY80" s="44"/>
      <c r="CVZ80" s="44"/>
      <c r="CWA80" s="44"/>
      <c r="CWB80" s="44"/>
      <c r="CWC80" s="44"/>
      <c r="CWD80" s="44"/>
      <c r="CWE80" s="44"/>
      <c r="CWF80" s="44"/>
      <c r="CWG80" s="44"/>
      <c r="CWH80" s="44"/>
      <c r="CWI80" s="44"/>
      <c r="CWJ80" s="44"/>
      <c r="CWK80" s="44"/>
      <c r="CWL80" s="44"/>
      <c r="CWM80" s="44"/>
      <c r="CWN80" s="44"/>
      <c r="CWO80" s="44"/>
      <c r="CWP80" s="44"/>
      <c r="CWQ80" s="44"/>
      <c r="CWR80" s="44"/>
      <c r="CWS80" s="44"/>
      <c r="CWT80" s="44"/>
      <c r="CWU80" s="44"/>
      <c r="CWV80" s="44"/>
      <c r="CWW80" s="44"/>
      <c r="CWX80" s="44"/>
      <c r="CWY80" s="44"/>
      <c r="CWZ80" s="44"/>
      <c r="CXA80" s="44"/>
      <c r="CXB80" s="44"/>
      <c r="CXC80" s="44"/>
      <c r="CXD80" s="44"/>
      <c r="CXE80" s="44"/>
      <c r="CXF80" s="44"/>
      <c r="CXG80" s="44"/>
      <c r="CXH80" s="44"/>
      <c r="CXI80" s="44"/>
      <c r="CXJ80" s="44"/>
      <c r="CXK80" s="44"/>
      <c r="CXL80" s="44"/>
      <c r="CXM80" s="44"/>
      <c r="CXN80" s="44"/>
      <c r="CXO80" s="44"/>
      <c r="CXP80" s="44"/>
      <c r="CXQ80" s="44"/>
      <c r="CXR80" s="44"/>
      <c r="CXS80" s="44"/>
      <c r="CXT80" s="44"/>
      <c r="CXU80" s="44"/>
      <c r="CXV80" s="44"/>
      <c r="CXW80" s="44"/>
      <c r="CXX80" s="44"/>
      <c r="CXY80" s="44"/>
      <c r="CXZ80" s="44"/>
      <c r="CYA80" s="44"/>
      <c r="CYB80" s="44"/>
      <c r="CYC80" s="44"/>
      <c r="CYD80" s="44"/>
      <c r="CYE80" s="44"/>
      <c r="CYF80" s="44"/>
      <c r="CYG80" s="44"/>
      <c r="CYH80" s="44"/>
      <c r="CYI80" s="44"/>
      <c r="CYJ80" s="44"/>
      <c r="CYK80" s="44"/>
      <c r="CYL80" s="44"/>
      <c r="CYM80" s="44"/>
      <c r="CYN80" s="44"/>
      <c r="CYO80" s="44"/>
      <c r="CYP80" s="44"/>
      <c r="CYQ80" s="44"/>
      <c r="CYR80" s="44"/>
      <c r="CYS80" s="44"/>
      <c r="CYT80" s="44"/>
      <c r="CYU80" s="44"/>
      <c r="CYV80" s="44"/>
      <c r="CYW80" s="44"/>
      <c r="CYX80" s="44"/>
      <c r="CYY80" s="44"/>
      <c r="CYZ80" s="44"/>
      <c r="CZA80" s="44"/>
      <c r="CZB80" s="44"/>
      <c r="CZC80" s="44"/>
      <c r="CZD80" s="44"/>
      <c r="CZE80" s="44"/>
      <c r="CZF80" s="44"/>
      <c r="CZG80" s="44"/>
      <c r="CZH80" s="44"/>
      <c r="CZI80" s="44"/>
      <c r="CZJ80" s="44"/>
      <c r="CZK80" s="44"/>
      <c r="CZL80" s="44"/>
      <c r="CZM80" s="44"/>
      <c r="CZN80" s="44"/>
      <c r="CZO80" s="44"/>
      <c r="CZP80" s="44"/>
      <c r="CZQ80" s="44"/>
      <c r="CZR80" s="44"/>
      <c r="CZS80" s="44"/>
      <c r="CZT80" s="44"/>
      <c r="CZU80" s="44"/>
      <c r="CZV80" s="44"/>
      <c r="CZW80" s="44"/>
      <c r="CZX80" s="44"/>
      <c r="CZY80" s="44"/>
      <c r="CZZ80" s="44"/>
      <c r="DAA80" s="44"/>
      <c r="DAB80" s="44"/>
      <c r="DAC80" s="44"/>
      <c r="DAD80" s="44"/>
      <c r="DAE80" s="44"/>
      <c r="DAF80" s="44"/>
      <c r="DAG80" s="44"/>
      <c r="DAH80" s="44"/>
      <c r="DAI80" s="44"/>
      <c r="DAJ80" s="44"/>
      <c r="DAK80" s="44"/>
      <c r="DAL80" s="44"/>
      <c r="DAM80" s="44"/>
      <c r="DAN80" s="44"/>
      <c r="DAO80" s="44"/>
      <c r="DAP80" s="44"/>
      <c r="DAQ80" s="44"/>
      <c r="DAR80" s="44"/>
      <c r="DAS80" s="44"/>
      <c r="DAT80" s="44"/>
      <c r="DAU80" s="44"/>
      <c r="DAV80" s="44"/>
      <c r="DAW80" s="44"/>
      <c r="DAX80" s="44"/>
      <c r="DAY80" s="44"/>
      <c r="DAZ80" s="44"/>
      <c r="DBA80" s="44"/>
      <c r="DBB80" s="44"/>
      <c r="DBC80" s="44"/>
      <c r="DBD80" s="44"/>
      <c r="DBE80" s="44"/>
      <c r="DBF80" s="44"/>
      <c r="DBG80" s="44"/>
      <c r="DBH80" s="44"/>
      <c r="DBI80" s="44"/>
      <c r="DBJ80" s="44"/>
      <c r="DBK80" s="44"/>
      <c r="DBL80" s="44"/>
      <c r="DBM80" s="44"/>
      <c r="DBN80" s="44"/>
      <c r="DBO80" s="44"/>
      <c r="DBP80" s="44"/>
      <c r="DBQ80" s="44"/>
      <c r="DBR80" s="44"/>
      <c r="DBS80" s="44"/>
      <c r="DBT80" s="44"/>
      <c r="DBU80" s="44"/>
      <c r="DBV80" s="44"/>
      <c r="DBW80" s="44"/>
      <c r="DBX80" s="44"/>
      <c r="DBY80" s="44"/>
      <c r="DBZ80" s="44"/>
      <c r="DCA80" s="44"/>
      <c r="DCB80" s="44"/>
      <c r="DCC80" s="44"/>
      <c r="DCD80" s="44"/>
      <c r="DCE80" s="44"/>
      <c r="DCF80" s="44"/>
      <c r="DCG80" s="44"/>
      <c r="DCH80" s="44"/>
      <c r="DCI80" s="44"/>
      <c r="DCJ80" s="44"/>
      <c r="DCK80" s="44"/>
      <c r="DCL80" s="44"/>
      <c r="DCM80" s="44"/>
      <c r="DCN80" s="44"/>
      <c r="DCO80" s="44"/>
      <c r="DCP80" s="44"/>
      <c r="DCQ80" s="44"/>
      <c r="DCR80" s="44"/>
      <c r="DCS80" s="44"/>
      <c r="DCT80" s="44"/>
      <c r="DCU80" s="44"/>
      <c r="DCV80" s="44"/>
      <c r="DCW80" s="44"/>
      <c r="DCX80" s="44"/>
      <c r="DCY80" s="44"/>
      <c r="DCZ80" s="44"/>
      <c r="DDA80" s="44"/>
      <c r="DDB80" s="44"/>
      <c r="DDC80" s="44"/>
      <c r="DDD80" s="44"/>
      <c r="DDE80" s="44"/>
      <c r="DDF80" s="44"/>
      <c r="DDG80" s="44"/>
      <c r="DDH80" s="44"/>
      <c r="DDI80" s="44"/>
      <c r="DDJ80" s="44"/>
      <c r="DDK80" s="44"/>
      <c r="DDL80" s="44"/>
      <c r="DDM80" s="44"/>
      <c r="DDN80" s="44"/>
      <c r="DDO80" s="44"/>
      <c r="DDP80" s="44"/>
      <c r="DDQ80" s="44"/>
      <c r="DDR80" s="44"/>
      <c r="DDS80" s="44"/>
      <c r="DDT80" s="44"/>
      <c r="DDU80" s="44"/>
      <c r="DDV80" s="44"/>
      <c r="DDW80" s="44"/>
      <c r="DDX80" s="44"/>
      <c r="DDY80" s="44"/>
      <c r="DDZ80" s="44"/>
      <c r="DEA80" s="44"/>
      <c r="DEB80" s="44"/>
      <c r="DEC80" s="44"/>
      <c r="DED80" s="44"/>
      <c r="DEE80" s="44"/>
      <c r="DEF80" s="44"/>
      <c r="DEG80" s="44"/>
      <c r="DEH80" s="44"/>
      <c r="DEI80" s="44"/>
      <c r="DEJ80" s="44"/>
      <c r="DEK80" s="44"/>
      <c r="DEL80" s="44"/>
      <c r="DEM80" s="44"/>
      <c r="DEN80" s="44"/>
      <c r="DEO80" s="44"/>
      <c r="DEP80" s="44"/>
      <c r="DEQ80" s="44"/>
      <c r="DER80" s="44"/>
      <c r="DES80" s="44"/>
      <c r="DET80" s="44"/>
      <c r="DEU80" s="44"/>
      <c r="DEV80" s="44"/>
      <c r="DEW80" s="44"/>
      <c r="DEX80" s="44"/>
      <c r="DEY80" s="44"/>
      <c r="DEZ80" s="44"/>
      <c r="DFA80" s="44"/>
      <c r="DFB80" s="44"/>
      <c r="DFC80" s="44"/>
      <c r="DFD80" s="44"/>
      <c r="DFE80" s="27"/>
    </row>
    <row r="81" spans="1:2865" s="43" customFormat="1" ht="30.6" customHeight="1">
      <c r="A81" s="44"/>
      <c r="B81" s="29"/>
      <c r="C81" s="41"/>
      <c r="D81" s="41"/>
      <c r="E81" s="41"/>
      <c r="F81" s="40"/>
      <c r="G81" s="40"/>
      <c r="H81" s="40"/>
      <c r="I81" s="40"/>
      <c r="J81" s="38"/>
      <c r="K81" s="40"/>
      <c r="L81" s="40"/>
      <c r="M81" s="40"/>
      <c r="N81" s="40"/>
      <c r="O81" s="38"/>
      <c r="P81" s="40"/>
      <c r="Q81" s="40"/>
      <c r="R81" s="40"/>
      <c r="S81" s="40"/>
      <c r="T81" s="38"/>
      <c r="U81" s="40"/>
      <c r="V81" s="40"/>
      <c r="W81" s="40"/>
      <c r="X81" s="40"/>
      <c r="Y81" s="38"/>
      <c r="Z81" s="40"/>
      <c r="AA81" s="40"/>
      <c r="AB81" s="29"/>
      <c r="AC81" s="39"/>
      <c r="AD81" s="38"/>
      <c r="AE81" s="38"/>
      <c r="AF81" s="33"/>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c r="AML81" s="44"/>
      <c r="AMM81" s="44"/>
      <c r="AMN81" s="44"/>
      <c r="AMO81" s="44"/>
      <c r="AMP81" s="44"/>
      <c r="AMQ81" s="44"/>
      <c r="AMR81" s="44"/>
      <c r="AMS81" s="44"/>
      <c r="AMT81" s="44"/>
      <c r="AMU81" s="44"/>
      <c r="AMV81" s="44"/>
      <c r="AMW81" s="44"/>
      <c r="AMX81" s="44"/>
      <c r="AMY81" s="44"/>
      <c r="AMZ81" s="44"/>
      <c r="ANA81" s="44"/>
      <c r="ANB81" s="44"/>
      <c r="ANC81" s="44"/>
      <c r="AND81" s="44"/>
      <c r="ANE81" s="44"/>
      <c r="ANF81" s="44"/>
      <c r="ANG81" s="44"/>
      <c r="ANH81" s="44"/>
      <c r="ANI81" s="44"/>
      <c r="ANJ81" s="44"/>
      <c r="ANK81" s="44"/>
      <c r="ANL81" s="44"/>
      <c r="ANM81" s="44"/>
      <c r="ANN81" s="44"/>
      <c r="ANO81" s="44"/>
      <c r="ANP81" s="44"/>
      <c r="ANQ81" s="44"/>
      <c r="ANR81" s="44"/>
      <c r="ANS81" s="44"/>
      <c r="ANT81" s="44"/>
      <c r="ANU81" s="44"/>
      <c r="ANV81" s="44"/>
      <c r="ANW81" s="44"/>
      <c r="ANX81" s="44"/>
      <c r="ANY81" s="44"/>
      <c r="ANZ81" s="44"/>
      <c r="AOA81" s="44"/>
      <c r="AOB81" s="44"/>
      <c r="AOC81" s="44"/>
      <c r="AOD81" s="44"/>
      <c r="AOE81" s="44"/>
      <c r="AOF81" s="44"/>
      <c r="AOG81" s="44"/>
      <c r="AOH81" s="44"/>
      <c r="AOI81" s="44"/>
      <c r="AOJ81" s="44"/>
      <c r="AOK81" s="44"/>
      <c r="AOL81" s="44"/>
      <c r="AOM81" s="44"/>
      <c r="AON81" s="44"/>
      <c r="AOO81" s="44"/>
      <c r="AOP81" s="44"/>
      <c r="AOQ81" s="44"/>
      <c r="AOR81" s="44"/>
      <c r="AOS81" s="44"/>
      <c r="AOT81" s="44"/>
      <c r="AOU81" s="44"/>
      <c r="AOV81" s="44"/>
      <c r="AOW81" s="44"/>
      <c r="AOX81" s="44"/>
      <c r="AOY81" s="44"/>
      <c r="AOZ81" s="44"/>
      <c r="APA81" s="44"/>
      <c r="APB81" s="44"/>
      <c r="APC81" s="44"/>
      <c r="APD81" s="44"/>
      <c r="APE81" s="44"/>
      <c r="APF81" s="44"/>
      <c r="APG81" s="44"/>
      <c r="APH81" s="44"/>
      <c r="API81" s="44"/>
      <c r="APJ81" s="44"/>
      <c r="APK81" s="44"/>
      <c r="APL81" s="44"/>
      <c r="APM81" s="44"/>
      <c r="APN81" s="44"/>
      <c r="APO81" s="44"/>
      <c r="APP81" s="44"/>
      <c r="APQ81" s="44"/>
      <c r="APR81" s="44"/>
      <c r="APS81" s="44"/>
      <c r="APT81" s="44"/>
      <c r="APU81" s="44"/>
      <c r="APV81" s="44"/>
      <c r="APW81" s="44"/>
      <c r="APX81" s="44"/>
      <c r="APY81" s="44"/>
      <c r="APZ81" s="44"/>
      <c r="AQA81" s="44"/>
      <c r="AQB81" s="44"/>
      <c r="AQC81" s="44"/>
      <c r="AQD81" s="44"/>
      <c r="AQE81" s="44"/>
      <c r="AQF81" s="44"/>
      <c r="AQG81" s="44"/>
      <c r="AQH81" s="44"/>
      <c r="AQI81" s="44"/>
      <c r="AQJ81" s="44"/>
      <c r="AQK81" s="44"/>
      <c r="AQL81" s="44"/>
      <c r="AQM81" s="44"/>
      <c r="AQN81" s="44"/>
      <c r="AQO81" s="44"/>
      <c r="AQP81" s="44"/>
      <c r="AQQ81" s="44"/>
      <c r="AQR81" s="44"/>
      <c r="AQS81" s="44"/>
      <c r="AQT81" s="44"/>
      <c r="AQU81" s="44"/>
      <c r="AQV81" s="44"/>
      <c r="AQW81" s="44"/>
      <c r="AQX81" s="44"/>
      <c r="AQY81" s="44"/>
      <c r="AQZ81" s="44"/>
      <c r="ARA81" s="44"/>
      <c r="ARB81" s="44"/>
      <c r="ARC81" s="44"/>
      <c r="ARD81" s="44"/>
      <c r="ARE81" s="44"/>
      <c r="ARF81" s="44"/>
      <c r="ARG81" s="44"/>
      <c r="ARH81" s="44"/>
      <c r="ARI81" s="44"/>
      <c r="ARJ81" s="44"/>
      <c r="ARK81" s="44"/>
      <c r="ARL81" s="44"/>
      <c r="ARM81" s="44"/>
      <c r="ARN81" s="44"/>
      <c r="ARO81" s="44"/>
      <c r="ARP81" s="44"/>
      <c r="ARQ81" s="44"/>
      <c r="ARR81" s="44"/>
      <c r="ARS81" s="44"/>
      <c r="ART81" s="44"/>
      <c r="ARU81" s="44"/>
      <c r="ARV81" s="44"/>
      <c r="ARW81" s="44"/>
      <c r="ARX81" s="44"/>
      <c r="ARY81" s="44"/>
      <c r="ARZ81" s="44"/>
      <c r="ASA81" s="44"/>
      <c r="ASB81" s="44"/>
      <c r="ASC81" s="44"/>
      <c r="ASD81" s="44"/>
      <c r="ASE81" s="44"/>
      <c r="ASF81" s="44"/>
      <c r="ASG81" s="44"/>
      <c r="ASH81" s="44"/>
      <c r="ASI81" s="44"/>
      <c r="ASJ81" s="44"/>
      <c r="ASK81" s="44"/>
      <c r="ASL81" s="44"/>
      <c r="ASM81" s="44"/>
      <c r="ASN81" s="44"/>
      <c r="ASO81" s="44"/>
      <c r="ASP81" s="44"/>
      <c r="ASQ81" s="44"/>
      <c r="ASR81" s="44"/>
      <c r="ASS81" s="44"/>
      <c r="AST81" s="44"/>
      <c r="ASU81" s="44"/>
      <c r="ASV81" s="44"/>
      <c r="ASW81" s="44"/>
      <c r="ASX81" s="44"/>
      <c r="ASY81" s="44"/>
      <c r="ASZ81" s="44"/>
      <c r="ATA81" s="44"/>
      <c r="ATB81" s="44"/>
      <c r="ATC81" s="44"/>
      <c r="ATD81" s="44"/>
      <c r="ATE81" s="44"/>
      <c r="ATF81" s="44"/>
      <c r="ATG81" s="44"/>
      <c r="ATH81" s="44"/>
      <c r="ATI81" s="44"/>
      <c r="ATJ81" s="44"/>
      <c r="ATK81" s="44"/>
      <c r="ATL81" s="44"/>
      <c r="ATM81" s="44"/>
      <c r="ATN81" s="44"/>
      <c r="ATO81" s="44"/>
      <c r="ATP81" s="44"/>
      <c r="ATQ81" s="44"/>
      <c r="ATR81" s="44"/>
      <c r="ATS81" s="44"/>
      <c r="ATT81" s="44"/>
      <c r="ATU81" s="44"/>
      <c r="ATV81" s="44"/>
      <c r="ATW81" s="44"/>
      <c r="ATX81" s="44"/>
      <c r="ATY81" s="44"/>
      <c r="ATZ81" s="44"/>
      <c r="AUA81" s="44"/>
      <c r="AUB81" s="44"/>
      <c r="AUC81" s="44"/>
      <c r="AUD81" s="44"/>
      <c r="AUE81" s="44"/>
      <c r="AUF81" s="44"/>
      <c r="AUG81" s="44"/>
      <c r="AUH81" s="44"/>
      <c r="AUI81" s="44"/>
      <c r="AUJ81" s="44"/>
      <c r="AUK81" s="44"/>
      <c r="AUL81" s="44"/>
      <c r="AUM81" s="44"/>
      <c r="AUN81" s="44"/>
      <c r="AUO81" s="44"/>
      <c r="AUP81" s="44"/>
      <c r="AUQ81" s="44"/>
      <c r="AUR81" s="44"/>
      <c r="AUS81" s="44"/>
      <c r="AUT81" s="44"/>
      <c r="AUU81" s="44"/>
      <c r="AUV81" s="44"/>
      <c r="AUW81" s="44"/>
      <c r="AUX81" s="44"/>
      <c r="AUY81" s="44"/>
      <c r="AUZ81" s="44"/>
      <c r="AVA81" s="44"/>
      <c r="AVB81" s="44"/>
      <c r="AVC81" s="44"/>
      <c r="AVD81" s="44"/>
      <c r="AVE81" s="44"/>
      <c r="AVF81" s="44"/>
      <c r="AVG81" s="44"/>
      <c r="AVH81" s="44"/>
      <c r="AVI81" s="44"/>
      <c r="AVJ81" s="44"/>
      <c r="AVK81" s="44"/>
      <c r="AVL81" s="44"/>
      <c r="AVM81" s="44"/>
      <c r="AVN81" s="44"/>
      <c r="AVO81" s="44"/>
      <c r="AVP81" s="44"/>
      <c r="AVQ81" s="44"/>
      <c r="AVR81" s="44"/>
      <c r="AVS81" s="44"/>
      <c r="AVT81" s="44"/>
      <c r="AVU81" s="44"/>
      <c r="AVV81" s="44"/>
      <c r="AVW81" s="44"/>
      <c r="AVX81" s="44"/>
      <c r="AVY81" s="44"/>
      <c r="AVZ81" s="44"/>
      <c r="AWA81" s="44"/>
      <c r="AWB81" s="44"/>
      <c r="AWC81" s="44"/>
      <c r="AWD81" s="44"/>
      <c r="AWE81" s="44"/>
      <c r="AWF81" s="44"/>
      <c r="AWG81" s="44"/>
      <c r="AWH81" s="44"/>
      <c r="AWI81" s="44"/>
      <c r="AWJ81" s="44"/>
      <c r="AWK81" s="44"/>
      <c r="AWL81" s="44"/>
      <c r="AWM81" s="44"/>
      <c r="AWN81" s="44"/>
      <c r="AWO81" s="44"/>
      <c r="AWP81" s="44"/>
      <c r="AWQ81" s="44"/>
      <c r="AWR81" s="44"/>
      <c r="AWS81" s="44"/>
      <c r="AWT81" s="44"/>
      <c r="AWU81" s="44"/>
      <c r="AWV81" s="44"/>
      <c r="AWW81" s="44"/>
      <c r="AWX81" s="44"/>
      <c r="AWY81" s="44"/>
      <c r="AWZ81" s="44"/>
      <c r="AXA81" s="44"/>
      <c r="AXB81" s="44"/>
      <c r="AXC81" s="44"/>
      <c r="AXD81" s="44"/>
      <c r="AXE81" s="44"/>
      <c r="AXF81" s="44"/>
      <c r="AXG81" s="44"/>
      <c r="AXH81" s="44"/>
      <c r="AXI81" s="44"/>
      <c r="AXJ81" s="44"/>
      <c r="AXK81" s="44"/>
      <c r="AXL81" s="44"/>
      <c r="AXM81" s="44"/>
      <c r="AXN81" s="44"/>
      <c r="AXO81" s="44"/>
      <c r="AXP81" s="44"/>
      <c r="AXQ81" s="44"/>
      <c r="AXR81" s="44"/>
      <c r="AXS81" s="44"/>
      <c r="AXT81" s="44"/>
      <c r="AXU81" s="44"/>
      <c r="AXV81" s="44"/>
      <c r="AXW81" s="44"/>
      <c r="AXX81" s="44"/>
      <c r="AXY81" s="44"/>
      <c r="AXZ81" s="44"/>
      <c r="AYA81" s="44"/>
      <c r="AYB81" s="44"/>
      <c r="AYC81" s="44"/>
      <c r="AYD81" s="44"/>
      <c r="AYE81" s="44"/>
      <c r="AYF81" s="44"/>
      <c r="AYG81" s="44"/>
      <c r="AYH81" s="44"/>
      <c r="AYI81" s="44"/>
      <c r="AYJ81" s="44"/>
      <c r="AYK81" s="44"/>
      <c r="AYL81" s="44"/>
      <c r="AYM81" s="44"/>
      <c r="AYN81" s="44"/>
      <c r="AYO81" s="44"/>
      <c r="AYP81" s="44"/>
      <c r="AYQ81" s="44"/>
      <c r="AYR81" s="44"/>
      <c r="AYS81" s="44"/>
      <c r="AYT81" s="44"/>
      <c r="AYU81" s="44"/>
      <c r="AYV81" s="44"/>
      <c r="AYW81" s="44"/>
      <c r="AYX81" s="44"/>
      <c r="AYY81" s="44"/>
      <c r="AYZ81" s="44"/>
      <c r="AZA81" s="44"/>
      <c r="AZB81" s="44"/>
      <c r="AZC81" s="44"/>
      <c r="AZD81" s="44"/>
      <c r="AZE81" s="44"/>
      <c r="AZF81" s="44"/>
      <c r="AZG81" s="44"/>
      <c r="AZH81" s="44"/>
      <c r="AZI81" s="44"/>
      <c r="AZJ81" s="44"/>
      <c r="AZK81" s="44"/>
      <c r="AZL81" s="44"/>
      <c r="AZM81" s="44"/>
      <c r="AZN81" s="44"/>
      <c r="AZO81" s="44"/>
      <c r="AZP81" s="44"/>
      <c r="AZQ81" s="44"/>
      <c r="AZR81" s="44"/>
      <c r="AZS81" s="44"/>
      <c r="AZT81" s="44"/>
      <c r="AZU81" s="44"/>
      <c r="AZV81" s="44"/>
      <c r="AZW81" s="44"/>
      <c r="AZX81" s="44"/>
      <c r="AZY81" s="44"/>
      <c r="AZZ81" s="44"/>
      <c r="BAA81" s="44"/>
      <c r="BAB81" s="44"/>
      <c r="BAC81" s="44"/>
      <c r="BAD81" s="44"/>
      <c r="BAE81" s="44"/>
      <c r="BAF81" s="44"/>
      <c r="BAG81" s="44"/>
      <c r="BAH81" s="44"/>
      <c r="BAI81" s="44"/>
      <c r="BAJ81" s="44"/>
      <c r="BAK81" s="44"/>
      <c r="BAL81" s="44"/>
      <c r="BAM81" s="44"/>
      <c r="BAN81" s="44"/>
      <c r="BAO81" s="44"/>
      <c r="BAP81" s="44"/>
      <c r="BAQ81" s="44"/>
      <c r="BAR81" s="44"/>
      <c r="BAS81" s="44"/>
      <c r="BAT81" s="44"/>
      <c r="BAU81" s="44"/>
      <c r="BAV81" s="44"/>
      <c r="BAW81" s="44"/>
      <c r="BAX81" s="44"/>
      <c r="BAY81" s="44"/>
      <c r="BAZ81" s="44"/>
      <c r="BBA81" s="44"/>
      <c r="BBB81" s="44"/>
      <c r="BBC81" s="44"/>
      <c r="BBD81" s="44"/>
      <c r="BBE81" s="44"/>
      <c r="BBF81" s="44"/>
      <c r="BBG81" s="44"/>
      <c r="BBH81" s="44"/>
      <c r="BBI81" s="44"/>
      <c r="BBJ81" s="44"/>
      <c r="BBK81" s="44"/>
      <c r="BBL81" s="44"/>
      <c r="BBM81" s="44"/>
      <c r="BBN81" s="44"/>
      <c r="BBO81" s="44"/>
      <c r="BBP81" s="44"/>
      <c r="BBQ81" s="44"/>
      <c r="BBR81" s="44"/>
      <c r="BBS81" s="44"/>
      <c r="BBT81" s="44"/>
      <c r="BBU81" s="44"/>
      <c r="BBV81" s="44"/>
      <c r="BBW81" s="44"/>
      <c r="BBX81" s="44"/>
      <c r="BBY81" s="44"/>
      <c r="BBZ81" s="44"/>
      <c r="BCA81" s="44"/>
      <c r="BCB81" s="44"/>
      <c r="BCC81" s="44"/>
      <c r="BCD81" s="44"/>
      <c r="BCE81" s="44"/>
      <c r="BCF81" s="44"/>
      <c r="BCG81" s="44"/>
      <c r="BCH81" s="44"/>
      <c r="BCI81" s="44"/>
      <c r="BCJ81" s="44"/>
      <c r="BCK81" s="44"/>
      <c r="BCL81" s="44"/>
      <c r="BCM81" s="44"/>
      <c r="BCN81" s="44"/>
      <c r="BCO81" s="44"/>
      <c r="BCP81" s="44"/>
      <c r="BCQ81" s="44"/>
      <c r="BCR81" s="44"/>
      <c r="BCS81" s="44"/>
      <c r="BCT81" s="44"/>
      <c r="BCU81" s="44"/>
      <c r="BCV81" s="44"/>
      <c r="BCW81" s="44"/>
      <c r="BCX81" s="44"/>
      <c r="BCY81" s="44"/>
      <c r="BCZ81" s="44"/>
      <c r="BDA81" s="44"/>
      <c r="BDB81" s="44"/>
      <c r="BDC81" s="44"/>
      <c r="BDD81" s="44"/>
      <c r="BDE81" s="44"/>
      <c r="BDF81" s="44"/>
      <c r="BDG81" s="44"/>
      <c r="BDH81" s="44"/>
      <c r="BDI81" s="44"/>
      <c r="BDJ81" s="44"/>
      <c r="BDK81" s="44"/>
      <c r="BDL81" s="44"/>
      <c r="BDM81" s="44"/>
      <c r="BDN81" s="44"/>
      <c r="BDO81" s="44"/>
      <c r="BDP81" s="44"/>
      <c r="BDQ81" s="44"/>
      <c r="BDR81" s="44"/>
      <c r="BDS81" s="44"/>
      <c r="BDT81" s="44"/>
      <c r="BDU81" s="44"/>
      <c r="BDV81" s="44"/>
      <c r="BDW81" s="44"/>
      <c r="BDX81" s="44"/>
      <c r="BDY81" s="44"/>
      <c r="BDZ81" s="44"/>
      <c r="BEA81" s="44"/>
      <c r="BEB81" s="44"/>
      <c r="BEC81" s="44"/>
      <c r="BED81" s="44"/>
      <c r="BEE81" s="44"/>
      <c r="BEF81" s="44"/>
      <c r="BEG81" s="44"/>
      <c r="BEH81" s="44"/>
      <c r="BEI81" s="44"/>
      <c r="BEJ81" s="44"/>
      <c r="BEK81" s="44"/>
      <c r="BEL81" s="44"/>
      <c r="BEM81" s="44"/>
      <c r="BEN81" s="44"/>
      <c r="BEO81" s="44"/>
      <c r="BEP81" s="44"/>
      <c r="BEQ81" s="44"/>
      <c r="BER81" s="44"/>
      <c r="BES81" s="44"/>
      <c r="BET81" s="44"/>
      <c r="BEU81" s="44"/>
      <c r="BEV81" s="44"/>
      <c r="BEW81" s="44"/>
      <c r="BEX81" s="44"/>
      <c r="BEY81" s="44"/>
      <c r="BEZ81" s="44"/>
      <c r="BFA81" s="44"/>
      <c r="BFB81" s="44"/>
      <c r="BFC81" s="44"/>
      <c r="BFD81" s="44"/>
      <c r="BFE81" s="44"/>
      <c r="BFF81" s="44"/>
      <c r="BFG81" s="44"/>
      <c r="BFH81" s="44"/>
      <c r="BFI81" s="44"/>
      <c r="BFJ81" s="44"/>
      <c r="BFK81" s="44"/>
      <c r="BFL81" s="44"/>
      <c r="BFM81" s="44"/>
      <c r="BFN81" s="44"/>
      <c r="BFO81" s="44"/>
      <c r="BFP81" s="44"/>
      <c r="BFQ81" s="44"/>
      <c r="BFR81" s="44"/>
      <c r="BFS81" s="44"/>
      <c r="BFT81" s="44"/>
      <c r="BFU81" s="44"/>
      <c r="BFV81" s="44"/>
      <c r="BFW81" s="44"/>
      <c r="BFX81" s="44"/>
      <c r="BFY81" s="44"/>
      <c r="BFZ81" s="44"/>
      <c r="BGA81" s="44"/>
      <c r="BGB81" s="44"/>
      <c r="BGC81" s="44"/>
      <c r="BGD81" s="44"/>
      <c r="BGE81" s="44"/>
      <c r="BGF81" s="44"/>
      <c r="BGG81" s="44"/>
      <c r="BGH81" s="44"/>
      <c r="BGI81" s="44"/>
      <c r="BGJ81" s="44"/>
      <c r="BGK81" s="44"/>
      <c r="BGL81" s="44"/>
      <c r="BGM81" s="44"/>
      <c r="BGN81" s="44"/>
      <c r="BGO81" s="44"/>
      <c r="BGP81" s="44"/>
      <c r="BGQ81" s="44"/>
      <c r="BGR81" s="44"/>
      <c r="BGS81" s="44"/>
      <c r="BGT81" s="44"/>
      <c r="BGU81" s="44"/>
      <c r="BGV81" s="44"/>
      <c r="BGW81" s="44"/>
      <c r="BGX81" s="44"/>
      <c r="BGY81" s="44"/>
      <c r="BGZ81" s="44"/>
      <c r="BHA81" s="44"/>
      <c r="BHB81" s="44"/>
      <c r="BHC81" s="44"/>
      <c r="BHD81" s="44"/>
      <c r="BHE81" s="44"/>
      <c r="BHF81" s="44"/>
      <c r="BHG81" s="44"/>
      <c r="BHH81" s="44"/>
      <c r="BHI81" s="44"/>
      <c r="BHJ81" s="44"/>
      <c r="BHK81" s="44"/>
      <c r="BHL81" s="44"/>
      <c r="BHM81" s="44"/>
      <c r="BHN81" s="44"/>
      <c r="BHO81" s="44"/>
      <c r="BHP81" s="44"/>
      <c r="BHQ81" s="44"/>
      <c r="BHR81" s="44"/>
      <c r="BHS81" s="44"/>
      <c r="BHT81" s="44"/>
      <c r="BHU81" s="44"/>
      <c r="BHV81" s="44"/>
      <c r="BHW81" s="44"/>
      <c r="BHX81" s="44"/>
      <c r="BHY81" s="44"/>
      <c r="BHZ81" s="44"/>
      <c r="BIA81" s="44"/>
      <c r="BIB81" s="44"/>
      <c r="BIC81" s="44"/>
      <c r="BID81" s="44"/>
      <c r="BIE81" s="44"/>
      <c r="BIF81" s="44"/>
      <c r="BIG81" s="44"/>
      <c r="BIH81" s="44"/>
      <c r="BII81" s="44"/>
      <c r="BIJ81" s="44"/>
      <c r="BIK81" s="44"/>
      <c r="BIL81" s="44"/>
      <c r="BIM81" s="44"/>
      <c r="BIN81" s="44"/>
      <c r="BIO81" s="44"/>
      <c r="BIP81" s="44"/>
      <c r="BIQ81" s="44"/>
      <c r="BIR81" s="44"/>
      <c r="BIS81" s="44"/>
      <c r="BIT81" s="44"/>
      <c r="BIU81" s="44"/>
      <c r="BIV81" s="44"/>
      <c r="BIW81" s="44"/>
      <c r="BIX81" s="44"/>
      <c r="BIY81" s="44"/>
      <c r="BIZ81" s="44"/>
      <c r="BJA81" s="44"/>
      <c r="BJB81" s="44"/>
      <c r="BJC81" s="44"/>
      <c r="BJD81" s="44"/>
      <c r="BJE81" s="44"/>
      <c r="BJF81" s="44"/>
      <c r="BJG81" s="44"/>
      <c r="BJH81" s="44"/>
      <c r="BJI81" s="44"/>
      <c r="BJJ81" s="44"/>
      <c r="BJK81" s="44"/>
      <c r="BJL81" s="44"/>
      <c r="BJM81" s="44"/>
      <c r="BJN81" s="44"/>
      <c r="BJO81" s="44"/>
      <c r="BJP81" s="44"/>
      <c r="BJQ81" s="44"/>
      <c r="BJR81" s="44"/>
      <c r="BJS81" s="44"/>
      <c r="BJT81" s="44"/>
      <c r="BJU81" s="44"/>
      <c r="BJV81" s="44"/>
      <c r="BJW81" s="44"/>
      <c r="BJX81" s="44"/>
      <c r="BJY81" s="44"/>
      <c r="BJZ81" s="44"/>
      <c r="BKA81" s="44"/>
      <c r="BKB81" s="44"/>
      <c r="BKC81" s="44"/>
      <c r="BKD81" s="44"/>
      <c r="BKE81" s="44"/>
      <c r="BKF81" s="44"/>
      <c r="BKG81" s="44"/>
      <c r="BKH81" s="44"/>
      <c r="BKI81" s="44"/>
      <c r="BKJ81" s="44"/>
      <c r="BKK81" s="44"/>
      <c r="BKL81" s="44"/>
      <c r="BKM81" s="44"/>
      <c r="BKN81" s="44"/>
      <c r="BKO81" s="44"/>
      <c r="BKP81" s="44"/>
      <c r="BKQ81" s="44"/>
      <c r="BKR81" s="44"/>
      <c r="BKS81" s="44"/>
      <c r="BKT81" s="44"/>
      <c r="BKU81" s="44"/>
      <c r="BKV81" s="44"/>
      <c r="BKW81" s="44"/>
      <c r="BKX81" s="44"/>
      <c r="BKY81" s="44"/>
      <c r="BKZ81" s="44"/>
      <c r="BLA81" s="44"/>
      <c r="BLB81" s="44"/>
      <c r="BLC81" s="44"/>
      <c r="BLD81" s="44"/>
      <c r="BLE81" s="44"/>
      <c r="BLF81" s="44"/>
      <c r="BLG81" s="44"/>
      <c r="BLH81" s="44"/>
      <c r="BLI81" s="44"/>
      <c r="BLJ81" s="44"/>
      <c r="BLK81" s="44"/>
      <c r="BLL81" s="44"/>
      <c r="BLM81" s="44"/>
      <c r="BLN81" s="44"/>
      <c r="BLO81" s="44"/>
      <c r="BLP81" s="44"/>
      <c r="BLQ81" s="44"/>
      <c r="BLR81" s="44"/>
      <c r="BLS81" s="44"/>
      <c r="BLT81" s="44"/>
      <c r="BLU81" s="44"/>
      <c r="BLV81" s="44"/>
      <c r="BLW81" s="44"/>
      <c r="BLX81" s="44"/>
      <c r="BLY81" s="44"/>
      <c r="BLZ81" s="44"/>
      <c r="BMA81" s="44"/>
      <c r="BMB81" s="44"/>
      <c r="BMC81" s="44"/>
      <c r="BMD81" s="44"/>
      <c r="BME81" s="44"/>
      <c r="BMF81" s="44"/>
      <c r="BMG81" s="44"/>
      <c r="BMH81" s="44"/>
      <c r="BMI81" s="44"/>
      <c r="BMJ81" s="44"/>
      <c r="BMK81" s="44"/>
      <c r="BML81" s="44"/>
      <c r="BMM81" s="44"/>
      <c r="BMN81" s="44"/>
      <c r="BMO81" s="44"/>
      <c r="BMP81" s="44"/>
      <c r="BMQ81" s="44"/>
      <c r="BMR81" s="44"/>
      <c r="BMS81" s="44"/>
      <c r="BMT81" s="44"/>
      <c r="BMU81" s="44"/>
      <c r="BMV81" s="44"/>
      <c r="BMW81" s="44"/>
      <c r="BMX81" s="44"/>
      <c r="BMY81" s="44"/>
      <c r="BMZ81" s="44"/>
      <c r="BNA81" s="44"/>
      <c r="BNB81" s="44"/>
      <c r="BNC81" s="44"/>
      <c r="BND81" s="44"/>
      <c r="BNE81" s="44"/>
      <c r="BNF81" s="44"/>
      <c r="BNG81" s="44"/>
      <c r="BNH81" s="44"/>
      <c r="BNI81" s="44"/>
      <c r="BNJ81" s="44"/>
      <c r="BNK81" s="44"/>
      <c r="BNL81" s="44"/>
      <c r="BNM81" s="44"/>
      <c r="BNN81" s="44"/>
      <c r="BNO81" s="44"/>
      <c r="BNP81" s="44"/>
      <c r="BNQ81" s="44"/>
      <c r="BNR81" s="44"/>
      <c r="BNS81" s="44"/>
      <c r="BNT81" s="44"/>
      <c r="BNU81" s="44"/>
      <c r="BNV81" s="44"/>
      <c r="BNW81" s="44"/>
      <c r="BNX81" s="44"/>
      <c r="BNY81" s="44"/>
      <c r="BNZ81" s="44"/>
      <c r="BOA81" s="44"/>
      <c r="BOB81" s="44"/>
      <c r="BOC81" s="44"/>
      <c r="BOD81" s="44"/>
      <c r="BOE81" s="44"/>
      <c r="BOF81" s="44"/>
      <c r="BOG81" s="44"/>
      <c r="BOH81" s="44"/>
      <c r="BOI81" s="44"/>
      <c r="BOJ81" s="44"/>
      <c r="BOK81" s="44"/>
      <c r="BOL81" s="44"/>
      <c r="BOM81" s="44"/>
      <c r="BON81" s="44"/>
      <c r="BOO81" s="44"/>
      <c r="BOP81" s="44"/>
      <c r="BOQ81" s="44"/>
      <c r="BOR81" s="44"/>
      <c r="BOS81" s="44"/>
      <c r="BOT81" s="44"/>
      <c r="BOU81" s="44"/>
      <c r="BOV81" s="44"/>
      <c r="BOW81" s="44"/>
      <c r="BOX81" s="44"/>
      <c r="BOY81" s="44"/>
      <c r="BOZ81" s="44"/>
      <c r="BPA81" s="44"/>
      <c r="BPB81" s="44"/>
      <c r="BPC81" s="44"/>
      <c r="BPD81" s="44"/>
      <c r="BPE81" s="44"/>
      <c r="BPF81" s="44"/>
      <c r="BPG81" s="44"/>
      <c r="BPH81" s="44"/>
      <c r="BPI81" s="44"/>
      <c r="BPJ81" s="44"/>
      <c r="BPK81" s="44"/>
      <c r="BPL81" s="44"/>
      <c r="BPM81" s="44"/>
      <c r="BPN81" s="44"/>
      <c r="BPO81" s="44"/>
      <c r="BPP81" s="44"/>
      <c r="BPQ81" s="44"/>
      <c r="BPR81" s="44"/>
      <c r="BPS81" s="44"/>
      <c r="BPT81" s="44"/>
      <c r="BPU81" s="44"/>
      <c r="BPV81" s="44"/>
      <c r="BPW81" s="44"/>
      <c r="BPX81" s="44"/>
      <c r="BPY81" s="44"/>
      <c r="BPZ81" s="44"/>
      <c r="BQA81" s="44"/>
      <c r="BQB81" s="44"/>
      <c r="BQC81" s="44"/>
      <c r="BQD81" s="44"/>
      <c r="BQE81" s="44"/>
      <c r="BQF81" s="44"/>
      <c r="BQG81" s="44"/>
      <c r="BQH81" s="44"/>
      <c r="BQI81" s="44"/>
      <c r="BQJ81" s="44"/>
      <c r="BQK81" s="44"/>
      <c r="BQL81" s="44"/>
      <c r="BQM81" s="44"/>
      <c r="BQN81" s="44"/>
      <c r="BQO81" s="44"/>
      <c r="BQP81" s="44"/>
      <c r="BQQ81" s="44"/>
      <c r="BQR81" s="44"/>
      <c r="BQS81" s="44"/>
      <c r="BQT81" s="44"/>
      <c r="BQU81" s="44"/>
      <c r="BQV81" s="44"/>
      <c r="BQW81" s="44"/>
      <c r="BQX81" s="44"/>
      <c r="BQY81" s="44"/>
      <c r="BQZ81" s="44"/>
      <c r="BRA81" s="44"/>
      <c r="BRB81" s="44"/>
      <c r="BRC81" s="44"/>
      <c r="BRD81" s="44"/>
      <c r="BRE81" s="44"/>
      <c r="BRF81" s="44"/>
      <c r="BRG81" s="44"/>
      <c r="BRH81" s="44"/>
      <c r="BRI81" s="44"/>
      <c r="BRJ81" s="44"/>
      <c r="BRK81" s="44"/>
      <c r="BRL81" s="44"/>
      <c r="BRM81" s="44"/>
      <c r="BRN81" s="44"/>
      <c r="BRO81" s="44"/>
      <c r="BRP81" s="44"/>
      <c r="BRQ81" s="44"/>
      <c r="BRR81" s="44"/>
      <c r="BRS81" s="44"/>
      <c r="BRT81" s="44"/>
      <c r="BRU81" s="44"/>
      <c r="BRV81" s="44"/>
      <c r="BRW81" s="44"/>
      <c r="BRX81" s="44"/>
      <c r="BRY81" s="44"/>
      <c r="BRZ81" s="44"/>
      <c r="BSA81" s="44"/>
      <c r="BSB81" s="44"/>
      <c r="BSC81" s="44"/>
      <c r="BSD81" s="44"/>
      <c r="BSE81" s="44"/>
      <c r="BSF81" s="44"/>
      <c r="BSG81" s="44"/>
      <c r="BSH81" s="44"/>
      <c r="BSI81" s="44"/>
      <c r="BSJ81" s="44"/>
      <c r="BSK81" s="44"/>
      <c r="BSL81" s="44"/>
      <c r="BSM81" s="44"/>
      <c r="BSN81" s="44"/>
      <c r="BSO81" s="44"/>
      <c r="BSP81" s="44"/>
      <c r="BSQ81" s="44"/>
      <c r="BSR81" s="44"/>
      <c r="BSS81" s="44"/>
      <c r="BST81" s="44"/>
      <c r="BSU81" s="44"/>
      <c r="BSV81" s="44"/>
      <c r="BSW81" s="44"/>
      <c r="BSX81" s="44"/>
      <c r="BSY81" s="44"/>
      <c r="BSZ81" s="44"/>
      <c r="BTA81" s="44"/>
      <c r="BTB81" s="44"/>
      <c r="BTC81" s="44"/>
      <c r="BTD81" s="44"/>
      <c r="BTE81" s="44"/>
      <c r="BTF81" s="44"/>
      <c r="BTG81" s="44"/>
      <c r="BTH81" s="44"/>
      <c r="BTI81" s="44"/>
      <c r="BTJ81" s="44"/>
      <c r="BTK81" s="44"/>
      <c r="BTL81" s="44"/>
      <c r="BTM81" s="44"/>
      <c r="BTN81" s="44"/>
      <c r="BTO81" s="44"/>
      <c r="BTP81" s="44"/>
      <c r="BTQ81" s="44"/>
      <c r="BTR81" s="44"/>
      <c r="BTS81" s="44"/>
      <c r="BTT81" s="44"/>
      <c r="BTU81" s="44"/>
      <c r="BTV81" s="44"/>
      <c r="BTW81" s="44"/>
      <c r="BTX81" s="44"/>
      <c r="BTY81" s="44"/>
      <c r="BTZ81" s="44"/>
      <c r="BUA81" s="44"/>
      <c r="BUB81" s="44"/>
      <c r="BUC81" s="44"/>
      <c r="BUD81" s="44"/>
      <c r="BUE81" s="44"/>
      <c r="BUF81" s="44"/>
      <c r="BUG81" s="44"/>
      <c r="BUH81" s="44"/>
      <c r="BUI81" s="44"/>
      <c r="BUJ81" s="44"/>
      <c r="BUK81" s="44"/>
      <c r="BUL81" s="44"/>
      <c r="BUM81" s="44"/>
      <c r="BUN81" s="44"/>
      <c r="BUO81" s="44"/>
      <c r="BUP81" s="44"/>
      <c r="BUQ81" s="44"/>
      <c r="BUR81" s="44"/>
      <c r="BUS81" s="44"/>
      <c r="BUT81" s="44"/>
      <c r="BUU81" s="44"/>
      <c r="BUV81" s="44"/>
      <c r="BUW81" s="44"/>
      <c r="BUX81" s="44"/>
      <c r="BUY81" s="44"/>
      <c r="BUZ81" s="44"/>
      <c r="BVA81" s="44"/>
      <c r="BVB81" s="44"/>
      <c r="BVC81" s="44"/>
      <c r="BVD81" s="44"/>
      <c r="BVE81" s="44"/>
      <c r="BVF81" s="44"/>
      <c r="BVG81" s="44"/>
      <c r="BVH81" s="44"/>
      <c r="BVI81" s="44"/>
      <c r="BVJ81" s="44"/>
      <c r="BVK81" s="44"/>
      <c r="BVL81" s="44"/>
      <c r="BVM81" s="44"/>
      <c r="BVN81" s="44"/>
      <c r="BVO81" s="44"/>
      <c r="BVP81" s="44"/>
      <c r="BVQ81" s="44"/>
      <c r="BVR81" s="44"/>
      <c r="BVS81" s="44"/>
      <c r="BVT81" s="44"/>
      <c r="BVU81" s="44"/>
      <c r="BVV81" s="44"/>
      <c r="BVW81" s="44"/>
      <c r="BVX81" s="44"/>
      <c r="BVY81" s="44"/>
      <c r="BVZ81" s="44"/>
      <c r="BWA81" s="44"/>
      <c r="BWB81" s="44"/>
      <c r="BWC81" s="44"/>
      <c r="BWD81" s="44"/>
      <c r="BWE81" s="44"/>
      <c r="BWF81" s="44"/>
      <c r="BWG81" s="44"/>
      <c r="BWH81" s="44"/>
      <c r="BWI81" s="44"/>
      <c r="BWJ81" s="44"/>
      <c r="BWK81" s="44"/>
      <c r="BWL81" s="44"/>
      <c r="BWM81" s="44"/>
      <c r="BWN81" s="44"/>
      <c r="BWO81" s="44"/>
      <c r="BWP81" s="44"/>
      <c r="BWQ81" s="44"/>
      <c r="BWR81" s="44"/>
      <c r="BWS81" s="44"/>
      <c r="BWT81" s="44"/>
      <c r="BWU81" s="44"/>
      <c r="BWV81" s="44"/>
      <c r="BWW81" s="44"/>
      <c r="BWX81" s="44"/>
      <c r="BWY81" s="44"/>
      <c r="BWZ81" s="44"/>
      <c r="BXA81" s="44"/>
      <c r="BXB81" s="44"/>
      <c r="BXC81" s="44"/>
      <c r="BXD81" s="44"/>
      <c r="BXE81" s="44"/>
      <c r="BXF81" s="44"/>
      <c r="BXG81" s="44"/>
      <c r="BXH81" s="44"/>
      <c r="BXI81" s="44"/>
      <c r="BXJ81" s="44"/>
      <c r="BXK81" s="44"/>
      <c r="BXL81" s="44"/>
      <c r="BXM81" s="44"/>
      <c r="BXN81" s="44"/>
      <c r="BXO81" s="44"/>
      <c r="BXP81" s="44"/>
      <c r="BXQ81" s="44"/>
      <c r="BXR81" s="44"/>
      <c r="BXS81" s="44"/>
      <c r="BXT81" s="44"/>
      <c r="BXU81" s="44"/>
      <c r="BXV81" s="44"/>
      <c r="BXW81" s="44"/>
      <c r="BXX81" s="44"/>
      <c r="BXY81" s="44"/>
      <c r="BXZ81" s="44"/>
      <c r="BYA81" s="44"/>
      <c r="BYB81" s="44"/>
      <c r="BYC81" s="44"/>
      <c r="BYD81" s="44"/>
      <c r="BYE81" s="44"/>
      <c r="BYF81" s="44"/>
      <c r="BYG81" s="44"/>
      <c r="BYH81" s="44"/>
      <c r="BYI81" s="44"/>
      <c r="BYJ81" s="44"/>
      <c r="BYK81" s="44"/>
      <c r="BYL81" s="44"/>
      <c r="BYM81" s="44"/>
      <c r="BYN81" s="44"/>
      <c r="BYO81" s="44"/>
      <c r="BYP81" s="44"/>
      <c r="BYQ81" s="44"/>
      <c r="BYR81" s="44"/>
      <c r="BYS81" s="44"/>
      <c r="BYT81" s="44"/>
      <c r="BYU81" s="44"/>
      <c r="BYV81" s="44"/>
      <c r="BYW81" s="44"/>
      <c r="BYX81" s="44"/>
      <c r="BYY81" s="44"/>
      <c r="BYZ81" s="44"/>
      <c r="BZA81" s="44"/>
      <c r="BZB81" s="44"/>
      <c r="BZC81" s="44"/>
      <c r="BZD81" s="44"/>
      <c r="BZE81" s="44"/>
      <c r="BZF81" s="44"/>
      <c r="BZG81" s="44"/>
      <c r="BZH81" s="44"/>
      <c r="BZI81" s="44"/>
      <c r="BZJ81" s="44"/>
      <c r="BZK81" s="44"/>
      <c r="BZL81" s="44"/>
      <c r="BZM81" s="44"/>
      <c r="BZN81" s="44"/>
      <c r="BZO81" s="44"/>
      <c r="BZP81" s="44"/>
      <c r="BZQ81" s="44"/>
      <c r="BZR81" s="44"/>
      <c r="BZS81" s="44"/>
      <c r="BZT81" s="44"/>
      <c r="BZU81" s="44"/>
      <c r="BZV81" s="44"/>
      <c r="BZW81" s="44"/>
      <c r="BZX81" s="44"/>
      <c r="BZY81" s="44"/>
      <c r="BZZ81" s="44"/>
      <c r="CAA81" s="44"/>
      <c r="CAB81" s="44"/>
      <c r="CAC81" s="44"/>
      <c r="CAD81" s="44"/>
      <c r="CAE81" s="44"/>
      <c r="CAF81" s="44"/>
      <c r="CAG81" s="44"/>
      <c r="CAH81" s="44"/>
      <c r="CAI81" s="44"/>
      <c r="CAJ81" s="44"/>
      <c r="CAK81" s="44"/>
      <c r="CAL81" s="44"/>
      <c r="CAM81" s="44"/>
      <c r="CAN81" s="44"/>
      <c r="CAO81" s="44"/>
      <c r="CAP81" s="44"/>
      <c r="CAQ81" s="44"/>
      <c r="CAR81" s="44"/>
      <c r="CAS81" s="44"/>
      <c r="CAT81" s="44"/>
      <c r="CAU81" s="44"/>
      <c r="CAV81" s="44"/>
      <c r="CAW81" s="44"/>
      <c r="CAX81" s="44"/>
      <c r="CAY81" s="44"/>
      <c r="CAZ81" s="44"/>
      <c r="CBA81" s="44"/>
      <c r="CBB81" s="44"/>
      <c r="CBC81" s="44"/>
      <c r="CBD81" s="44"/>
      <c r="CBE81" s="44"/>
      <c r="CBF81" s="44"/>
      <c r="CBG81" s="44"/>
      <c r="CBH81" s="44"/>
      <c r="CBI81" s="44"/>
      <c r="CBJ81" s="44"/>
      <c r="CBK81" s="44"/>
      <c r="CBL81" s="44"/>
      <c r="CBM81" s="44"/>
      <c r="CBN81" s="44"/>
      <c r="CBO81" s="44"/>
      <c r="CBP81" s="44"/>
      <c r="CBQ81" s="44"/>
      <c r="CBR81" s="44"/>
      <c r="CBS81" s="44"/>
      <c r="CBT81" s="44"/>
      <c r="CBU81" s="44"/>
      <c r="CBV81" s="44"/>
      <c r="CBW81" s="44"/>
      <c r="CBX81" s="44"/>
      <c r="CBY81" s="44"/>
      <c r="CBZ81" s="44"/>
      <c r="CCA81" s="44"/>
      <c r="CCB81" s="44"/>
      <c r="CCC81" s="44"/>
      <c r="CCD81" s="44"/>
      <c r="CCE81" s="44"/>
      <c r="CCF81" s="44"/>
      <c r="CCG81" s="44"/>
      <c r="CCH81" s="44"/>
      <c r="CCI81" s="44"/>
      <c r="CCJ81" s="44"/>
      <c r="CCK81" s="44"/>
      <c r="CCL81" s="44"/>
      <c r="CCM81" s="44"/>
      <c r="CCN81" s="44"/>
      <c r="CCO81" s="44"/>
      <c r="CCP81" s="44"/>
      <c r="CCQ81" s="44"/>
      <c r="CCR81" s="44"/>
      <c r="CCS81" s="44"/>
      <c r="CCT81" s="44"/>
      <c r="CCU81" s="44"/>
      <c r="CCV81" s="44"/>
      <c r="CCW81" s="44"/>
      <c r="CCX81" s="44"/>
      <c r="CCY81" s="44"/>
      <c r="CCZ81" s="44"/>
      <c r="CDA81" s="44"/>
      <c r="CDB81" s="44"/>
      <c r="CDC81" s="44"/>
      <c r="CDD81" s="44"/>
      <c r="CDE81" s="44"/>
      <c r="CDF81" s="44"/>
      <c r="CDG81" s="44"/>
      <c r="CDH81" s="44"/>
      <c r="CDI81" s="44"/>
      <c r="CDJ81" s="44"/>
      <c r="CDK81" s="44"/>
      <c r="CDL81" s="44"/>
      <c r="CDM81" s="44"/>
      <c r="CDN81" s="44"/>
      <c r="CDO81" s="44"/>
      <c r="CDP81" s="44"/>
      <c r="CDQ81" s="44"/>
      <c r="CDR81" s="44"/>
      <c r="CDS81" s="44"/>
      <c r="CDT81" s="44"/>
      <c r="CDU81" s="44"/>
      <c r="CDV81" s="44"/>
      <c r="CDW81" s="44"/>
      <c r="CDX81" s="44"/>
      <c r="CDY81" s="44"/>
      <c r="CDZ81" s="44"/>
      <c r="CEA81" s="44"/>
      <c r="CEB81" s="44"/>
      <c r="CEC81" s="44"/>
      <c r="CED81" s="44"/>
      <c r="CEE81" s="44"/>
      <c r="CEF81" s="44"/>
      <c r="CEG81" s="44"/>
      <c r="CEH81" s="44"/>
      <c r="CEI81" s="44"/>
      <c r="CEJ81" s="44"/>
      <c r="CEK81" s="44"/>
      <c r="CEL81" s="44"/>
      <c r="CEM81" s="44"/>
      <c r="CEN81" s="44"/>
      <c r="CEO81" s="44"/>
      <c r="CEP81" s="44"/>
      <c r="CEQ81" s="44"/>
      <c r="CER81" s="44"/>
      <c r="CES81" s="44"/>
      <c r="CET81" s="44"/>
      <c r="CEU81" s="44"/>
      <c r="CEV81" s="44"/>
      <c r="CEW81" s="44"/>
      <c r="CEX81" s="44"/>
      <c r="CEY81" s="44"/>
      <c r="CEZ81" s="44"/>
      <c r="CFA81" s="44"/>
      <c r="CFB81" s="44"/>
      <c r="CFC81" s="44"/>
      <c r="CFD81" s="44"/>
      <c r="CFE81" s="44"/>
      <c r="CFF81" s="44"/>
      <c r="CFG81" s="44"/>
      <c r="CFH81" s="44"/>
      <c r="CFI81" s="44"/>
      <c r="CFJ81" s="44"/>
      <c r="CFK81" s="44"/>
      <c r="CFL81" s="44"/>
      <c r="CFM81" s="44"/>
      <c r="CFN81" s="44"/>
      <c r="CFO81" s="44"/>
      <c r="CFP81" s="44"/>
      <c r="CFQ81" s="44"/>
      <c r="CFR81" s="44"/>
      <c r="CFS81" s="44"/>
      <c r="CFT81" s="44"/>
      <c r="CFU81" s="44"/>
      <c r="CFV81" s="44"/>
      <c r="CFW81" s="44"/>
      <c r="CFX81" s="44"/>
      <c r="CFY81" s="44"/>
      <c r="CFZ81" s="44"/>
      <c r="CGA81" s="44"/>
      <c r="CGB81" s="44"/>
      <c r="CGC81" s="44"/>
      <c r="CGD81" s="44"/>
      <c r="CGE81" s="44"/>
      <c r="CGF81" s="44"/>
      <c r="CGG81" s="44"/>
      <c r="CGH81" s="44"/>
      <c r="CGI81" s="44"/>
      <c r="CGJ81" s="44"/>
      <c r="CGK81" s="44"/>
      <c r="CGL81" s="44"/>
      <c r="CGM81" s="44"/>
      <c r="CGN81" s="44"/>
      <c r="CGO81" s="44"/>
      <c r="CGP81" s="44"/>
      <c r="CGQ81" s="44"/>
      <c r="CGR81" s="44"/>
      <c r="CGS81" s="44"/>
      <c r="CGT81" s="44"/>
      <c r="CGU81" s="44"/>
      <c r="CGV81" s="44"/>
      <c r="CGW81" s="44"/>
      <c r="CGX81" s="44"/>
      <c r="CGY81" s="44"/>
      <c r="CGZ81" s="44"/>
      <c r="CHA81" s="44"/>
      <c r="CHB81" s="44"/>
      <c r="CHC81" s="44"/>
      <c r="CHD81" s="44"/>
      <c r="CHE81" s="44"/>
      <c r="CHF81" s="44"/>
      <c r="CHG81" s="44"/>
      <c r="CHH81" s="44"/>
      <c r="CHI81" s="44"/>
      <c r="CHJ81" s="44"/>
      <c r="CHK81" s="44"/>
      <c r="CHL81" s="44"/>
      <c r="CHM81" s="44"/>
      <c r="CHN81" s="44"/>
      <c r="CHO81" s="44"/>
      <c r="CHP81" s="44"/>
      <c r="CHQ81" s="44"/>
      <c r="CHR81" s="44"/>
      <c r="CHS81" s="44"/>
      <c r="CHT81" s="44"/>
      <c r="CHU81" s="44"/>
      <c r="CHV81" s="44"/>
      <c r="CHW81" s="44"/>
      <c r="CHX81" s="44"/>
      <c r="CHY81" s="44"/>
      <c r="CHZ81" s="44"/>
      <c r="CIA81" s="44"/>
      <c r="CIB81" s="44"/>
      <c r="CIC81" s="44"/>
      <c r="CID81" s="44"/>
      <c r="CIE81" s="44"/>
      <c r="CIF81" s="44"/>
      <c r="CIG81" s="44"/>
      <c r="CIH81" s="44"/>
      <c r="CII81" s="44"/>
      <c r="CIJ81" s="44"/>
      <c r="CIK81" s="44"/>
      <c r="CIL81" s="44"/>
      <c r="CIM81" s="44"/>
      <c r="CIN81" s="44"/>
      <c r="CIO81" s="44"/>
      <c r="CIP81" s="44"/>
      <c r="CIQ81" s="44"/>
      <c r="CIR81" s="44"/>
      <c r="CIS81" s="44"/>
      <c r="CIT81" s="44"/>
      <c r="CIU81" s="44"/>
      <c r="CIV81" s="44"/>
      <c r="CIW81" s="44"/>
      <c r="CIX81" s="44"/>
      <c r="CIY81" s="44"/>
      <c r="CIZ81" s="44"/>
      <c r="CJA81" s="44"/>
      <c r="CJB81" s="44"/>
      <c r="CJC81" s="44"/>
      <c r="CJD81" s="44"/>
      <c r="CJE81" s="44"/>
      <c r="CJF81" s="44"/>
      <c r="CJG81" s="44"/>
      <c r="CJH81" s="44"/>
      <c r="CJI81" s="44"/>
      <c r="CJJ81" s="44"/>
      <c r="CJK81" s="44"/>
      <c r="CJL81" s="44"/>
      <c r="CJM81" s="44"/>
      <c r="CJN81" s="44"/>
      <c r="CJO81" s="44"/>
      <c r="CJP81" s="44"/>
      <c r="CJQ81" s="44"/>
      <c r="CJR81" s="44"/>
      <c r="CJS81" s="44"/>
      <c r="CJT81" s="44"/>
      <c r="CJU81" s="44"/>
      <c r="CJV81" s="44"/>
      <c r="CJW81" s="44"/>
      <c r="CJX81" s="44"/>
      <c r="CJY81" s="44"/>
      <c r="CJZ81" s="44"/>
      <c r="CKA81" s="44"/>
      <c r="CKB81" s="44"/>
      <c r="CKC81" s="44"/>
      <c r="CKD81" s="44"/>
      <c r="CKE81" s="44"/>
      <c r="CKF81" s="44"/>
      <c r="CKG81" s="44"/>
      <c r="CKH81" s="44"/>
      <c r="CKI81" s="44"/>
      <c r="CKJ81" s="44"/>
      <c r="CKK81" s="44"/>
      <c r="CKL81" s="44"/>
      <c r="CKM81" s="44"/>
      <c r="CKN81" s="44"/>
      <c r="CKO81" s="44"/>
      <c r="CKP81" s="44"/>
      <c r="CKQ81" s="44"/>
      <c r="CKR81" s="44"/>
      <c r="CKS81" s="44"/>
      <c r="CKT81" s="44"/>
      <c r="CKU81" s="44"/>
      <c r="CKV81" s="44"/>
      <c r="CKW81" s="44"/>
      <c r="CKX81" s="44"/>
      <c r="CKY81" s="44"/>
      <c r="CKZ81" s="44"/>
      <c r="CLA81" s="44"/>
      <c r="CLB81" s="44"/>
      <c r="CLC81" s="44"/>
      <c r="CLD81" s="44"/>
      <c r="CLE81" s="44"/>
      <c r="CLF81" s="44"/>
      <c r="CLG81" s="44"/>
      <c r="CLH81" s="44"/>
      <c r="CLI81" s="44"/>
      <c r="CLJ81" s="44"/>
      <c r="CLK81" s="44"/>
      <c r="CLL81" s="44"/>
      <c r="CLM81" s="44"/>
      <c r="CLN81" s="44"/>
      <c r="CLO81" s="44"/>
      <c r="CLP81" s="44"/>
      <c r="CLQ81" s="44"/>
      <c r="CLR81" s="44"/>
      <c r="CLS81" s="44"/>
      <c r="CLT81" s="44"/>
      <c r="CLU81" s="44"/>
      <c r="CLV81" s="44"/>
      <c r="CLW81" s="44"/>
      <c r="CLX81" s="44"/>
      <c r="CLY81" s="44"/>
      <c r="CLZ81" s="44"/>
      <c r="CMA81" s="44"/>
      <c r="CMB81" s="44"/>
      <c r="CMC81" s="44"/>
      <c r="CMD81" s="44"/>
      <c r="CME81" s="44"/>
      <c r="CMF81" s="44"/>
      <c r="CMG81" s="44"/>
      <c r="CMH81" s="44"/>
      <c r="CMI81" s="44"/>
      <c r="CMJ81" s="44"/>
      <c r="CMK81" s="44"/>
      <c r="CML81" s="44"/>
      <c r="CMM81" s="44"/>
      <c r="CMN81" s="44"/>
      <c r="CMO81" s="44"/>
      <c r="CMP81" s="44"/>
      <c r="CMQ81" s="44"/>
      <c r="CMR81" s="44"/>
      <c r="CMS81" s="44"/>
      <c r="CMT81" s="44"/>
      <c r="CMU81" s="44"/>
      <c r="CMV81" s="44"/>
      <c r="CMW81" s="44"/>
      <c r="CMX81" s="44"/>
      <c r="CMY81" s="44"/>
      <c r="CMZ81" s="44"/>
      <c r="CNA81" s="44"/>
      <c r="CNB81" s="44"/>
      <c r="CNC81" s="44"/>
      <c r="CND81" s="44"/>
      <c r="CNE81" s="44"/>
      <c r="CNF81" s="44"/>
      <c r="CNG81" s="44"/>
      <c r="CNH81" s="44"/>
      <c r="CNI81" s="44"/>
      <c r="CNJ81" s="44"/>
      <c r="CNK81" s="44"/>
      <c r="CNL81" s="44"/>
      <c r="CNM81" s="44"/>
      <c r="CNN81" s="44"/>
      <c r="CNO81" s="44"/>
      <c r="CNP81" s="44"/>
      <c r="CNQ81" s="44"/>
      <c r="CNR81" s="44"/>
      <c r="CNS81" s="44"/>
      <c r="CNT81" s="44"/>
      <c r="CNU81" s="44"/>
      <c r="CNV81" s="44"/>
      <c r="CNW81" s="44"/>
      <c r="CNX81" s="44"/>
      <c r="CNY81" s="44"/>
      <c r="CNZ81" s="44"/>
      <c r="COA81" s="44"/>
      <c r="COB81" s="44"/>
      <c r="COC81" s="44"/>
      <c r="COD81" s="44"/>
      <c r="COE81" s="44"/>
      <c r="COF81" s="44"/>
      <c r="COG81" s="44"/>
      <c r="COH81" s="44"/>
      <c r="COI81" s="44"/>
      <c r="COJ81" s="44"/>
      <c r="COK81" s="44"/>
      <c r="COL81" s="44"/>
      <c r="COM81" s="44"/>
      <c r="CON81" s="44"/>
      <c r="COO81" s="44"/>
      <c r="COP81" s="44"/>
      <c r="COQ81" s="44"/>
      <c r="COR81" s="44"/>
      <c r="COS81" s="44"/>
      <c r="COT81" s="44"/>
      <c r="COU81" s="44"/>
      <c r="COV81" s="44"/>
      <c r="COW81" s="44"/>
      <c r="COX81" s="44"/>
      <c r="COY81" s="44"/>
      <c r="COZ81" s="44"/>
      <c r="CPA81" s="44"/>
      <c r="CPB81" s="44"/>
      <c r="CPC81" s="44"/>
      <c r="CPD81" s="44"/>
      <c r="CPE81" s="44"/>
      <c r="CPF81" s="44"/>
      <c r="CPG81" s="44"/>
      <c r="CPH81" s="44"/>
      <c r="CPI81" s="44"/>
      <c r="CPJ81" s="44"/>
      <c r="CPK81" s="44"/>
      <c r="CPL81" s="44"/>
      <c r="CPM81" s="44"/>
      <c r="CPN81" s="44"/>
      <c r="CPO81" s="44"/>
      <c r="CPP81" s="44"/>
      <c r="CPQ81" s="44"/>
      <c r="CPR81" s="44"/>
      <c r="CPS81" s="44"/>
      <c r="CPT81" s="44"/>
      <c r="CPU81" s="44"/>
      <c r="CPV81" s="44"/>
      <c r="CPW81" s="44"/>
      <c r="CPX81" s="44"/>
      <c r="CPY81" s="44"/>
      <c r="CPZ81" s="44"/>
      <c r="CQA81" s="44"/>
      <c r="CQB81" s="44"/>
      <c r="CQC81" s="44"/>
      <c r="CQD81" s="44"/>
      <c r="CQE81" s="44"/>
      <c r="CQF81" s="44"/>
      <c r="CQG81" s="44"/>
      <c r="CQH81" s="44"/>
      <c r="CQI81" s="44"/>
      <c r="CQJ81" s="44"/>
      <c r="CQK81" s="44"/>
      <c r="CQL81" s="44"/>
      <c r="CQM81" s="44"/>
      <c r="CQN81" s="44"/>
      <c r="CQO81" s="44"/>
      <c r="CQP81" s="44"/>
      <c r="CQQ81" s="44"/>
      <c r="CQR81" s="44"/>
      <c r="CQS81" s="44"/>
      <c r="CQT81" s="44"/>
      <c r="CQU81" s="44"/>
      <c r="CQV81" s="44"/>
      <c r="CQW81" s="44"/>
      <c r="CQX81" s="44"/>
      <c r="CQY81" s="44"/>
      <c r="CQZ81" s="44"/>
      <c r="CRA81" s="44"/>
      <c r="CRB81" s="44"/>
      <c r="CRC81" s="44"/>
      <c r="CRD81" s="44"/>
      <c r="CRE81" s="44"/>
      <c r="CRF81" s="44"/>
      <c r="CRG81" s="44"/>
      <c r="CRH81" s="44"/>
      <c r="CRI81" s="44"/>
      <c r="CRJ81" s="44"/>
      <c r="CRK81" s="44"/>
      <c r="CRL81" s="44"/>
      <c r="CRM81" s="44"/>
      <c r="CRN81" s="44"/>
      <c r="CRO81" s="44"/>
      <c r="CRP81" s="44"/>
      <c r="CRQ81" s="44"/>
      <c r="CRR81" s="44"/>
      <c r="CRS81" s="44"/>
      <c r="CRT81" s="44"/>
      <c r="CRU81" s="44"/>
      <c r="CRV81" s="44"/>
      <c r="CRW81" s="44"/>
      <c r="CRX81" s="44"/>
      <c r="CRY81" s="44"/>
      <c r="CRZ81" s="44"/>
      <c r="CSA81" s="44"/>
      <c r="CSB81" s="44"/>
      <c r="CSC81" s="44"/>
      <c r="CSD81" s="44"/>
      <c r="CSE81" s="44"/>
      <c r="CSF81" s="44"/>
      <c r="CSG81" s="44"/>
      <c r="CSH81" s="44"/>
      <c r="CSI81" s="44"/>
      <c r="CSJ81" s="44"/>
      <c r="CSK81" s="44"/>
      <c r="CSL81" s="44"/>
      <c r="CSM81" s="44"/>
      <c r="CSN81" s="44"/>
      <c r="CSO81" s="44"/>
      <c r="CSP81" s="44"/>
      <c r="CSQ81" s="44"/>
      <c r="CSR81" s="44"/>
      <c r="CSS81" s="44"/>
      <c r="CST81" s="44"/>
      <c r="CSU81" s="44"/>
      <c r="CSV81" s="44"/>
      <c r="CSW81" s="44"/>
      <c r="CSX81" s="44"/>
      <c r="CSY81" s="44"/>
      <c r="CSZ81" s="44"/>
      <c r="CTA81" s="44"/>
      <c r="CTB81" s="44"/>
      <c r="CTC81" s="44"/>
      <c r="CTD81" s="44"/>
      <c r="CTE81" s="44"/>
      <c r="CTF81" s="44"/>
      <c r="CTG81" s="44"/>
      <c r="CTH81" s="44"/>
      <c r="CTI81" s="44"/>
      <c r="CTJ81" s="44"/>
      <c r="CTK81" s="44"/>
      <c r="CTL81" s="44"/>
      <c r="CTM81" s="44"/>
      <c r="CTN81" s="44"/>
      <c r="CTO81" s="44"/>
      <c r="CTP81" s="44"/>
      <c r="CTQ81" s="44"/>
      <c r="CTR81" s="44"/>
      <c r="CTS81" s="44"/>
      <c r="CTT81" s="44"/>
      <c r="CTU81" s="44"/>
      <c r="CTV81" s="44"/>
      <c r="CTW81" s="44"/>
      <c r="CTX81" s="44"/>
      <c r="CTY81" s="44"/>
      <c r="CTZ81" s="44"/>
      <c r="CUA81" s="44"/>
      <c r="CUB81" s="44"/>
      <c r="CUC81" s="44"/>
      <c r="CUD81" s="44"/>
      <c r="CUE81" s="44"/>
      <c r="CUF81" s="44"/>
      <c r="CUG81" s="44"/>
      <c r="CUH81" s="44"/>
      <c r="CUI81" s="44"/>
      <c r="CUJ81" s="44"/>
      <c r="CUK81" s="44"/>
      <c r="CUL81" s="44"/>
      <c r="CUM81" s="44"/>
      <c r="CUN81" s="44"/>
      <c r="CUO81" s="44"/>
      <c r="CUP81" s="44"/>
      <c r="CUQ81" s="44"/>
      <c r="CUR81" s="44"/>
      <c r="CUS81" s="44"/>
      <c r="CUT81" s="44"/>
      <c r="CUU81" s="44"/>
      <c r="CUV81" s="44"/>
      <c r="CUW81" s="44"/>
      <c r="CUX81" s="44"/>
      <c r="CUY81" s="44"/>
      <c r="CUZ81" s="44"/>
      <c r="CVA81" s="44"/>
      <c r="CVB81" s="44"/>
      <c r="CVC81" s="44"/>
      <c r="CVD81" s="44"/>
      <c r="CVE81" s="44"/>
      <c r="CVF81" s="44"/>
      <c r="CVG81" s="44"/>
      <c r="CVH81" s="44"/>
      <c r="CVI81" s="44"/>
      <c r="CVJ81" s="44"/>
      <c r="CVK81" s="44"/>
      <c r="CVL81" s="44"/>
      <c r="CVM81" s="44"/>
      <c r="CVN81" s="44"/>
      <c r="CVO81" s="44"/>
      <c r="CVP81" s="44"/>
      <c r="CVQ81" s="44"/>
      <c r="CVR81" s="44"/>
      <c r="CVS81" s="44"/>
      <c r="CVT81" s="44"/>
      <c r="CVU81" s="44"/>
      <c r="CVV81" s="44"/>
      <c r="CVW81" s="44"/>
      <c r="CVX81" s="44"/>
      <c r="CVY81" s="44"/>
      <c r="CVZ81" s="44"/>
      <c r="CWA81" s="44"/>
      <c r="CWB81" s="44"/>
      <c r="CWC81" s="44"/>
      <c r="CWD81" s="44"/>
      <c r="CWE81" s="44"/>
      <c r="CWF81" s="44"/>
      <c r="CWG81" s="44"/>
      <c r="CWH81" s="44"/>
      <c r="CWI81" s="44"/>
      <c r="CWJ81" s="44"/>
      <c r="CWK81" s="44"/>
      <c r="CWL81" s="44"/>
      <c r="CWM81" s="44"/>
      <c r="CWN81" s="44"/>
      <c r="CWO81" s="44"/>
      <c r="CWP81" s="44"/>
      <c r="CWQ81" s="44"/>
      <c r="CWR81" s="44"/>
      <c r="CWS81" s="44"/>
      <c r="CWT81" s="44"/>
      <c r="CWU81" s="44"/>
      <c r="CWV81" s="44"/>
      <c r="CWW81" s="44"/>
      <c r="CWX81" s="44"/>
      <c r="CWY81" s="44"/>
      <c r="CWZ81" s="44"/>
      <c r="CXA81" s="44"/>
      <c r="CXB81" s="44"/>
      <c r="CXC81" s="44"/>
      <c r="CXD81" s="44"/>
      <c r="CXE81" s="44"/>
      <c r="CXF81" s="44"/>
      <c r="CXG81" s="44"/>
      <c r="CXH81" s="44"/>
      <c r="CXI81" s="44"/>
      <c r="CXJ81" s="44"/>
      <c r="CXK81" s="44"/>
      <c r="CXL81" s="44"/>
      <c r="CXM81" s="44"/>
      <c r="CXN81" s="44"/>
      <c r="CXO81" s="44"/>
      <c r="CXP81" s="44"/>
      <c r="CXQ81" s="44"/>
      <c r="CXR81" s="44"/>
      <c r="CXS81" s="44"/>
      <c r="CXT81" s="44"/>
      <c r="CXU81" s="44"/>
      <c r="CXV81" s="44"/>
      <c r="CXW81" s="44"/>
      <c r="CXX81" s="44"/>
      <c r="CXY81" s="44"/>
      <c r="CXZ81" s="44"/>
      <c r="CYA81" s="44"/>
      <c r="CYB81" s="44"/>
      <c r="CYC81" s="44"/>
      <c r="CYD81" s="44"/>
      <c r="CYE81" s="44"/>
      <c r="CYF81" s="44"/>
      <c r="CYG81" s="44"/>
      <c r="CYH81" s="44"/>
      <c r="CYI81" s="44"/>
      <c r="CYJ81" s="44"/>
      <c r="CYK81" s="44"/>
      <c r="CYL81" s="44"/>
      <c r="CYM81" s="44"/>
      <c r="CYN81" s="44"/>
      <c r="CYO81" s="44"/>
      <c r="CYP81" s="44"/>
      <c r="CYQ81" s="44"/>
      <c r="CYR81" s="44"/>
      <c r="CYS81" s="44"/>
      <c r="CYT81" s="44"/>
      <c r="CYU81" s="44"/>
      <c r="CYV81" s="44"/>
      <c r="CYW81" s="44"/>
      <c r="CYX81" s="44"/>
      <c r="CYY81" s="44"/>
      <c r="CYZ81" s="44"/>
      <c r="CZA81" s="44"/>
      <c r="CZB81" s="44"/>
      <c r="CZC81" s="44"/>
      <c r="CZD81" s="44"/>
      <c r="CZE81" s="44"/>
      <c r="CZF81" s="44"/>
      <c r="CZG81" s="44"/>
      <c r="CZH81" s="44"/>
      <c r="CZI81" s="44"/>
      <c r="CZJ81" s="44"/>
      <c r="CZK81" s="44"/>
      <c r="CZL81" s="44"/>
      <c r="CZM81" s="44"/>
      <c r="CZN81" s="44"/>
      <c r="CZO81" s="44"/>
      <c r="CZP81" s="44"/>
      <c r="CZQ81" s="44"/>
      <c r="CZR81" s="44"/>
      <c r="CZS81" s="44"/>
      <c r="CZT81" s="44"/>
      <c r="CZU81" s="44"/>
      <c r="CZV81" s="44"/>
      <c r="CZW81" s="44"/>
      <c r="CZX81" s="44"/>
      <c r="CZY81" s="44"/>
      <c r="CZZ81" s="44"/>
      <c r="DAA81" s="44"/>
      <c r="DAB81" s="44"/>
      <c r="DAC81" s="44"/>
      <c r="DAD81" s="44"/>
      <c r="DAE81" s="44"/>
      <c r="DAF81" s="44"/>
      <c r="DAG81" s="44"/>
      <c r="DAH81" s="44"/>
      <c r="DAI81" s="44"/>
      <c r="DAJ81" s="44"/>
      <c r="DAK81" s="44"/>
      <c r="DAL81" s="44"/>
      <c r="DAM81" s="44"/>
      <c r="DAN81" s="44"/>
      <c r="DAO81" s="44"/>
      <c r="DAP81" s="44"/>
      <c r="DAQ81" s="44"/>
      <c r="DAR81" s="44"/>
      <c r="DAS81" s="44"/>
      <c r="DAT81" s="44"/>
      <c r="DAU81" s="44"/>
      <c r="DAV81" s="44"/>
      <c r="DAW81" s="44"/>
      <c r="DAX81" s="44"/>
      <c r="DAY81" s="44"/>
      <c r="DAZ81" s="44"/>
      <c r="DBA81" s="44"/>
      <c r="DBB81" s="44"/>
      <c r="DBC81" s="44"/>
      <c r="DBD81" s="44"/>
      <c r="DBE81" s="44"/>
      <c r="DBF81" s="44"/>
      <c r="DBG81" s="44"/>
      <c r="DBH81" s="44"/>
      <c r="DBI81" s="44"/>
      <c r="DBJ81" s="44"/>
      <c r="DBK81" s="44"/>
      <c r="DBL81" s="44"/>
      <c r="DBM81" s="44"/>
      <c r="DBN81" s="44"/>
      <c r="DBO81" s="44"/>
      <c r="DBP81" s="44"/>
      <c r="DBQ81" s="44"/>
      <c r="DBR81" s="44"/>
      <c r="DBS81" s="44"/>
      <c r="DBT81" s="44"/>
      <c r="DBU81" s="44"/>
      <c r="DBV81" s="44"/>
      <c r="DBW81" s="44"/>
      <c r="DBX81" s="44"/>
      <c r="DBY81" s="44"/>
      <c r="DBZ81" s="44"/>
      <c r="DCA81" s="44"/>
      <c r="DCB81" s="44"/>
      <c r="DCC81" s="44"/>
      <c r="DCD81" s="44"/>
      <c r="DCE81" s="44"/>
      <c r="DCF81" s="44"/>
      <c r="DCG81" s="44"/>
      <c r="DCH81" s="44"/>
      <c r="DCI81" s="44"/>
      <c r="DCJ81" s="44"/>
      <c r="DCK81" s="44"/>
      <c r="DCL81" s="44"/>
      <c r="DCM81" s="44"/>
      <c r="DCN81" s="44"/>
      <c r="DCO81" s="44"/>
      <c r="DCP81" s="44"/>
      <c r="DCQ81" s="44"/>
      <c r="DCR81" s="44"/>
      <c r="DCS81" s="44"/>
      <c r="DCT81" s="44"/>
      <c r="DCU81" s="44"/>
      <c r="DCV81" s="44"/>
      <c r="DCW81" s="44"/>
      <c r="DCX81" s="44"/>
      <c r="DCY81" s="44"/>
      <c r="DCZ81" s="44"/>
      <c r="DDA81" s="44"/>
      <c r="DDB81" s="44"/>
      <c r="DDC81" s="44"/>
      <c r="DDD81" s="44"/>
      <c r="DDE81" s="44"/>
      <c r="DDF81" s="44"/>
      <c r="DDG81" s="44"/>
      <c r="DDH81" s="44"/>
      <c r="DDI81" s="44"/>
      <c r="DDJ81" s="44"/>
      <c r="DDK81" s="44"/>
      <c r="DDL81" s="44"/>
      <c r="DDM81" s="44"/>
      <c r="DDN81" s="44"/>
      <c r="DDO81" s="44"/>
      <c r="DDP81" s="44"/>
      <c r="DDQ81" s="44"/>
      <c r="DDR81" s="44"/>
      <c r="DDS81" s="44"/>
      <c r="DDT81" s="44"/>
      <c r="DDU81" s="44"/>
      <c r="DDV81" s="44"/>
      <c r="DDW81" s="44"/>
      <c r="DDX81" s="44"/>
      <c r="DDY81" s="44"/>
      <c r="DDZ81" s="44"/>
      <c r="DEA81" s="44"/>
      <c r="DEB81" s="44"/>
      <c r="DEC81" s="44"/>
      <c r="DED81" s="44"/>
      <c r="DEE81" s="44"/>
      <c r="DEF81" s="44"/>
      <c r="DEG81" s="44"/>
      <c r="DEH81" s="44"/>
      <c r="DEI81" s="44"/>
      <c r="DEJ81" s="44"/>
      <c r="DEK81" s="44"/>
      <c r="DEL81" s="44"/>
      <c r="DEM81" s="44"/>
      <c r="DEN81" s="44"/>
      <c r="DEO81" s="44"/>
      <c r="DEP81" s="44"/>
      <c r="DEQ81" s="44"/>
      <c r="DER81" s="44"/>
      <c r="DES81" s="44"/>
      <c r="DET81" s="44"/>
      <c r="DEU81" s="44"/>
      <c r="DEV81" s="44"/>
      <c r="DEW81" s="44"/>
      <c r="DEX81" s="44"/>
      <c r="DEY81" s="44"/>
      <c r="DEZ81" s="44"/>
      <c r="DFA81" s="44"/>
      <c r="DFB81" s="44"/>
      <c r="DFC81" s="44"/>
      <c r="DFD81" s="44"/>
      <c r="DFE81" s="27"/>
    </row>
    <row r="82" spans="1:2865" ht="30.6" customHeight="1">
      <c r="B82" s="29"/>
      <c r="C82" s="41"/>
      <c r="D82" s="41"/>
      <c r="E82" s="41"/>
      <c r="F82" s="40"/>
      <c r="G82" s="40"/>
      <c r="H82" s="40"/>
      <c r="I82" s="40"/>
      <c r="J82" s="38"/>
      <c r="K82" s="40"/>
      <c r="L82" s="40"/>
      <c r="M82" s="40"/>
      <c r="N82" s="40"/>
      <c r="O82" s="38"/>
      <c r="P82" s="40"/>
      <c r="Q82" s="40"/>
      <c r="R82" s="40"/>
      <c r="S82" s="40"/>
      <c r="T82" s="38"/>
      <c r="U82" s="40"/>
      <c r="V82" s="40"/>
      <c r="W82" s="40"/>
      <c r="X82" s="40"/>
      <c r="Y82" s="38"/>
      <c r="Z82" s="40"/>
      <c r="AA82" s="40"/>
      <c r="AB82" s="29"/>
      <c r="AC82" s="39"/>
      <c r="AD82" s="38"/>
      <c r="AE82" s="38"/>
    </row>
    <row r="83" spans="1:2865" ht="30.6" customHeight="1">
      <c r="B83" s="29"/>
      <c r="C83" s="41"/>
      <c r="D83" s="41"/>
      <c r="E83" s="41"/>
      <c r="F83" s="40"/>
      <c r="G83" s="40"/>
      <c r="H83" s="40"/>
      <c r="I83" s="40"/>
      <c r="J83" s="38"/>
      <c r="K83" s="40"/>
      <c r="L83" s="40"/>
      <c r="M83" s="40"/>
      <c r="N83" s="40"/>
      <c r="O83" s="38"/>
      <c r="P83" s="40"/>
      <c r="Q83" s="40"/>
      <c r="R83" s="40"/>
      <c r="S83" s="40"/>
      <c r="T83" s="38"/>
      <c r="U83" s="40"/>
      <c r="V83" s="40"/>
      <c r="W83" s="40"/>
      <c r="X83" s="40"/>
      <c r="Y83" s="38"/>
      <c r="Z83" s="40"/>
      <c r="AA83" s="40"/>
      <c r="AB83" s="29"/>
      <c r="AC83" s="39"/>
      <c r="AD83" s="38"/>
      <c r="AE83" s="38"/>
    </row>
    <row r="84" spans="1:2865" ht="30.6" customHeight="1">
      <c r="B84" s="29"/>
      <c r="C84" s="41"/>
      <c r="D84" s="41"/>
      <c r="E84" s="41"/>
      <c r="F84" s="40"/>
      <c r="G84" s="40"/>
      <c r="H84" s="40"/>
      <c r="I84" s="40"/>
      <c r="J84" s="38"/>
      <c r="K84" s="40"/>
      <c r="L84" s="40"/>
      <c r="M84" s="40"/>
      <c r="N84" s="40"/>
      <c r="O84" s="38"/>
      <c r="P84" s="40"/>
      <c r="Q84" s="40"/>
      <c r="R84" s="40"/>
      <c r="S84" s="40"/>
      <c r="T84" s="38"/>
      <c r="U84" s="40"/>
      <c r="V84" s="40"/>
      <c r="W84" s="40"/>
      <c r="X84" s="40"/>
      <c r="Y84" s="38"/>
      <c r="Z84" s="40"/>
      <c r="AA84" s="40"/>
      <c r="AB84" s="29"/>
      <c r="AC84" s="39"/>
      <c r="AD84" s="38"/>
      <c r="AE84" s="38"/>
    </row>
    <row r="85" spans="1:2865" ht="30.6" customHeight="1">
      <c r="B85" s="29"/>
      <c r="C85" s="41"/>
      <c r="D85" s="41"/>
      <c r="E85" s="41"/>
      <c r="F85" s="40"/>
      <c r="G85" s="40"/>
      <c r="H85" s="40"/>
      <c r="I85" s="40"/>
      <c r="J85" s="38"/>
      <c r="K85" s="40"/>
      <c r="L85" s="40"/>
      <c r="M85" s="40"/>
      <c r="N85" s="40"/>
      <c r="O85" s="38"/>
      <c r="P85" s="40"/>
      <c r="Q85" s="40"/>
      <c r="R85" s="40"/>
      <c r="S85" s="40"/>
      <c r="T85" s="38"/>
      <c r="U85" s="40"/>
      <c r="V85" s="40"/>
      <c r="W85" s="40"/>
      <c r="X85" s="40"/>
      <c r="Y85" s="38"/>
      <c r="Z85" s="40"/>
      <c r="AA85" s="40"/>
      <c r="AB85" s="29"/>
      <c r="AC85" s="39"/>
      <c r="AD85" s="38"/>
      <c r="AE85" s="38"/>
    </row>
    <row r="86" spans="1:2865" ht="30.6" customHeight="1">
      <c r="B86" s="29"/>
      <c r="C86" s="41"/>
      <c r="D86" s="41"/>
      <c r="E86" s="41"/>
      <c r="F86" s="40"/>
      <c r="G86" s="40"/>
      <c r="H86" s="40"/>
      <c r="I86" s="40"/>
      <c r="J86" s="38"/>
      <c r="K86" s="40"/>
      <c r="L86" s="40"/>
      <c r="M86" s="40"/>
      <c r="N86" s="40"/>
      <c r="O86" s="38"/>
      <c r="P86" s="40"/>
      <c r="Q86" s="40"/>
      <c r="R86" s="40"/>
      <c r="S86" s="40"/>
      <c r="T86" s="38"/>
      <c r="U86" s="40"/>
      <c r="V86" s="40"/>
      <c r="W86" s="40"/>
      <c r="X86" s="40"/>
      <c r="Y86" s="38"/>
      <c r="Z86" s="40"/>
      <c r="AA86" s="40"/>
      <c r="AB86" s="29"/>
      <c r="AC86" s="39"/>
      <c r="AD86" s="38"/>
      <c r="AE86" s="38"/>
    </row>
    <row r="87" spans="1:2865" ht="30.6" customHeight="1">
      <c r="B87" s="29"/>
      <c r="C87" s="41"/>
      <c r="D87" s="41"/>
      <c r="E87" s="41"/>
      <c r="F87" s="40"/>
      <c r="G87" s="40"/>
      <c r="H87" s="40"/>
      <c r="I87" s="40"/>
      <c r="J87" s="38"/>
      <c r="K87" s="40"/>
      <c r="L87" s="40"/>
      <c r="M87" s="40"/>
      <c r="N87" s="40"/>
      <c r="O87" s="38"/>
      <c r="P87" s="40"/>
      <c r="Q87" s="40"/>
      <c r="R87" s="40"/>
      <c r="S87" s="40"/>
      <c r="T87" s="38"/>
      <c r="U87" s="40"/>
      <c r="V87" s="40"/>
      <c r="W87" s="40"/>
      <c r="X87" s="40"/>
      <c r="Y87" s="38"/>
      <c r="Z87" s="40"/>
      <c r="AA87" s="40"/>
      <c r="AB87" s="29"/>
      <c r="AC87" s="39"/>
      <c r="AD87" s="38"/>
      <c r="AE87" s="38"/>
    </row>
    <row r="88" spans="1:2865" ht="30.6" customHeight="1">
      <c r="B88" s="29"/>
      <c r="C88" s="41"/>
      <c r="D88" s="41"/>
      <c r="E88" s="41"/>
      <c r="F88" s="40"/>
      <c r="G88" s="40"/>
      <c r="H88" s="40"/>
      <c r="I88" s="40"/>
      <c r="J88" s="38"/>
      <c r="K88" s="40"/>
      <c r="L88" s="40"/>
      <c r="M88" s="40"/>
      <c r="N88" s="40"/>
      <c r="O88" s="38"/>
      <c r="P88" s="40"/>
      <c r="Q88" s="40"/>
      <c r="R88" s="40"/>
      <c r="S88" s="40"/>
      <c r="T88" s="38"/>
      <c r="U88" s="40"/>
      <c r="V88" s="40"/>
      <c r="W88" s="40"/>
      <c r="X88" s="40"/>
      <c r="Y88" s="38"/>
      <c r="Z88" s="40"/>
      <c r="AA88" s="40"/>
      <c r="AB88" s="29"/>
      <c r="AC88" s="39"/>
      <c r="AD88" s="38"/>
      <c r="AE88" s="38"/>
    </row>
    <row r="89" spans="1:2865" s="42" customFormat="1" ht="30.6" customHeight="1">
      <c r="A89" s="28"/>
      <c r="B89" s="29"/>
      <c r="C89" s="41"/>
      <c r="D89" s="41"/>
      <c r="E89" s="41"/>
      <c r="F89" s="40"/>
      <c r="G89" s="40"/>
      <c r="H89" s="40"/>
      <c r="I89" s="40"/>
      <c r="J89" s="38"/>
      <c r="K89" s="40"/>
      <c r="L89" s="40"/>
      <c r="M89" s="40"/>
      <c r="N89" s="40"/>
      <c r="O89" s="38"/>
      <c r="P89" s="40"/>
      <c r="Q89" s="40"/>
      <c r="R89" s="40"/>
      <c r="S89" s="40"/>
      <c r="T89" s="38"/>
      <c r="U89" s="40"/>
      <c r="V89" s="40"/>
      <c r="W89" s="40"/>
      <c r="X89" s="40"/>
      <c r="Y89" s="38"/>
      <c r="Z89" s="40"/>
      <c r="AA89" s="40"/>
      <c r="AB89" s="29"/>
      <c r="AC89" s="39"/>
      <c r="AD89" s="38"/>
      <c r="AE89" s="38"/>
      <c r="AF89" s="33"/>
      <c r="AG89" s="29"/>
      <c r="AH89" s="29"/>
      <c r="AI89" s="29"/>
      <c r="AJ89" s="29"/>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c r="FH89" s="28"/>
      <c r="FI89" s="28"/>
      <c r="FJ89" s="28"/>
      <c r="FK89" s="28"/>
      <c r="FL89" s="28"/>
      <c r="FM89" s="28"/>
      <c r="FN89" s="28"/>
      <c r="FO89" s="28"/>
      <c r="FP89" s="28"/>
      <c r="FQ89" s="28"/>
      <c r="FR89" s="28"/>
      <c r="FS89" s="28"/>
      <c r="FT89" s="28"/>
      <c r="FU89" s="28"/>
      <c r="FV89" s="28"/>
      <c r="FW89" s="28"/>
      <c r="FX89" s="28"/>
      <c r="FY89" s="28"/>
      <c r="FZ89" s="28"/>
      <c r="GA89" s="28"/>
      <c r="GB89" s="28"/>
      <c r="GC89" s="28"/>
      <c r="GD89" s="28"/>
      <c r="GE89" s="28"/>
      <c r="GF89" s="28"/>
      <c r="GG89" s="28"/>
      <c r="GH89" s="28"/>
      <c r="GI89" s="28"/>
      <c r="GJ89" s="28"/>
      <c r="GK89" s="28"/>
      <c r="GL89" s="28"/>
      <c r="GM89" s="28"/>
      <c r="GN89" s="28"/>
      <c r="GO89" s="28"/>
      <c r="GP89" s="28"/>
      <c r="GQ89" s="28"/>
      <c r="GR89" s="28"/>
      <c r="GS89" s="28"/>
      <c r="GT89" s="28"/>
      <c r="GU89" s="28"/>
      <c r="GV89" s="28"/>
      <c r="GW89" s="28"/>
      <c r="GX89" s="28"/>
      <c r="GY89" s="28"/>
      <c r="GZ89" s="28"/>
      <c r="HA89" s="28"/>
      <c r="HB89" s="28"/>
      <c r="HC89" s="28"/>
      <c r="HD89" s="28"/>
      <c r="HE89" s="28"/>
      <c r="HF89" s="28"/>
      <c r="HG89" s="28"/>
      <c r="HH89" s="28"/>
      <c r="HI89" s="28"/>
      <c r="HJ89" s="28"/>
      <c r="HK89" s="28"/>
      <c r="HL89" s="28"/>
      <c r="HM89" s="28"/>
      <c r="HN89" s="28"/>
      <c r="HO89" s="28"/>
      <c r="HP89" s="28"/>
      <c r="HQ89" s="28"/>
      <c r="HR89" s="28"/>
      <c r="HS89" s="28"/>
      <c r="HT89" s="28"/>
      <c r="HU89" s="28"/>
      <c r="HV89" s="28"/>
      <c r="HW89" s="28"/>
      <c r="HX89" s="28"/>
      <c r="HY89" s="28"/>
      <c r="HZ89" s="28"/>
      <c r="IA89" s="28"/>
      <c r="IB89" s="28"/>
      <c r="IC89" s="28"/>
      <c r="ID89" s="28"/>
      <c r="IE89" s="28"/>
      <c r="IF89" s="28"/>
      <c r="IG89" s="28"/>
      <c r="IH89" s="28"/>
      <c r="II89" s="28"/>
      <c r="IJ89" s="28"/>
      <c r="IK89" s="28"/>
      <c r="IL89" s="28"/>
      <c r="IM89" s="28"/>
      <c r="IN89" s="28"/>
      <c r="IO89" s="28"/>
      <c r="IP89" s="28"/>
      <c r="IQ89" s="28"/>
      <c r="IR89" s="28"/>
      <c r="IS89" s="28"/>
      <c r="IT89" s="28"/>
      <c r="IU89" s="28"/>
      <c r="IV89" s="28"/>
      <c r="IW89" s="28"/>
      <c r="IX89" s="28"/>
      <c r="IY89" s="28"/>
      <c r="IZ89" s="28"/>
      <c r="JA89" s="28"/>
      <c r="JB89" s="28"/>
      <c r="JC89" s="28"/>
      <c r="JD89" s="28"/>
      <c r="JE89" s="28"/>
      <c r="JF89" s="28"/>
      <c r="JG89" s="28"/>
      <c r="JH89" s="28"/>
      <c r="JI89" s="28"/>
      <c r="JJ89" s="28"/>
      <c r="JK89" s="28"/>
      <c r="JL89" s="28"/>
      <c r="JM89" s="28"/>
      <c r="JN89" s="28"/>
      <c r="JO89" s="28"/>
      <c r="JP89" s="28"/>
      <c r="JQ89" s="28"/>
      <c r="JR89" s="28"/>
      <c r="JS89" s="28"/>
      <c r="JT89" s="28"/>
      <c r="JU89" s="28"/>
      <c r="JV89" s="28"/>
      <c r="JW89" s="28"/>
      <c r="JX89" s="28"/>
      <c r="JY89" s="28"/>
      <c r="JZ89" s="28"/>
      <c r="KA89" s="28"/>
      <c r="KB89" s="28"/>
      <c r="KC89" s="28"/>
      <c r="KD89" s="28"/>
      <c r="KE89" s="28"/>
      <c r="KF89" s="28"/>
      <c r="KG89" s="28"/>
      <c r="KH89" s="28"/>
      <c r="KI89" s="28"/>
      <c r="KJ89" s="28"/>
      <c r="KK89" s="28"/>
      <c r="KL89" s="28"/>
      <c r="KM89" s="28"/>
      <c r="KN89" s="28"/>
      <c r="KO89" s="28"/>
      <c r="KP89" s="28"/>
      <c r="KQ89" s="28"/>
      <c r="KR89" s="28"/>
      <c r="KS89" s="28"/>
      <c r="KT89" s="28"/>
      <c r="KU89" s="28"/>
      <c r="KV89" s="28"/>
      <c r="KW89" s="28"/>
      <c r="KX89" s="28"/>
      <c r="KY89" s="28"/>
      <c r="KZ89" s="28"/>
      <c r="LA89" s="28"/>
      <c r="LB89" s="28"/>
      <c r="LC89" s="28"/>
      <c r="LD89" s="28"/>
      <c r="LE89" s="28"/>
      <c r="LF89" s="28"/>
      <c r="LG89" s="28"/>
      <c r="LH89" s="28"/>
      <c r="LI89" s="28"/>
      <c r="LJ89" s="28"/>
      <c r="LK89" s="28"/>
      <c r="LL89" s="28"/>
      <c r="LM89" s="28"/>
      <c r="LN89" s="28"/>
      <c r="LO89" s="28"/>
      <c r="LP89" s="28"/>
      <c r="LQ89" s="28"/>
      <c r="LR89" s="28"/>
      <c r="LS89" s="28"/>
      <c r="LT89" s="28"/>
      <c r="LU89" s="28"/>
      <c r="LV89" s="28"/>
      <c r="LW89" s="28"/>
      <c r="LX89" s="28"/>
      <c r="LY89" s="28"/>
      <c r="LZ89" s="28"/>
      <c r="MA89" s="28"/>
      <c r="MB89" s="28"/>
      <c r="MC89" s="28"/>
      <c r="MD89" s="28"/>
      <c r="ME89" s="28"/>
      <c r="MF89" s="28"/>
      <c r="MG89" s="28"/>
      <c r="MH89" s="28"/>
      <c r="MI89" s="28"/>
      <c r="MJ89" s="28"/>
      <c r="MK89" s="28"/>
      <c r="ML89" s="28"/>
      <c r="MM89" s="28"/>
      <c r="MN89" s="28"/>
      <c r="MO89" s="28"/>
      <c r="MP89" s="28"/>
      <c r="MQ89" s="28"/>
      <c r="MR89" s="28"/>
      <c r="MS89" s="28"/>
      <c r="MT89" s="28"/>
      <c r="MU89" s="28"/>
      <c r="MV89" s="28"/>
      <c r="MW89" s="28"/>
      <c r="MX89" s="28"/>
      <c r="MY89" s="28"/>
      <c r="MZ89" s="28"/>
      <c r="NA89" s="28"/>
      <c r="NB89" s="28"/>
      <c r="NC89" s="28"/>
      <c r="ND89" s="28"/>
      <c r="NE89" s="28"/>
      <c r="NF89" s="28"/>
      <c r="NG89" s="28"/>
      <c r="NH89" s="28"/>
      <c r="NI89" s="28"/>
      <c r="NJ89" s="28"/>
      <c r="NK89" s="28"/>
      <c r="NL89" s="28"/>
      <c r="NM89" s="28"/>
      <c r="NN89" s="28"/>
      <c r="NO89" s="28"/>
      <c r="NP89" s="28"/>
      <c r="NQ89" s="28"/>
      <c r="NR89" s="28"/>
      <c r="NS89" s="28"/>
      <c r="NT89" s="28"/>
      <c r="NU89" s="28"/>
      <c r="NV89" s="28"/>
      <c r="NW89" s="28"/>
      <c r="NX89" s="28"/>
      <c r="NY89" s="28"/>
      <c r="NZ89" s="28"/>
      <c r="OA89" s="28"/>
      <c r="OB89" s="28"/>
      <c r="OC89" s="28"/>
      <c r="OD89" s="28"/>
      <c r="OE89" s="28"/>
      <c r="OF89" s="28"/>
      <c r="OG89" s="28"/>
      <c r="OH89" s="28"/>
      <c r="OI89" s="28"/>
      <c r="OJ89" s="28"/>
      <c r="OK89" s="28"/>
      <c r="OL89" s="28"/>
      <c r="OM89" s="28"/>
      <c r="ON89" s="28"/>
      <c r="OO89" s="28"/>
      <c r="OP89" s="28"/>
      <c r="OQ89" s="28"/>
      <c r="OR89" s="28"/>
      <c r="OS89" s="28"/>
      <c r="OT89" s="28"/>
      <c r="OU89" s="28"/>
      <c r="OV89" s="28"/>
      <c r="OW89" s="28"/>
      <c r="OX89" s="28"/>
      <c r="OY89" s="28"/>
      <c r="OZ89" s="28"/>
      <c r="PA89" s="28"/>
      <c r="PB89" s="28"/>
      <c r="PC89" s="28"/>
      <c r="PD89" s="28"/>
      <c r="PE89" s="28"/>
      <c r="PF89" s="28"/>
      <c r="PG89" s="28"/>
      <c r="PH89" s="28"/>
      <c r="PI89" s="28"/>
      <c r="PJ89" s="28"/>
      <c r="PK89" s="28"/>
      <c r="PL89" s="28"/>
      <c r="PM89" s="28"/>
      <c r="PN89" s="28"/>
      <c r="PO89" s="28"/>
      <c r="PP89" s="28"/>
      <c r="PQ89" s="28"/>
      <c r="PR89" s="28"/>
      <c r="PS89" s="28"/>
      <c r="PT89" s="28"/>
      <c r="PU89" s="28"/>
      <c r="PV89" s="28"/>
      <c r="PW89" s="28"/>
      <c r="PX89" s="28"/>
      <c r="PY89" s="28"/>
      <c r="PZ89" s="28"/>
      <c r="QA89" s="28"/>
      <c r="QB89" s="28"/>
      <c r="QC89" s="28"/>
      <c r="QD89" s="28"/>
      <c r="QE89" s="28"/>
      <c r="QF89" s="28"/>
      <c r="QG89" s="28"/>
      <c r="QH89" s="28"/>
      <c r="QI89" s="28"/>
      <c r="QJ89" s="28"/>
      <c r="QK89" s="28"/>
      <c r="QL89" s="28"/>
      <c r="QM89" s="28"/>
      <c r="QN89" s="28"/>
      <c r="QO89" s="28"/>
      <c r="QP89" s="28"/>
      <c r="QQ89" s="28"/>
      <c r="QR89" s="28"/>
      <c r="QS89" s="28"/>
      <c r="QT89" s="28"/>
      <c r="QU89" s="28"/>
      <c r="QV89" s="28"/>
      <c r="QW89" s="28"/>
      <c r="QX89" s="28"/>
      <c r="QY89" s="28"/>
      <c r="QZ89" s="28"/>
      <c r="RA89" s="28"/>
      <c r="RB89" s="28"/>
      <c r="RC89" s="28"/>
      <c r="RD89" s="28"/>
      <c r="RE89" s="28"/>
      <c r="RF89" s="28"/>
      <c r="RG89" s="28"/>
      <c r="RH89" s="28"/>
      <c r="RI89" s="28"/>
      <c r="RJ89" s="28"/>
      <c r="RK89" s="28"/>
      <c r="RL89" s="28"/>
      <c r="RM89" s="28"/>
      <c r="RN89" s="28"/>
      <c r="RO89" s="28"/>
      <c r="RP89" s="28"/>
      <c r="RQ89" s="28"/>
      <c r="RR89" s="28"/>
      <c r="RS89" s="28"/>
      <c r="RT89" s="28"/>
      <c r="RU89" s="28"/>
      <c r="RV89" s="28"/>
      <c r="RW89" s="28"/>
      <c r="RX89" s="28"/>
      <c r="RY89" s="28"/>
      <c r="RZ89" s="28"/>
      <c r="SA89" s="28"/>
      <c r="SB89" s="28"/>
      <c r="SC89" s="28"/>
      <c r="SD89" s="28"/>
      <c r="SE89" s="28"/>
      <c r="SF89" s="28"/>
      <c r="SG89" s="28"/>
      <c r="SH89" s="28"/>
      <c r="SI89" s="28"/>
      <c r="SJ89" s="28"/>
      <c r="SK89" s="28"/>
      <c r="SL89" s="28"/>
      <c r="SM89" s="28"/>
      <c r="SN89" s="28"/>
      <c r="SO89" s="28"/>
      <c r="SP89" s="28"/>
      <c r="SQ89" s="28"/>
      <c r="SR89" s="28"/>
      <c r="SS89" s="28"/>
      <c r="ST89" s="28"/>
      <c r="SU89" s="28"/>
      <c r="SV89" s="28"/>
      <c r="SW89" s="28"/>
      <c r="SX89" s="28"/>
      <c r="SY89" s="28"/>
      <c r="SZ89" s="28"/>
      <c r="TA89" s="28"/>
      <c r="TB89" s="28"/>
      <c r="TC89" s="28"/>
      <c r="TD89" s="28"/>
      <c r="TE89" s="28"/>
      <c r="TF89" s="28"/>
      <c r="TG89" s="28"/>
      <c r="TH89" s="28"/>
      <c r="TI89" s="28"/>
      <c r="TJ89" s="28"/>
      <c r="TK89" s="28"/>
      <c r="TL89" s="28"/>
      <c r="TM89" s="28"/>
      <c r="TN89" s="28"/>
      <c r="TO89" s="28"/>
      <c r="TP89" s="28"/>
      <c r="TQ89" s="28"/>
      <c r="TR89" s="28"/>
      <c r="TS89" s="28"/>
      <c r="TT89" s="28"/>
      <c r="TU89" s="28"/>
      <c r="TV89" s="28"/>
      <c r="TW89" s="28"/>
      <c r="TX89" s="28"/>
      <c r="TY89" s="28"/>
      <c r="TZ89" s="28"/>
      <c r="UA89" s="28"/>
      <c r="UB89" s="28"/>
      <c r="UC89" s="28"/>
      <c r="UD89" s="28"/>
      <c r="UE89" s="28"/>
      <c r="UF89" s="28"/>
      <c r="UG89" s="28"/>
      <c r="UH89" s="28"/>
      <c r="UI89" s="28"/>
      <c r="UJ89" s="28"/>
      <c r="UK89" s="28"/>
      <c r="UL89" s="28"/>
      <c r="UM89" s="28"/>
      <c r="UN89" s="28"/>
      <c r="UO89" s="28"/>
      <c r="UP89" s="28"/>
      <c r="UQ89" s="28"/>
      <c r="UR89" s="28"/>
      <c r="US89" s="28"/>
      <c r="UT89" s="28"/>
      <c r="UU89" s="28"/>
      <c r="UV89" s="28"/>
      <c r="UW89" s="28"/>
      <c r="UX89" s="28"/>
      <c r="UY89" s="28"/>
      <c r="UZ89" s="28"/>
      <c r="VA89" s="28"/>
      <c r="VB89" s="28"/>
      <c r="VC89" s="28"/>
      <c r="VD89" s="28"/>
      <c r="VE89" s="28"/>
      <c r="VF89" s="28"/>
      <c r="VG89" s="28"/>
      <c r="VH89" s="28"/>
      <c r="VI89" s="28"/>
      <c r="VJ89" s="28"/>
      <c r="VK89" s="28"/>
      <c r="VL89" s="28"/>
      <c r="VM89" s="28"/>
      <c r="VN89" s="28"/>
      <c r="VO89" s="28"/>
      <c r="VP89" s="28"/>
      <c r="VQ89" s="28"/>
      <c r="VR89" s="28"/>
      <c r="VS89" s="28"/>
      <c r="VT89" s="28"/>
      <c r="VU89" s="28"/>
      <c r="VV89" s="28"/>
      <c r="VW89" s="28"/>
      <c r="VX89" s="28"/>
      <c r="VY89" s="28"/>
      <c r="VZ89" s="28"/>
      <c r="WA89" s="28"/>
      <c r="WB89" s="28"/>
      <c r="WC89" s="28"/>
      <c r="WD89" s="28"/>
      <c r="WE89" s="28"/>
      <c r="WF89" s="28"/>
      <c r="WG89" s="28"/>
      <c r="WH89" s="28"/>
      <c r="WI89" s="28"/>
      <c r="WJ89" s="28"/>
      <c r="WK89" s="28"/>
      <c r="WL89" s="28"/>
      <c r="WM89" s="28"/>
      <c r="WN89" s="28"/>
      <c r="WO89" s="28"/>
      <c r="WP89" s="28"/>
      <c r="WQ89" s="28"/>
      <c r="WR89" s="28"/>
      <c r="WS89" s="28"/>
      <c r="WT89" s="28"/>
      <c r="WU89" s="28"/>
      <c r="WV89" s="28"/>
      <c r="WW89" s="28"/>
      <c r="WX89" s="28"/>
      <c r="WY89" s="28"/>
      <c r="WZ89" s="28"/>
      <c r="XA89" s="28"/>
      <c r="XB89" s="28"/>
      <c r="XC89" s="28"/>
      <c r="XD89" s="28"/>
      <c r="XE89" s="28"/>
      <c r="XF89" s="28"/>
      <c r="XG89" s="28"/>
      <c r="XH89" s="28"/>
      <c r="XI89" s="28"/>
      <c r="XJ89" s="28"/>
      <c r="XK89" s="28"/>
      <c r="XL89" s="28"/>
      <c r="XM89" s="28"/>
      <c r="XN89" s="28"/>
      <c r="XO89" s="28"/>
      <c r="XP89" s="28"/>
      <c r="XQ89" s="28"/>
      <c r="XR89" s="28"/>
      <c r="XS89" s="28"/>
      <c r="XT89" s="28"/>
      <c r="XU89" s="28"/>
      <c r="XV89" s="28"/>
      <c r="XW89" s="28"/>
      <c r="XX89" s="28"/>
      <c r="XY89" s="28"/>
      <c r="XZ89" s="28"/>
      <c r="YA89" s="28"/>
      <c r="YB89" s="28"/>
      <c r="YC89" s="28"/>
      <c r="YD89" s="28"/>
      <c r="YE89" s="28"/>
      <c r="YF89" s="28"/>
      <c r="YG89" s="28"/>
      <c r="YH89" s="28"/>
      <c r="YI89" s="28"/>
      <c r="YJ89" s="28"/>
      <c r="YK89" s="28"/>
      <c r="YL89" s="28"/>
      <c r="YM89" s="28"/>
      <c r="YN89" s="28"/>
      <c r="YO89" s="28"/>
      <c r="YP89" s="28"/>
      <c r="YQ89" s="28"/>
      <c r="YR89" s="28"/>
      <c r="YS89" s="28"/>
      <c r="YT89" s="28"/>
      <c r="YU89" s="28"/>
      <c r="YV89" s="28"/>
      <c r="YW89" s="28"/>
      <c r="YX89" s="28"/>
      <c r="YY89" s="28"/>
      <c r="YZ89" s="28"/>
      <c r="ZA89" s="28"/>
      <c r="ZB89" s="28"/>
      <c r="ZC89" s="28"/>
      <c r="ZD89" s="28"/>
      <c r="ZE89" s="28"/>
      <c r="ZF89" s="28"/>
      <c r="ZG89" s="28"/>
      <c r="ZH89" s="28"/>
      <c r="ZI89" s="28"/>
      <c r="ZJ89" s="28"/>
      <c r="ZK89" s="28"/>
      <c r="ZL89" s="28"/>
      <c r="ZM89" s="28"/>
      <c r="ZN89" s="28"/>
      <c r="ZO89" s="28"/>
      <c r="ZP89" s="28"/>
      <c r="ZQ89" s="28"/>
      <c r="ZR89" s="28"/>
      <c r="ZS89" s="28"/>
      <c r="ZT89" s="28"/>
      <c r="ZU89" s="28"/>
      <c r="ZV89" s="28"/>
      <c r="ZW89" s="28"/>
      <c r="ZX89" s="28"/>
      <c r="ZY89" s="28"/>
      <c r="ZZ89" s="28"/>
      <c r="AAA89" s="28"/>
      <c r="AAB89" s="28"/>
      <c r="AAC89" s="28"/>
      <c r="AAD89" s="28"/>
      <c r="AAE89" s="28"/>
      <c r="AAF89" s="28"/>
      <c r="AAG89" s="28"/>
      <c r="AAH89" s="28"/>
      <c r="AAI89" s="28"/>
      <c r="AAJ89" s="28"/>
      <c r="AAK89" s="28"/>
      <c r="AAL89" s="28"/>
      <c r="AAM89" s="28"/>
      <c r="AAN89" s="28"/>
      <c r="AAO89" s="28"/>
      <c r="AAP89" s="28"/>
      <c r="AAQ89" s="28"/>
      <c r="AAR89" s="28"/>
      <c r="AAS89" s="28"/>
      <c r="AAT89" s="28"/>
      <c r="AAU89" s="28"/>
      <c r="AAV89" s="28"/>
      <c r="AAW89" s="28"/>
      <c r="AAX89" s="28"/>
      <c r="AAY89" s="28"/>
      <c r="AAZ89" s="28"/>
      <c r="ABA89" s="28"/>
      <c r="ABB89" s="28"/>
      <c r="ABC89" s="28"/>
      <c r="ABD89" s="28"/>
      <c r="ABE89" s="28"/>
      <c r="ABF89" s="28"/>
      <c r="ABG89" s="28"/>
      <c r="ABH89" s="28"/>
      <c r="ABI89" s="28"/>
      <c r="ABJ89" s="28"/>
      <c r="ABK89" s="28"/>
      <c r="ABL89" s="28"/>
      <c r="ABM89" s="28"/>
      <c r="ABN89" s="28"/>
      <c r="ABO89" s="28"/>
      <c r="ABP89" s="28"/>
      <c r="ABQ89" s="28"/>
      <c r="ABR89" s="28"/>
      <c r="ABS89" s="28"/>
      <c r="ABT89" s="28"/>
      <c r="ABU89" s="28"/>
      <c r="ABV89" s="28"/>
      <c r="ABW89" s="28"/>
      <c r="ABX89" s="28"/>
      <c r="ABY89" s="28"/>
      <c r="ABZ89" s="28"/>
      <c r="ACA89" s="28"/>
      <c r="ACB89" s="28"/>
      <c r="ACC89" s="28"/>
      <c r="ACD89" s="28"/>
      <c r="ACE89" s="28"/>
      <c r="ACF89" s="28"/>
      <c r="ACG89" s="28"/>
      <c r="ACH89" s="28"/>
      <c r="ACI89" s="28"/>
      <c r="ACJ89" s="28"/>
      <c r="ACK89" s="28"/>
      <c r="ACL89" s="28"/>
      <c r="ACM89" s="28"/>
      <c r="ACN89" s="28"/>
      <c r="ACO89" s="28"/>
      <c r="ACP89" s="28"/>
      <c r="ACQ89" s="28"/>
      <c r="ACR89" s="28"/>
      <c r="ACS89" s="28"/>
      <c r="ACT89" s="28"/>
      <c r="ACU89" s="28"/>
      <c r="ACV89" s="28"/>
      <c r="ACW89" s="28"/>
      <c r="ACX89" s="28"/>
      <c r="ACY89" s="28"/>
      <c r="ACZ89" s="28"/>
      <c r="ADA89" s="28"/>
      <c r="ADB89" s="28"/>
      <c r="ADC89" s="28"/>
      <c r="ADD89" s="28"/>
      <c r="ADE89" s="28"/>
      <c r="ADF89" s="28"/>
      <c r="ADG89" s="28"/>
      <c r="ADH89" s="28"/>
      <c r="ADI89" s="28"/>
      <c r="ADJ89" s="28"/>
      <c r="ADK89" s="28"/>
      <c r="ADL89" s="28"/>
      <c r="ADM89" s="28"/>
      <c r="ADN89" s="28"/>
      <c r="ADO89" s="28"/>
      <c r="ADP89" s="28"/>
      <c r="ADQ89" s="28"/>
      <c r="ADR89" s="28"/>
      <c r="ADS89" s="28"/>
      <c r="ADT89" s="28"/>
      <c r="ADU89" s="28"/>
      <c r="ADV89" s="28"/>
      <c r="ADW89" s="28"/>
      <c r="ADX89" s="28"/>
      <c r="ADY89" s="28"/>
      <c r="ADZ89" s="28"/>
      <c r="AEA89" s="28"/>
      <c r="AEB89" s="28"/>
      <c r="AEC89" s="28"/>
      <c r="AED89" s="28"/>
      <c r="AEE89" s="28"/>
      <c r="AEF89" s="28"/>
      <c r="AEG89" s="28"/>
      <c r="AEH89" s="28"/>
      <c r="AEI89" s="28"/>
      <c r="AEJ89" s="28"/>
      <c r="AEK89" s="28"/>
      <c r="AEL89" s="28"/>
      <c r="AEM89" s="28"/>
      <c r="AEN89" s="28"/>
      <c r="AEO89" s="28"/>
      <c r="AEP89" s="28"/>
      <c r="AEQ89" s="28"/>
      <c r="AER89" s="28"/>
      <c r="AES89" s="28"/>
      <c r="AET89" s="28"/>
      <c r="AEU89" s="28"/>
      <c r="AEV89" s="28"/>
      <c r="AEW89" s="28"/>
      <c r="AEX89" s="28"/>
      <c r="AEY89" s="28"/>
      <c r="AEZ89" s="28"/>
      <c r="AFA89" s="28"/>
      <c r="AFB89" s="28"/>
      <c r="AFC89" s="28"/>
      <c r="AFD89" s="28"/>
      <c r="AFE89" s="28"/>
      <c r="AFF89" s="28"/>
      <c r="AFG89" s="28"/>
      <c r="AFH89" s="28"/>
      <c r="AFI89" s="28"/>
      <c r="AFJ89" s="28"/>
      <c r="AFK89" s="28"/>
      <c r="AFL89" s="28"/>
      <c r="AFM89" s="28"/>
      <c r="AFN89" s="28"/>
      <c r="AFO89" s="28"/>
      <c r="AFP89" s="28"/>
      <c r="AFQ89" s="28"/>
      <c r="AFR89" s="28"/>
      <c r="AFS89" s="28"/>
      <c r="AFT89" s="28"/>
      <c r="AFU89" s="28"/>
      <c r="AFV89" s="28"/>
      <c r="AFW89" s="28"/>
      <c r="AFX89" s="28"/>
      <c r="AFY89" s="28"/>
      <c r="AFZ89" s="28"/>
      <c r="AGA89" s="28"/>
      <c r="AGB89" s="28"/>
      <c r="AGC89" s="28"/>
      <c r="AGD89" s="28"/>
      <c r="AGE89" s="28"/>
      <c r="AGF89" s="28"/>
      <c r="AGG89" s="28"/>
      <c r="AGH89" s="28"/>
      <c r="AGI89" s="28"/>
      <c r="AGJ89" s="28"/>
      <c r="AGK89" s="28"/>
      <c r="AGL89" s="28"/>
      <c r="AGM89" s="28"/>
      <c r="AGN89" s="28"/>
      <c r="AGO89" s="28"/>
      <c r="AGP89" s="28"/>
      <c r="AGQ89" s="28"/>
      <c r="AGR89" s="28"/>
      <c r="AGS89" s="28"/>
      <c r="AGT89" s="28"/>
      <c r="AGU89" s="28"/>
      <c r="AGV89" s="28"/>
      <c r="AGW89" s="28"/>
      <c r="AGX89" s="28"/>
      <c r="AGY89" s="28"/>
      <c r="AGZ89" s="28"/>
      <c r="AHA89" s="28"/>
      <c r="AHB89" s="28"/>
      <c r="AHC89" s="28"/>
      <c r="AHD89" s="28"/>
      <c r="AHE89" s="28"/>
      <c r="AHF89" s="28"/>
      <c r="AHG89" s="28"/>
      <c r="AHH89" s="28"/>
      <c r="AHI89" s="28"/>
      <c r="AHJ89" s="28"/>
      <c r="AHK89" s="28"/>
      <c r="AHL89" s="28"/>
      <c r="AHM89" s="28"/>
      <c r="AHN89" s="28"/>
      <c r="AHO89" s="28"/>
      <c r="AHP89" s="28"/>
      <c r="AHQ89" s="28"/>
      <c r="AHR89" s="28"/>
      <c r="AHS89" s="28"/>
      <c r="AHT89" s="28"/>
      <c r="AHU89" s="28"/>
      <c r="AHV89" s="28"/>
      <c r="AHW89" s="28"/>
      <c r="AHX89" s="28"/>
      <c r="AHY89" s="28"/>
      <c r="AHZ89" s="28"/>
      <c r="AIA89" s="28"/>
      <c r="AIB89" s="28"/>
      <c r="AIC89" s="28"/>
      <c r="AID89" s="28"/>
      <c r="AIE89" s="28"/>
      <c r="AIF89" s="28"/>
      <c r="AIG89" s="28"/>
      <c r="AIH89" s="28"/>
      <c r="AII89" s="28"/>
      <c r="AIJ89" s="28"/>
      <c r="AIK89" s="28"/>
      <c r="AIL89" s="28"/>
      <c r="AIM89" s="28"/>
      <c r="AIN89" s="28"/>
      <c r="AIO89" s="28"/>
      <c r="AIP89" s="28"/>
      <c r="AIQ89" s="28"/>
      <c r="AIR89" s="28"/>
      <c r="AIS89" s="28"/>
      <c r="AIT89" s="28"/>
      <c r="AIU89" s="28"/>
      <c r="AIV89" s="28"/>
      <c r="AIW89" s="28"/>
      <c r="AIX89" s="28"/>
      <c r="AIY89" s="28"/>
      <c r="AIZ89" s="28"/>
      <c r="AJA89" s="28"/>
      <c r="AJB89" s="28"/>
      <c r="AJC89" s="28"/>
      <c r="AJD89" s="28"/>
      <c r="AJE89" s="28"/>
      <c r="AJF89" s="28"/>
      <c r="AJG89" s="28"/>
      <c r="AJH89" s="28"/>
      <c r="AJI89" s="28"/>
      <c r="AJJ89" s="28"/>
      <c r="AJK89" s="28"/>
      <c r="AJL89" s="28"/>
      <c r="AJM89" s="28"/>
      <c r="AJN89" s="28"/>
      <c r="AJO89" s="28"/>
      <c r="AJP89" s="28"/>
      <c r="AJQ89" s="28"/>
      <c r="AJR89" s="28"/>
      <c r="AJS89" s="28"/>
      <c r="AJT89" s="28"/>
      <c r="AJU89" s="28"/>
      <c r="AJV89" s="28"/>
      <c r="AJW89" s="28"/>
      <c r="AJX89" s="28"/>
      <c r="AJY89" s="28"/>
      <c r="AJZ89" s="28"/>
      <c r="AKA89" s="28"/>
      <c r="AKB89" s="28"/>
      <c r="AKC89" s="28"/>
      <c r="AKD89" s="28"/>
      <c r="AKE89" s="28"/>
      <c r="AKF89" s="28"/>
      <c r="AKG89" s="28"/>
      <c r="AKH89" s="28"/>
      <c r="AKI89" s="28"/>
      <c r="AKJ89" s="28"/>
      <c r="AKK89" s="28"/>
      <c r="AKL89" s="28"/>
      <c r="AKM89" s="28"/>
      <c r="AKN89" s="28"/>
      <c r="AKO89" s="28"/>
      <c r="AKP89" s="28"/>
      <c r="AKQ89" s="28"/>
      <c r="AKR89" s="28"/>
      <c r="AKS89" s="28"/>
      <c r="AKT89" s="28"/>
      <c r="AKU89" s="28"/>
      <c r="AKV89" s="28"/>
      <c r="AKW89" s="28"/>
      <c r="AKX89" s="28"/>
      <c r="AKY89" s="28"/>
      <c r="AKZ89" s="28"/>
      <c r="ALA89" s="28"/>
      <c r="ALB89" s="28"/>
      <c r="ALC89" s="28"/>
      <c r="ALD89" s="28"/>
      <c r="ALE89" s="28"/>
      <c r="ALF89" s="28"/>
      <c r="ALG89" s="28"/>
      <c r="ALH89" s="28"/>
      <c r="ALI89" s="28"/>
      <c r="ALJ89" s="28"/>
      <c r="ALK89" s="28"/>
      <c r="ALL89" s="28"/>
      <c r="ALM89" s="28"/>
      <c r="ALN89" s="28"/>
      <c r="ALO89" s="28"/>
      <c r="ALP89" s="28"/>
      <c r="ALQ89" s="28"/>
      <c r="ALR89" s="28"/>
      <c r="ALS89" s="28"/>
      <c r="ALT89" s="28"/>
      <c r="ALU89" s="28"/>
      <c r="ALV89" s="28"/>
      <c r="ALW89" s="28"/>
      <c r="ALX89" s="28"/>
      <c r="ALY89" s="28"/>
      <c r="ALZ89" s="28"/>
      <c r="AMA89" s="28"/>
      <c r="AMB89" s="28"/>
      <c r="AMC89" s="28"/>
      <c r="AMD89" s="28"/>
      <c r="AME89" s="28"/>
      <c r="AMF89" s="28"/>
      <c r="AMG89" s="28"/>
      <c r="AMH89" s="28"/>
      <c r="AMI89" s="28"/>
      <c r="AMJ89" s="28"/>
      <c r="AMK89" s="28"/>
      <c r="AML89" s="28"/>
      <c r="AMM89" s="28"/>
      <c r="AMN89" s="28"/>
      <c r="AMO89" s="28"/>
      <c r="AMP89" s="28"/>
      <c r="AMQ89" s="28"/>
      <c r="AMR89" s="28"/>
      <c r="AMS89" s="28"/>
      <c r="AMT89" s="28"/>
      <c r="AMU89" s="28"/>
      <c r="AMV89" s="28"/>
      <c r="AMW89" s="28"/>
      <c r="AMX89" s="28"/>
      <c r="AMY89" s="28"/>
      <c r="AMZ89" s="28"/>
      <c r="ANA89" s="28"/>
      <c r="ANB89" s="28"/>
      <c r="ANC89" s="28"/>
      <c r="AND89" s="28"/>
      <c r="ANE89" s="28"/>
      <c r="ANF89" s="28"/>
      <c r="ANG89" s="28"/>
      <c r="ANH89" s="28"/>
      <c r="ANI89" s="28"/>
      <c r="ANJ89" s="28"/>
      <c r="ANK89" s="28"/>
      <c r="ANL89" s="28"/>
      <c r="ANM89" s="28"/>
      <c r="ANN89" s="28"/>
      <c r="ANO89" s="28"/>
      <c r="ANP89" s="28"/>
      <c r="ANQ89" s="28"/>
      <c r="ANR89" s="28"/>
      <c r="ANS89" s="28"/>
      <c r="ANT89" s="28"/>
      <c r="ANU89" s="28"/>
      <c r="ANV89" s="28"/>
      <c r="ANW89" s="28"/>
      <c r="ANX89" s="28"/>
      <c r="ANY89" s="28"/>
      <c r="ANZ89" s="28"/>
      <c r="AOA89" s="28"/>
      <c r="AOB89" s="28"/>
      <c r="AOC89" s="28"/>
      <c r="AOD89" s="28"/>
      <c r="AOE89" s="28"/>
      <c r="AOF89" s="28"/>
      <c r="AOG89" s="28"/>
      <c r="AOH89" s="28"/>
      <c r="AOI89" s="28"/>
      <c r="AOJ89" s="28"/>
      <c r="AOK89" s="28"/>
      <c r="AOL89" s="28"/>
      <c r="AOM89" s="28"/>
      <c r="AON89" s="28"/>
      <c r="AOO89" s="28"/>
      <c r="AOP89" s="28"/>
      <c r="AOQ89" s="28"/>
      <c r="AOR89" s="28"/>
      <c r="AOS89" s="28"/>
      <c r="AOT89" s="28"/>
      <c r="AOU89" s="28"/>
      <c r="AOV89" s="28"/>
      <c r="AOW89" s="28"/>
      <c r="AOX89" s="28"/>
      <c r="AOY89" s="28"/>
      <c r="AOZ89" s="28"/>
      <c r="APA89" s="28"/>
      <c r="APB89" s="28"/>
      <c r="APC89" s="28"/>
      <c r="APD89" s="28"/>
      <c r="APE89" s="28"/>
      <c r="APF89" s="28"/>
      <c r="APG89" s="28"/>
      <c r="APH89" s="28"/>
      <c r="API89" s="28"/>
      <c r="APJ89" s="28"/>
      <c r="APK89" s="28"/>
      <c r="APL89" s="28"/>
      <c r="APM89" s="28"/>
      <c r="APN89" s="28"/>
      <c r="APO89" s="28"/>
      <c r="APP89" s="28"/>
      <c r="APQ89" s="28"/>
      <c r="APR89" s="28"/>
      <c r="APS89" s="28"/>
      <c r="APT89" s="28"/>
      <c r="APU89" s="28"/>
      <c r="APV89" s="28"/>
      <c r="APW89" s="28"/>
      <c r="APX89" s="28"/>
      <c r="APY89" s="28"/>
      <c r="APZ89" s="28"/>
      <c r="AQA89" s="28"/>
      <c r="AQB89" s="28"/>
      <c r="AQC89" s="28"/>
      <c r="AQD89" s="28"/>
      <c r="AQE89" s="28"/>
      <c r="AQF89" s="28"/>
      <c r="AQG89" s="28"/>
      <c r="AQH89" s="28"/>
      <c r="AQI89" s="28"/>
      <c r="AQJ89" s="28"/>
      <c r="AQK89" s="28"/>
      <c r="AQL89" s="28"/>
      <c r="AQM89" s="28"/>
      <c r="AQN89" s="28"/>
      <c r="AQO89" s="28"/>
      <c r="AQP89" s="28"/>
      <c r="AQQ89" s="28"/>
      <c r="AQR89" s="28"/>
      <c r="AQS89" s="28"/>
      <c r="AQT89" s="28"/>
      <c r="AQU89" s="28"/>
      <c r="AQV89" s="28"/>
      <c r="AQW89" s="28"/>
      <c r="AQX89" s="28"/>
      <c r="AQY89" s="28"/>
      <c r="AQZ89" s="28"/>
      <c r="ARA89" s="28"/>
      <c r="ARB89" s="28"/>
      <c r="ARC89" s="28"/>
      <c r="ARD89" s="28"/>
      <c r="ARE89" s="28"/>
      <c r="ARF89" s="28"/>
      <c r="ARG89" s="28"/>
      <c r="ARH89" s="28"/>
      <c r="ARI89" s="28"/>
      <c r="ARJ89" s="28"/>
      <c r="ARK89" s="28"/>
      <c r="ARL89" s="28"/>
      <c r="ARM89" s="28"/>
      <c r="ARN89" s="28"/>
      <c r="ARO89" s="28"/>
      <c r="ARP89" s="28"/>
      <c r="ARQ89" s="28"/>
      <c r="ARR89" s="28"/>
      <c r="ARS89" s="28"/>
      <c r="ART89" s="28"/>
      <c r="ARU89" s="28"/>
      <c r="ARV89" s="28"/>
      <c r="ARW89" s="28"/>
      <c r="ARX89" s="28"/>
      <c r="ARY89" s="28"/>
      <c r="ARZ89" s="28"/>
      <c r="ASA89" s="28"/>
      <c r="ASB89" s="28"/>
      <c r="ASC89" s="28"/>
      <c r="ASD89" s="28"/>
      <c r="ASE89" s="28"/>
      <c r="ASF89" s="28"/>
      <c r="ASG89" s="28"/>
      <c r="ASH89" s="28"/>
      <c r="ASI89" s="28"/>
      <c r="ASJ89" s="28"/>
      <c r="ASK89" s="28"/>
      <c r="ASL89" s="28"/>
      <c r="ASM89" s="28"/>
      <c r="ASN89" s="28"/>
      <c r="ASO89" s="28"/>
      <c r="ASP89" s="28"/>
      <c r="ASQ89" s="28"/>
      <c r="ASR89" s="28"/>
      <c r="ASS89" s="28"/>
      <c r="AST89" s="28"/>
      <c r="ASU89" s="28"/>
      <c r="ASV89" s="28"/>
      <c r="ASW89" s="28"/>
      <c r="ASX89" s="28"/>
      <c r="ASY89" s="28"/>
      <c r="ASZ89" s="28"/>
      <c r="ATA89" s="28"/>
      <c r="ATB89" s="28"/>
      <c r="ATC89" s="28"/>
      <c r="ATD89" s="28"/>
      <c r="ATE89" s="28"/>
      <c r="ATF89" s="28"/>
      <c r="ATG89" s="28"/>
      <c r="ATH89" s="28"/>
      <c r="ATI89" s="28"/>
      <c r="ATJ89" s="28"/>
      <c r="ATK89" s="28"/>
      <c r="ATL89" s="28"/>
      <c r="ATM89" s="28"/>
      <c r="ATN89" s="28"/>
      <c r="ATO89" s="28"/>
      <c r="ATP89" s="28"/>
      <c r="ATQ89" s="28"/>
      <c r="ATR89" s="28"/>
      <c r="ATS89" s="28"/>
      <c r="ATT89" s="28"/>
      <c r="ATU89" s="28"/>
      <c r="ATV89" s="28"/>
      <c r="ATW89" s="28"/>
      <c r="ATX89" s="28"/>
      <c r="ATY89" s="28"/>
      <c r="ATZ89" s="28"/>
      <c r="AUA89" s="28"/>
      <c r="AUB89" s="28"/>
      <c r="AUC89" s="28"/>
      <c r="AUD89" s="28"/>
      <c r="AUE89" s="28"/>
      <c r="AUF89" s="28"/>
      <c r="AUG89" s="28"/>
      <c r="AUH89" s="28"/>
      <c r="AUI89" s="28"/>
      <c r="AUJ89" s="28"/>
      <c r="AUK89" s="28"/>
      <c r="AUL89" s="28"/>
      <c r="AUM89" s="28"/>
      <c r="AUN89" s="28"/>
      <c r="AUO89" s="28"/>
      <c r="AUP89" s="28"/>
      <c r="AUQ89" s="28"/>
      <c r="AUR89" s="28"/>
      <c r="AUS89" s="28"/>
      <c r="AUT89" s="28"/>
      <c r="AUU89" s="28"/>
      <c r="AUV89" s="28"/>
      <c r="AUW89" s="28"/>
      <c r="AUX89" s="28"/>
      <c r="AUY89" s="28"/>
      <c r="AUZ89" s="28"/>
      <c r="AVA89" s="28"/>
      <c r="AVB89" s="28"/>
      <c r="AVC89" s="28"/>
      <c r="AVD89" s="28"/>
      <c r="AVE89" s="28"/>
      <c r="AVF89" s="28"/>
      <c r="AVG89" s="28"/>
      <c r="AVH89" s="28"/>
      <c r="AVI89" s="28"/>
      <c r="AVJ89" s="28"/>
      <c r="AVK89" s="28"/>
      <c r="AVL89" s="28"/>
      <c r="AVM89" s="28"/>
      <c r="AVN89" s="28"/>
      <c r="AVO89" s="28"/>
      <c r="AVP89" s="28"/>
      <c r="AVQ89" s="28"/>
      <c r="AVR89" s="28"/>
      <c r="AVS89" s="28"/>
      <c r="AVT89" s="28"/>
      <c r="AVU89" s="28"/>
      <c r="AVV89" s="28"/>
      <c r="AVW89" s="28"/>
      <c r="AVX89" s="28"/>
      <c r="AVY89" s="28"/>
      <c r="AVZ89" s="28"/>
      <c r="AWA89" s="28"/>
      <c r="AWB89" s="28"/>
      <c r="AWC89" s="28"/>
      <c r="AWD89" s="28"/>
      <c r="AWE89" s="28"/>
      <c r="AWF89" s="28"/>
      <c r="AWG89" s="28"/>
      <c r="AWH89" s="28"/>
      <c r="AWI89" s="28"/>
      <c r="AWJ89" s="28"/>
      <c r="AWK89" s="28"/>
      <c r="AWL89" s="28"/>
      <c r="AWM89" s="28"/>
      <c r="AWN89" s="28"/>
      <c r="AWO89" s="28"/>
      <c r="AWP89" s="28"/>
      <c r="AWQ89" s="28"/>
      <c r="AWR89" s="28"/>
      <c r="AWS89" s="28"/>
      <c r="AWT89" s="28"/>
      <c r="AWU89" s="28"/>
      <c r="AWV89" s="28"/>
      <c r="AWW89" s="28"/>
      <c r="AWX89" s="28"/>
      <c r="AWY89" s="28"/>
      <c r="AWZ89" s="28"/>
      <c r="AXA89" s="28"/>
      <c r="AXB89" s="28"/>
      <c r="AXC89" s="28"/>
      <c r="AXD89" s="28"/>
      <c r="AXE89" s="28"/>
      <c r="AXF89" s="28"/>
      <c r="AXG89" s="28"/>
      <c r="AXH89" s="28"/>
      <c r="AXI89" s="28"/>
      <c r="AXJ89" s="28"/>
      <c r="AXK89" s="28"/>
      <c r="AXL89" s="28"/>
      <c r="AXM89" s="28"/>
      <c r="AXN89" s="28"/>
      <c r="AXO89" s="28"/>
      <c r="AXP89" s="28"/>
      <c r="AXQ89" s="28"/>
      <c r="AXR89" s="28"/>
      <c r="AXS89" s="28"/>
      <c r="AXT89" s="28"/>
      <c r="AXU89" s="28"/>
      <c r="AXV89" s="28"/>
      <c r="AXW89" s="28"/>
      <c r="AXX89" s="28"/>
      <c r="AXY89" s="28"/>
      <c r="AXZ89" s="28"/>
      <c r="AYA89" s="28"/>
      <c r="AYB89" s="28"/>
      <c r="AYC89" s="28"/>
      <c r="AYD89" s="28"/>
      <c r="AYE89" s="28"/>
      <c r="AYF89" s="28"/>
      <c r="AYG89" s="28"/>
      <c r="AYH89" s="28"/>
      <c r="AYI89" s="28"/>
      <c r="AYJ89" s="28"/>
      <c r="AYK89" s="28"/>
      <c r="AYL89" s="28"/>
      <c r="AYM89" s="28"/>
      <c r="AYN89" s="28"/>
      <c r="AYO89" s="28"/>
      <c r="AYP89" s="28"/>
      <c r="AYQ89" s="28"/>
      <c r="AYR89" s="28"/>
      <c r="AYS89" s="28"/>
      <c r="AYT89" s="28"/>
      <c r="AYU89" s="28"/>
      <c r="AYV89" s="28"/>
      <c r="AYW89" s="28"/>
      <c r="AYX89" s="28"/>
      <c r="AYY89" s="28"/>
      <c r="AYZ89" s="28"/>
      <c r="AZA89" s="28"/>
      <c r="AZB89" s="28"/>
      <c r="AZC89" s="28"/>
      <c r="AZD89" s="28"/>
      <c r="AZE89" s="28"/>
      <c r="AZF89" s="28"/>
      <c r="AZG89" s="28"/>
      <c r="AZH89" s="28"/>
      <c r="AZI89" s="28"/>
      <c r="AZJ89" s="28"/>
      <c r="AZK89" s="28"/>
      <c r="AZL89" s="28"/>
      <c r="AZM89" s="28"/>
      <c r="AZN89" s="28"/>
      <c r="AZO89" s="28"/>
      <c r="AZP89" s="28"/>
      <c r="AZQ89" s="28"/>
      <c r="AZR89" s="28"/>
      <c r="AZS89" s="28"/>
      <c r="AZT89" s="28"/>
      <c r="AZU89" s="28"/>
      <c r="AZV89" s="28"/>
      <c r="AZW89" s="28"/>
      <c r="AZX89" s="28"/>
      <c r="AZY89" s="28"/>
      <c r="AZZ89" s="28"/>
      <c r="BAA89" s="28"/>
      <c r="BAB89" s="28"/>
      <c r="BAC89" s="28"/>
      <c r="BAD89" s="28"/>
      <c r="BAE89" s="28"/>
      <c r="BAF89" s="28"/>
      <c r="BAG89" s="28"/>
      <c r="BAH89" s="28"/>
      <c r="BAI89" s="28"/>
      <c r="BAJ89" s="28"/>
      <c r="BAK89" s="28"/>
      <c r="BAL89" s="28"/>
      <c r="BAM89" s="28"/>
      <c r="BAN89" s="28"/>
      <c r="BAO89" s="28"/>
      <c r="BAP89" s="28"/>
      <c r="BAQ89" s="28"/>
      <c r="BAR89" s="28"/>
      <c r="BAS89" s="28"/>
      <c r="BAT89" s="28"/>
      <c r="BAU89" s="28"/>
      <c r="BAV89" s="28"/>
      <c r="BAW89" s="28"/>
      <c r="BAX89" s="28"/>
      <c r="BAY89" s="28"/>
      <c r="BAZ89" s="28"/>
      <c r="BBA89" s="28"/>
      <c r="BBB89" s="28"/>
      <c r="BBC89" s="28"/>
      <c r="BBD89" s="28"/>
      <c r="BBE89" s="28"/>
      <c r="BBF89" s="28"/>
      <c r="BBG89" s="28"/>
      <c r="BBH89" s="28"/>
      <c r="BBI89" s="28"/>
      <c r="BBJ89" s="28"/>
      <c r="BBK89" s="28"/>
      <c r="BBL89" s="28"/>
      <c r="BBM89" s="28"/>
      <c r="BBN89" s="28"/>
      <c r="BBO89" s="28"/>
      <c r="BBP89" s="28"/>
      <c r="BBQ89" s="28"/>
      <c r="BBR89" s="28"/>
      <c r="BBS89" s="28"/>
      <c r="BBT89" s="28"/>
      <c r="BBU89" s="28"/>
      <c r="BBV89" s="28"/>
      <c r="BBW89" s="28"/>
      <c r="BBX89" s="28"/>
      <c r="BBY89" s="28"/>
      <c r="BBZ89" s="28"/>
      <c r="BCA89" s="28"/>
      <c r="BCB89" s="28"/>
      <c r="BCC89" s="28"/>
      <c r="BCD89" s="28"/>
      <c r="BCE89" s="28"/>
      <c r="BCF89" s="28"/>
      <c r="BCG89" s="28"/>
      <c r="BCH89" s="28"/>
      <c r="BCI89" s="28"/>
      <c r="BCJ89" s="28"/>
      <c r="BCK89" s="28"/>
      <c r="BCL89" s="28"/>
      <c r="BCM89" s="28"/>
      <c r="BCN89" s="28"/>
      <c r="BCO89" s="28"/>
      <c r="BCP89" s="28"/>
      <c r="BCQ89" s="28"/>
      <c r="BCR89" s="28"/>
      <c r="BCS89" s="28"/>
      <c r="BCT89" s="28"/>
      <c r="BCU89" s="28"/>
      <c r="BCV89" s="28"/>
      <c r="BCW89" s="28"/>
      <c r="BCX89" s="28"/>
      <c r="BCY89" s="28"/>
      <c r="BCZ89" s="28"/>
      <c r="BDA89" s="28"/>
      <c r="BDB89" s="28"/>
      <c r="BDC89" s="28"/>
      <c r="BDD89" s="28"/>
      <c r="BDE89" s="28"/>
      <c r="BDF89" s="28"/>
      <c r="BDG89" s="28"/>
      <c r="BDH89" s="28"/>
      <c r="BDI89" s="28"/>
      <c r="BDJ89" s="28"/>
      <c r="BDK89" s="28"/>
      <c r="BDL89" s="28"/>
      <c r="BDM89" s="28"/>
      <c r="BDN89" s="28"/>
      <c r="BDO89" s="28"/>
      <c r="BDP89" s="28"/>
      <c r="BDQ89" s="28"/>
      <c r="BDR89" s="28"/>
      <c r="BDS89" s="28"/>
      <c r="BDT89" s="28"/>
      <c r="BDU89" s="28"/>
      <c r="BDV89" s="28"/>
      <c r="BDW89" s="28"/>
      <c r="BDX89" s="28"/>
      <c r="BDY89" s="28"/>
      <c r="BDZ89" s="28"/>
      <c r="BEA89" s="28"/>
      <c r="BEB89" s="28"/>
      <c r="BEC89" s="28"/>
      <c r="BED89" s="28"/>
      <c r="BEE89" s="28"/>
      <c r="BEF89" s="28"/>
      <c r="BEG89" s="28"/>
      <c r="BEH89" s="28"/>
      <c r="BEI89" s="28"/>
      <c r="BEJ89" s="28"/>
      <c r="BEK89" s="28"/>
      <c r="BEL89" s="28"/>
      <c r="BEM89" s="28"/>
      <c r="BEN89" s="28"/>
      <c r="BEO89" s="28"/>
      <c r="BEP89" s="28"/>
      <c r="BEQ89" s="28"/>
      <c r="BER89" s="28"/>
      <c r="BES89" s="28"/>
      <c r="BET89" s="28"/>
      <c r="BEU89" s="28"/>
      <c r="BEV89" s="28"/>
      <c r="BEW89" s="28"/>
      <c r="BEX89" s="28"/>
      <c r="BEY89" s="28"/>
      <c r="BEZ89" s="28"/>
      <c r="BFA89" s="28"/>
      <c r="BFB89" s="28"/>
      <c r="BFC89" s="28"/>
      <c r="BFD89" s="28"/>
      <c r="BFE89" s="28"/>
      <c r="BFF89" s="28"/>
      <c r="BFG89" s="28"/>
      <c r="BFH89" s="28"/>
      <c r="BFI89" s="28"/>
      <c r="BFJ89" s="28"/>
      <c r="BFK89" s="28"/>
      <c r="BFL89" s="28"/>
      <c r="BFM89" s="28"/>
      <c r="BFN89" s="28"/>
      <c r="BFO89" s="28"/>
      <c r="BFP89" s="28"/>
      <c r="BFQ89" s="28"/>
      <c r="BFR89" s="28"/>
      <c r="BFS89" s="28"/>
      <c r="BFT89" s="28"/>
      <c r="BFU89" s="28"/>
      <c r="BFV89" s="28"/>
      <c r="BFW89" s="28"/>
      <c r="BFX89" s="28"/>
      <c r="BFY89" s="28"/>
      <c r="BFZ89" s="28"/>
      <c r="BGA89" s="28"/>
      <c r="BGB89" s="28"/>
      <c r="BGC89" s="28"/>
      <c r="BGD89" s="28"/>
      <c r="BGE89" s="28"/>
      <c r="BGF89" s="28"/>
      <c r="BGG89" s="28"/>
      <c r="BGH89" s="28"/>
      <c r="BGI89" s="28"/>
      <c r="BGJ89" s="28"/>
      <c r="BGK89" s="28"/>
      <c r="BGL89" s="28"/>
      <c r="BGM89" s="28"/>
      <c r="BGN89" s="28"/>
      <c r="BGO89" s="28"/>
      <c r="BGP89" s="28"/>
      <c r="BGQ89" s="28"/>
      <c r="BGR89" s="28"/>
      <c r="BGS89" s="28"/>
      <c r="BGT89" s="28"/>
      <c r="BGU89" s="28"/>
      <c r="BGV89" s="28"/>
      <c r="BGW89" s="28"/>
      <c r="BGX89" s="28"/>
      <c r="BGY89" s="28"/>
      <c r="BGZ89" s="28"/>
      <c r="BHA89" s="28"/>
      <c r="BHB89" s="28"/>
      <c r="BHC89" s="28"/>
      <c r="BHD89" s="28"/>
      <c r="BHE89" s="28"/>
      <c r="BHF89" s="28"/>
      <c r="BHG89" s="28"/>
      <c r="BHH89" s="28"/>
      <c r="BHI89" s="28"/>
      <c r="BHJ89" s="28"/>
      <c r="BHK89" s="28"/>
      <c r="BHL89" s="28"/>
      <c r="BHM89" s="28"/>
      <c r="BHN89" s="28"/>
      <c r="BHO89" s="28"/>
      <c r="BHP89" s="28"/>
      <c r="BHQ89" s="28"/>
      <c r="BHR89" s="28"/>
      <c r="BHS89" s="28"/>
      <c r="BHT89" s="28"/>
      <c r="BHU89" s="28"/>
      <c r="BHV89" s="28"/>
      <c r="BHW89" s="28"/>
      <c r="BHX89" s="28"/>
      <c r="BHY89" s="28"/>
      <c r="BHZ89" s="28"/>
      <c r="BIA89" s="28"/>
      <c r="BIB89" s="28"/>
      <c r="BIC89" s="28"/>
      <c r="BID89" s="28"/>
      <c r="BIE89" s="28"/>
      <c r="BIF89" s="28"/>
      <c r="BIG89" s="28"/>
      <c r="BIH89" s="28"/>
      <c r="BII89" s="28"/>
      <c r="BIJ89" s="28"/>
      <c r="BIK89" s="28"/>
      <c r="BIL89" s="28"/>
      <c r="BIM89" s="28"/>
      <c r="BIN89" s="28"/>
      <c r="BIO89" s="28"/>
      <c r="BIP89" s="28"/>
      <c r="BIQ89" s="28"/>
      <c r="BIR89" s="28"/>
      <c r="BIS89" s="28"/>
      <c r="BIT89" s="28"/>
      <c r="BIU89" s="28"/>
      <c r="BIV89" s="28"/>
      <c r="BIW89" s="28"/>
      <c r="BIX89" s="28"/>
      <c r="BIY89" s="28"/>
      <c r="BIZ89" s="28"/>
      <c r="BJA89" s="28"/>
      <c r="BJB89" s="28"/>
      <c r="BJC89" s="28"/>
      <c r="BJD89" s="28"/>
      <c r="BJE89" s="28"/>
      <c r="BJF89" s="28"/>
      <c r="BJG89" s="28"/>
      <c r="BJH89" s="28"/>
      <c r="BJI89" s="28"/>
      <c r="BJJ89" s="28"/>
      <c r="BJK89" s="28"/>
      <c r="BJL89" s="28"/>
      <c r="BJM89" s="28"/>
      <c r="BJN89" s="28"/>
      <c r="BJO89" s="28"/>
      <c r="BJP89" s="28"/>
      <c r="BJQ89" s="28"/>
      <c r="BJR89" s="28"/>
      <c r="BJS89" s="28"/>
      <c r="BJT89" s="28"/>
      <c r="BJU89" s="28"/>
      <c r="BJV89" s="28"/>
      <c r="BJW89" s="28"/>
      <c r="BJX89" s="28"/>
      <c r="BJY89" s="28"/>
      <c r="BJZ89" s="28"/>
      <c r="BKA89" s="28"/>
      <c r="BKB89" s="28"/>
      <c r="BKC89" s="28"/>
      <c r="BKD89" s="28"/>
      <c r="BKE89" s="28"/>
      <c r="BKF89" s="28"/>
      <c r="BKG89" s="28"/>
      <c r="BKH89" s="28"/>
      <c r="BKI89" s="28"/>
      <c r="BKJ89" s="28"/>
      <c r="BKK89" s="28"/>
      <c r="BKL89" s="28"/>
      <c r="BKM89" s="28"/>
      <c r="BKN89" s="28"/>
      <c r="BKO89" s="28"/>
      <c r="BKP89" s="28"/>
      <c r="BKQ89" s="28"/>
      <c r="BKR89" s="28"/>
      <c r="BKS89" s="28"/>
      <c r="BKT89" s="28"/>
      <c r="BKU89" s="28"/>
      <c r="BKV89" s="28"/>
      <c r="BKW89" s="28"/>
      <c r="BKX89" s="28"/>
      <c r="BKY89" s="28"/>
      <c r="BKZ89" s="28"/>
      <c r="BLA89" s="28"/>
      <c r="BLB89" s="28"/>
      <c r="BLC89" s="28"/>
      <c r="BLD89" s="28"/>
      <c r="BLE89" s="28"/>
      <c r="BLF89" s="28"/>
      <c r="BLG89" s="28"/>
      <c r="BLH89" s="28"/>
      <c r="BLI89" s="28"/>
      <c r="BLJ89" s="28"/>
      <c r="BLK89" s="28"/>
      <c r="BLL89" s="28"/>
      <c r="BLM89" s="28"/>
      <c r="BLN89" s="28"/>
      <c r="BLO89" s="28"/>
      <c r="BLP89" s="28"/>
      <c r="BLQ89" s="28"/>
      <c r="BLR89" s="28"/>
      <c r="BLS89" s="28"/>
      <c r="BLT89" s="28"/>
      <c r="BLU89" s="28"/>
      <c r="BLV89" s="28"/>
      <c r="BLW89" s="28"/>
      <c r="BLX89" s="28"/>
      <c r="BLY89" s="28"/>
      <c r="BLZ89" s="28"/>
      <c r="BMA89" s="28"/>
      <c r="BMB89" s="28"/>
      <c r="BMC89" s="28"/>
      <c r="BMD89" s="28"/>
      <c r="BME89" s="28"/>
      <c r="BMF89" s="28"/>
      <c r="BMG89" s="28"/>
      <c r="BMH89" s="28"/>
      <c r="BMI89" s="28"/>
      <c r="BMJ89" s="28"/>
      <c r="BMK89" s="28"/>
      <c r="BML89" s="28"/>
      <c r="BMM89" s="28"/>
      <c r="BMN89" s="28"/>
      <c r="BMO89" s="28"/>
      <c r="BMP89" s="28"/>
      <c r="BMQ89" s="28"/>
      <c r="BMR89" s="28"/>
      <c r="BMS89" s="28"/>
      <c r="BMT89" s="28"/>
      <c r="BMU89" s="28"/>
      <c r="BMV89" s="28"/>
      <c r="BMW89" s="28"/>
      <c r="BMX89" s="28"/>
      <c r="BMY89" s="28"/>
      <c r="BMZ89" s="28"/>
      <c r="BNA89" s="28"/>
      <c r="BNB89" s="28"/>
      <c r="BNC89" s="28"/>
      <c r="BND89" s="28"/>
      <c r="BNE89" s="28"/>
      <c r="BNF89" s="28"/>
      <c r="BNG89" s="28"/>
      <c r="BNH89" s="28"/>
      <c r="BNI89" s="28"/>
      <c r="BNJ89" s="28"/>
      <c r="BNK89" s="28"/>
      <c r="BNL89" s="28"/>
      <c r="BNM89" s="28"/>
      <c r="BNN89" s="28"/>
      <c r="BNO89" s="28"/>
      <c r="BNP89" s="28"/>
      <c r="BNQ89" s="28"/>
      <c r="BNR89" s="28"/>
      <c r="BNS89" s="28"/>
      <c r="BNT89" s="28"/>
      <c r="BNU89" s="28"/>
      <c r="BNV89" s="28"/>
      <c r="BNW89" s="28"/>
      <c r="BNX89" s="28"/>
      <c r="BNY89" s="28"/>
      <c r="BNZ89" s="28"/>
      <c r="BOA89" s="28"/>
      <c r="BOB89" s="28"/>
      <c r="BOC89" s="28"/>
      <c r="BOD89" s="28"/>
      <c r="BOE89" s="28"/>
      <c r="BOF89" s="28"/>
      <c r="BOG89" s="28"/>
      <c r="BOH89" s="28"/>
      <c r="BOI89" s="28"/>
      <c r="BOJ89" s="28"/>
      <c r="BOK89" s="28"/>
      <c r="BOL89" s="28"/>
      <c r="BOM89" s="28"/>
      <c r="BON89" s="28"/>
      <c r="BOO89" s="28"/>
      <c r="BOP89" s="28"/>
      <c r="BOQ89" s="28"/>
      <c r="BOR89" s="28"/>
      <c r="BOS89" s="28"/>
      <c r="BOT89" s="28"/>
      <c r="BOU89" s="28"/>
      <c r="BOV89" s="28"/>
      <c r="BOW89" s="28"/>
      <c r="BOX89" s="28"/>
      <c r="BOY89" s="28"/>
      <c r="BOZ89" s="28"/>
      <c r="BPA89" s="28"/>
      <c r="BPB89" s="28"/>
      <c r="BPC89" s="28"/>
      <c r="BPD89" s="28"/>
      <c r="BPE89" s="28"/>
      <c r="BPF89" s="28"/>
      <c r="BPG89" s="28"/>
      <c r="BPH89" s="28"/>
      <c r="BPI89" s="28"/>
      <c r="BPJ89" s="28"/>
      <c r="BPK89" s="28"/>
      <c r="BPL89" s="28"/>
      <c r="BPM89" s="28"/>
      <c r="BPN89" s="28"/>
      <c r="BPO89" s="28"/>
      <c r="BPP89" s="28"/>
      <c r="BPQ89" s="28"/>
      <c r="BPR89" s="28"/>
      <c r="BPS89" s="28"/>
      <c r="BPT89" s="28"/>
      <c r="BPU89" s="28"/>
      <c r="BPV89" s="28"/>
      <c r="BPW89" s="28"/>
      <c r="BPX89" s="28"/>
      <c r="BPY89" s="28"/>
      <c r="BPZ89" s="28"/>
      <c r="BQA89" s="28"/>
      <c r="BQB89" s="28"/>
      <c r="BQC89" s="28"/>
      <c r="BQD89" s="28"/>
      <c r="BQE89" s="28"/>
      <c r="BQF89" s="28"/>
      <c r="BQG89" s="28"/>
      <c r="BQH89" s="28"/>
      <c r="BQI89" s="28"/>
      <c r="BQJ89" s="28"/>
      <c r="BQK89" s="28"/>
      <c r="BQL89" s="28"/>
      <c r="BQM89" s="28"/>
      <c r="BQN89" s="28"/>
      <c r="BQO89" s="28"/>
      <c r="BQP89" s="28"/>
      <c r="BQQ89" s="28"/>
      <c r="BQR89" s="28"/>
      <c r="BQS89" s="28"/>
      <c r="BQT89" s="28"/>
      <c r="BQU89" s="28"/>
      <c r="BQV89" s="28"/>
      <c r="BQW89" s="28"/>
      <c r="BQX89" s="28"/>
      <c r="BQY89" s="28"/>
      <c r="BQZ89" s="28"/>
      <c r="BRA89" s="28"/>
      <c r="BRB89" s="28"/>
      <c r="BRC89" s="28"/>
      <c r="BRD89" s="28"/>
      <c r="BRE89" s="28"/>
      <c r="BRF89" s="28"/>
      <c r="BRG89" s="28"/>
      <c r="BRH89" s="28"/>
      <c r="BRI89" s="28"/>
      <c r="BRJ89" s="28"/>
      <c r="BRK89" s="28"/>
      <c r="BRL89" s="28"/>
      <c r="BRM89" s="28"/>
      <c r="BRN89" s="28"/>
      <c r="BRO89" s="28"/>
      <c r="BRP89" s="28"/>
      <c r="BRQ89" s="28"/>
      <c r="BRR89" s="28"/>
      <c r="BRS89" s="28"/>
      <c r="BRT89" s="28"/>
      <c r="BRU89" s="28"/>
      <c r="BRV89" s="28"/>
      <c r="BRW89" s="28"/>
      <c r="BRX89" s="28"/>
      <c r="BRY89" s="28"/>
      <c r="BRZ89" s="28"/>
      <c r="BSA89" s="28"/>
      <c r="BSB89" s="28"/>
      <c r="BSC89" s="28"/>
      <c r="BSD89" s="28"/>
      <c r="BSE89" s="28"/>
      <c r="BSF89" s="28"/>
      <c r="BSG89" s="28"/>
      <c r="BSH89" s="28"/>
      <c r="BSI89" s="28"/>
      <c r="BSJ89" s="28"/>
      <c r="BSK89" s="28"/>
      <c r="BSL89" s="28"/>
      <c r="BSM89" s="28"/>
      <c r="BSN89" s="28"/>
      <c r="BSO89" s="28"/>
      <c r="BSP89" s="28"/>
      <c r="BSQ89" s="28"/>
      <c r="BSR89" s="28"/>
      <c r="BSS89" s="28"/>
      <c r="BST89" s="28"/>
      <c r="BSU89" s="28"/>
      <c r="BSV89" s="28"/>
      <c r="BSW89" s="28"/>
      <c r="BSX89" s="28"/>
      <c r="BSY89" s="28"/>
      <c r="BSZ89" s="28"/>
      <c r="BTA89" s="28"/>
      <c r="BTB89" s="28"/>
      <c r="BTC89" s="28"/>
      <c r="BTD89" s="28"/>
      <c r="BTE89" s="28"/>
      <c r="BTF89" s="28"/>
      <c r="BTG89" s="28"/>
      <c r="BTH89" s="28"/>
      <c r="BTI89" s="28"/>
      <c r="BTJ89" s="28"/>
      <c r="BTK89" s="28"/>
      <c r="BTL89" s="28"/>
      <c r="BTM89" s="28"/>
      <c r="BTN89" s="28"/>
      <c r="BTO89" s="28"/>
      <c r="BTP89" s="28"/>
      <c r="BTQ89" s="28"/>
      <c r="BTR89" s="28"/>
      <c r="BTS89" s="28"/>
      <c r="BTT89" s="28"/>
      <c r="BTU89" s="28"/>
      <c r="BTV89" s="28"/>
      <c r="BTW89" s="28"/>
      <c r="BTX89" s="28"/>
      <c r="BTY89" s="28"/>
      <c r="BTZ89" s="28"/>
      <c r="BUA89" s="28"/>
      <c r="BUB89" s="28"/>
      <c r="BUC89" s="28"/>
      <c r="BUD89" s="28"/>
      <c r="BUE89" s="28"/>
      <c r="BUF89" s="28"/>
      <c r="BUG89" s="28"/>
      <c r="BUH89" s="28"/>
      <c r="BUI89" s="28"/>
      <c r="BUJ89" s="28"/>
      <c r="BUK89" s="28"/>
      <c r="BUL89" s="28"/>
      <c r="BUM89" s="28"/>
      <c r="BUN89" s="28"/>
      <c r="BUO89" s="28"/>
      <c r="BUP89" s="28"/>
      <c r="BUQ89" s="28"/>
      <c r="BUR89" s="28"/>
      <c r="BUS89" s="28"/>
      <c r="BUT89" s="28"/>
      <c r="BUU89" s="28"/>
      <c r="BUV89" s="28"/>
      <c r="BUW89" s="28"/>
      <c r="BUX89" s="28"/>
      <c r="BUY89" s="28"/>
      <c r="BUZ89" s="28"/>
      <c r="BVA89" s="28"/>
      <c r="BVB89" s="28"/>
      <c r="BVC89" s="28"/>
      <c r="BVD89" s="28"/>
      <c r="BVE89" s="28"/>
      <c r="BVF89" s="28"/>
      <c r="BVG89" s="28"/>
      <c r="BVH89" s="28"/>
      <c r="BVI89" s="28"/>
      <c r="BVJ89" s="28"/>
      <c r="BVK89" s="28"/>
      <c r="BVL89" s="28"/>
      <c r="BVM89" s="28"/>
      <c r="BVN89" s="28"/>
      <c r="BVO89" s="28"/>
      <c r="BVP89" s="28"/>
      <c r="BVQ89" s="28"/>
      <c r="BVR89" s="28"/>
      <c r="BVS89" s="28"/>
      <c r="BVT89" s="28"/>
      <c r="BVU89" s="28"/>
      <c r="BVV89" s="28"/>
      <c r="BVW89" s="28"/>
      <c r="BVX89" s="28"/>
      <c r="BVY89" s="28"/>
      <c r="BVZ89" s="28"/>
      <c r="BWA89" s="28"/>
      <c r="BWB89" s="28"/>
      <c r="BWC89" s="28"/>
      <c r="BWD89" s="28"/>
      <c r="BWE89" s="28"/>
      <c r="BWF89" s="28"/>
      <c r="BWG89" s="28"/>
      <c r="BWH89" s="28"/>
      <c r="BWI89" s="28"/>
      <c r="BWJ89" s="28"/>
      <c r="BWK89" s="28"/>
      <c r="BWL89" s="28"/>
      <c r="BWM89" s="28"/>
      <c r="BWN89" s="28"/>
      <c r="BWO89" s="28"/>
      <c r="BWP89" s="28"/>
      <c r="BWQ89" s="28"/>
      <c r="BWR89" s="28"/>
      <c r="BWS89" s="28"/>
      <c r="BWT89" s="28"/>
      <c r="BWU89" s="28"/>
      <c r="BWV89" s="28"/>
      <c r="BWW89" s="28"/>
      <c r="BWX89" s="28"/>
      <c r="BWY89" s="28"/>
      <c r="BWZ89" s="28"/>
      <c r="BXA89" s="28"/>
      <c r="BXB89" s="28"/>
      <c r="BXC89" s="28"/>
      <c r="BXD89" s="28"/>
      <c r="BXE89" s="28"/>
      <c r="BXF89" s="28"/>
      <c r="BXG89" s="28"/>
      <c r="BXH89" s="28"/>
      <c r="BXI89" s="28"/>
      <c r="BXJ89" s="28"/>
      <c r="BXK89" s="28"/>
      <c r="BXL89" s="28"/>
      <c r="BXM89" s="28"/>
      <c r="BXN89" s="28"/>
      <c r="BXO89" s="28"/>
      <c r="BXP89" s="28"/>
      <c r="BXQ89" s="28"/>
      <c r="BXR89" s="28"/>
      <c r="BXS89" s="28"/>
      <c r="BXT89" s="28"/>
      <c r="BXU89" s="28"/>
      <c r="BXV89" s="28"/>
      <c r="BXW89" s="28"/>
      <c r="BXX89" s="28"/>
      <c r="BXY89" s="28"/>
      <c r="BXZ89" s="28"/>
      <c r="BYA89" s="28"/>
      <c r="BYB89" s="28"/>
      <c r="BYC89" s="28"/>
      <c r="BYD89" s="28"/>
      <c r="BYE89" s="28"/>
      <c r="BYF89" s="28"/>
      <c r="BYG89" s="28"/>
      <c r="BYH89" s="28"/>
      <c r="BYI89" s="28"/>
      <c r="BYJ89" s="28"/>
      <c r="BYK89" s="28"/>
      <c r="BYL89" s="28"/>
      <c r="BYM89" s="28"/>
      <c r="BYN89" s="28"/>
      <c r="BYO89" s="28"/>
      <c r="BYP89" s="28"/>
      <c r="BYQ89" s="28"/>
      <c r="BYR89" s="28"/>
      <c r="BYS89" s="28"/>
      <c r="BYT89" s="28"/>
      <c r="BYU89" s="28"/>
      <c r="BYV89" s="28"/>
      <c r="BYW89" s="28"/>
      <c r="BYX89" s="28"/>
      <c r="BYY89" s="28"/>
      <c r="BYZ89" s="28"/>
      <c r="BZA89" s="28"/>
      <c r="BZB89" s="28"/>
      <c r="BZC89" s="28"/>
      <c r="BZD89" s="28"/>
      <c r="BZE89" s="28"/>
      <c r="BZF89" s="28"/>
      <c r="BZG89" s="28"/>
      <c r="BZH89" s="28"/>
      <c r="BZI89" s="28"/>
      <c r="BZJ89" s="28"/>
      <c r="BZK89" s="28"/>
      <c r="BZL89" s="28"/>
      <c r="BZM89" s="28"/>
      <c r="BZN89" s="28"/>
      <c r="BZO89" s="28"/>
      <c r="BZP89" s="28"/>
      <c r="BZQ89" s="28"/>
      <c r="BZR89" s="28"/>
      <c r="BZS89" s="28"/>
      <c r="BZT89" s="28"/>
      <c r="BZU89" s="28"/>
      <c r="BZV89" s="28"/>
      <c r="BZW89" s="28"/>
      <c r="BZX89" s="28"/>
      <c r="BZY89" s="28"/>
      <c r="BZZ89" s="28"/>
      <c r="CAA89" s="28"/>
      <c r="CAB89" s="28"/>
      <c r="CAC89" s="28"/>
      <c r="CAD89" s="28"/>
      <c r="CAE89" s="28"/>
      <c r="CAF89" s="28"/>
      <c r="CAG89" s="28"/>
      <c r="CAH89" s="28"/>
      <c r="CAI89" s="28"/>
      <c r="CAJ89" s="28"/>
      <c r="CAK89" s="28"/>
      <c r="CAL89" s="28"/>
      <c r="CAM89" s="28"/>
      <c r="CAN89" s="28"/>
      <c r="CAO89" s="28"/>
      <c r="CAP89" s="28"/>
      <c r="CAQ89" s="28"/>
      <c r="CAR89" s="28"/>
      <c r="CAS89" s="28"/>
      <c r="CAT89" s="28"/>
      <c r="CAU89" s="28"/>
      <c r="CAV89" s="28"/>
      <c r="CAW89" s="28"/>
      <c r="CAX89" s="28"/>
      <c r="CAY89" s="28"/>
      <c r="CAZ89" s="28"/>
      <c r="CBA89" s="28"/>
      <c r="CBB89" s="28"/>
      <c r="CBC89" s="28"/>
      <c r="CBD89" s="28"/>
      <c r="CBE89" s="28"/>
      <c r="CBF89" s="28"/>
      <c r="CBG89" s="28"/>
      <c r="CBH89" s="28"/>
      <c r="CBI89" s="28"/>
      <c r="CBJ89" s="28"/>
      <c r="CBK89" s="28"/>
      <c r="CBL89" s="28"/>
      <c r="CBM89" s="28"/>
      <c r="CBN89" s="28"/>
      <c r="CBO89" s="28"/>
      <c r="CBP89" s="28"/>
      <c r="CBQ89" s="28"/>
      <c r="CBR89" s="28"/>
      <c r="CBS89" s="28"/>
      <c r="CBT89" s="28"/>
      <c r="CBU89" s="28"/>
      <c r="CBV89" s="28"/>
      <c r="CBW89" s="28"/>
      <c r="CBX89" s="28"/>
      <c r="CBY89" s="28"/>
      <c r="CBZ89" s="28"/>
      <c r="CCA89" s="28"/>
      <c r="CCB89" s="28"/>
      <c r="CCC89" s="28"/>
      <c r="CCD89" s="28"/>
      <c r="CCE89" s="28"/>
      <c r="CCF89" s="28"/>
      <c r="CCG89" s="28"/>
      <c r="CCH89" s="28"/>
      <c r="CCI89" s="28"/>
      <c r="CCJ89" s="28"/>
      <c r="CCK89" s="28"/>
      <c r="CCL89" s="28"/>
      <c r="CCM89" s="28"/>
      <c r="CCN89" s="28"/>
      <c r="CCO89" s="28"/>
      <c r="CCP89" s="28"/>
      <c r="CCQ89" s="28"/>
      <c r="CCR89" s="28"/>
      <c r="CCS89" s="28"/>
      <c r="CCT89" s="28"/>
      <c r="CCU89" s="28"/>
      <c r="CCV89" s="28"/>
      <c r="CCW89" s="28"/>
      <c r="CCX89" s="28"/>
      <c r="CCY89" s="28"/>
      <c r="CCZ89" s="28"/>
      <c r="CDA89" s="28"/>
      <c r="CDB89" s="28"/>
      <c r="CDC89" s="28"/>
      <c r="CDD89" s="28"/>
      <c r="CDE89" s="28"/>
      <c r="CDF89" s="28"/>
      <c r="CDG89" s="28"/>
      <c r="CDH89" s="28"/>
      <c r="CDI89" s="28"/>
      <c r="CDJ89" s="28"/>
      <c r="CDK89" s="28"/>
      <c r="CDL89" s="28"/>
      <c r="CDM89" s="28"/>
      <c r="CDN89" s="28"/>
      <c r="CDO89" s="28"/>
      <c r="CDP89" s="28"/>
      <c r="CDQ89" s="28"/>
      <c r="CDR89" s="28"/>
      <c r="CDS89" s="28"/>
      <c r="CDT89" s="28"/>
      <c r="CDU89" s="28"/>
      <c r="CDV89" s="28"/>
      <c r="CDW89" s="28"/>
      <c r="CDX89" s="28"/>
      <c r="CDY89" s="28"/>
      <c r="CDZ89" s="28"/>
      <c r="CEA89" s="28"/>
      <c r="CEB89" s="28"/>
      <c r="CEC89" s="28"/>
      <c r="CED89" s="28"/>
      <c r="CEE89" s="28"/>
      <c r="CEF89" s="28"/>
      <c r="CEG89" s="28"/>
      <c r="CEH89" s="28"/>
      <c r="CEI89" s="28"/>
      <c r="CEJ89" s="28"/>
      <c r="CEK89" s="28"/>
      <c r="CEL89" s="28"/>
      <c r="CEM89" s="28"/>
      <c r="CEN89" s="28"/>
      <c r="CEO89" s="28"/>
      <c r="CEP89" s="28"/>
      <c r="CEQ89" s="28"/>
      <c r="CER89" s="28"/>
      <c r="CES89" s="28"/>
      <c r="CET89" s="28"/>
      <c r="CEU89" s="28"/>
      <c r="CEV89" s="28"/>
      <c r="CEW89" s="28"/>
      <c r="CEX89" s="28"/>
      <c r="CEY89" s="28"/>
      <c r="CEZ89" s="28"/>
      <c r="CFA89" s="28"/>
      <c r="CFB89" s="28"/>
      <c r="CFC89" s="28"/>
      <c r="CFD89" s="28"/>
      <c r="CFE89" s="28"/>
      <c r="CFF89" s="28"/>
      <c r="CFG89" s="28"/>
      <c r="CFH89" s="28"/>
      <c r="CFI89" s="28"/>
      <c r="CFJ89" s="28"/>
      <c r="CFK89" s="28"/>
      <c r="CFL89" s="28"/>
      <c r="CFM89" s="28"/>
      <c r="CFN89" s="28"/>
      <c r="CFO89" s="28"/>
      <c r="CFP89" s="28"/>
      <c r="CFQ89" s="28"/>
      <c r="CFR89" s="28"/>
      <c r="CFS89" s="28"/>
      <c r="CFT89" s="28"/>
      <c r="CFU89" s="28"/>
      <c r="CFV89" s="28"/>
      <c r="CFW89" s="28"/>
      <c r="CFX89" s="28"/>
      <c r="CFY89" s="28"/>
      <c r="CFZ89" s="28"/>
      <c r="CGA89" s="28"/>
      <c r="CGB89" s="28"/>
      <c r="CGC89" s="28"/>
      <c r="CGD89" s="28"/>
      <c r="CGE89" s="28"/>
      <c r="CGF89" s="28"/>
      <c r="CGG89" s="28"/>
      <c r="CGH89" s="28"/>
      <c r="CGI89" s="28"/>
      <c r="CGJ89" s="28"/>
      <c r="CGK89" s="28"/>
      <c r="CGL89" s="28"/>
      <c r="CGM89" s="28"/>
      <c r="CGN89" s="28"/>
      <c r="CGO89" s="28"/>
      <c r="CGP89" s="28"/>
      <c r="CGQ89" s="28"/>
      <c r="CGR89" s="28"/>
      <c r="CGS89" s="28"/>
      <c r="CGT89" s="28"/>
      <c r="CGU89" s="28"/>
      <c r="CGV89" s="28"/>
      <c r="CGW89" s="28"/>
      <c r="CGX89" s="28"/>
      <c r="CGY89" s="28"/>
      <c r="CGZ89" s="28"/>
      <c r="CHA89" s="28"/>
      <c r="CHB89" s="28"/>
      <c r="CHC89" s="28"/>
      <c r="CHD89" s="28"/>
      <c r="CHE89" s="28"/>
      <c r="CHF89" s="28"/>
      <c r="CHG89" s="28"/>
      <c r="CHH89" s="28"/>
      <c r="CHI89" s="28"/>
      <c r="CHJ89" s="28"/>
      <c r="CHK89" s="28"/>
      <c r="CHL89" s="28"/>
      <c r="CHM89" s="28"/>
      <c r="CHN89" s="28"/>
      <c r="CHO89" s="28"/>
      <c r="CHP89" s="28"/>
      <c r="CHQ89" s="28"/>
      <c r="CHR89" s="28"/>
      <c r="CHS89" s="28"/>
      <c r="CHT89" s="28"/>
      <c r="CHU89" s="28"/>
      <c r="CHV89" s="28"/>
      <c r="CHW89" s="28"/>
      <c r="CHX89" s="28"/>
      <c r="CHY89" s="28"/>
      <c r="CHZ89" s="28"/>
      <c r="CIA89" s="28"/>
      <c r="CIB89" s="28"/>
      <c r="CIC89" s="28"/>
      <c r="CID89" s="28"/>
      <c r="CIE89" s="28"/>
      <c r="CIF89" s="28"/>
      <c r="CIG89" s="28"/>
      <c r="CIH89" s="28"/>
      <c r="CII89" s="28"/>
      <c r="CIJ89" s="28"/>
      <c r="CIK89" s="28"/>
      <c r="CIL89" s="28"/>
      <c r="CIM89" s="28"/>
      <c r="CIN89" s="28"/>
      <c r="CIO89" s="28"/>
      <c r="CIP89" s="28"/>
      <c r="CIQ89" s="28"/>
      <c r="CIR89" s="28"/>
      <c r="CIS89" s="28"/>
      <c r="CIT89" s="28"/>
      <c r="CIU89" s="28"/>
      <c r="CIV89" s="28"/>
      <c r="CIW89" s="28"/>
      <c r="CIX89" s="28"/>
      <c r="CIY89" s="28"/>
      <c r="CIZ89" s="28"/>
      <c r="CJA89" s="28"/>
      <c r="CJB89" s="28"/>
      <c r="CJC89" s="28"/>
      <c r="CJD89" s="28"/>
      <c r="CJE89" s="28"/>
      <c r="CJF89" s="28"/>
      <c r="CJG89" s="28"/>
      <c r="CJH89" s="28"/>
      <c r="CJI89" s="28"/>
      <c r="CJJ89" s="28"/>
      <c r="CJK89" s="28"/>
      <c r="CJL89" s="28"/>
      <c r="CJM89" s="28"/>
      <c r="CJN89" s="28"/>
      <c r="CJO89" s="28"/>
      <c r="CJP89" s="28"/>
      <c r="CJQ89" s="28"/>
      <c r="CJR89" s="28"/>
      <c r="CJS89" s="28"/>
      <c r="CJT89" s="28"/>
      <c r="CJU89" s="28"/>
      <c r="CJV89" s="28"/>
      <c r="CJW89" s="28"/>
      <c r="CJX89" s="28"/>
      <c r="CJY89" s="28"/>
      <c r="CJZ89" s="28"/>
      <c r="CKA89" s="28"/>
      <c r="CKB89" s="28"/>
      <c r="CKC89" s="28"/>
      <c r="CKD89" s="28"/>
      <c r="CKE89" s="28"/>
      <c r="CKF89" s="28"/>
      <c r="CKG89" s="28"/>
      <c r="CKH89" s="28"/>
      <c r="CKI89" s="28"/>
      <c r="CKJ89" s="28"/>
      <c r="CKK89" s="28"/>
      <c r="CKL89" s="28"/>
      <c r="CKM89" s="28"/>
      <c r="CKN89" s="28"/>
      <c r="CKO89" s="28"/>
      <c r="CKP89" s="28"/>
      <c r="CKQ89" s="28"/>
      <c r="CKR89" s="28"/>
      <c r="CKS89" s="28"/>
      <c r="CKT89" s="28"/>
      <c r="CKU89" s="28"/>
      <c r="CKV89" s="28"/>
      <c r="CKW89" s="28"/>
      <c r="CKX89" s="28"/>
      <c r="CKY89" s="28"/>
      <c r="CKZ89" s="28"/>
      <c r="CLA89" s="28"/>
      <c r="CLB89" s="28"/>
      <c r="CLC89" s="28"/>
      <c r="CLD89" s="28"/>
      <c r="CLE89" s="28"/>
      <c r="CLF89" s="28"/>
      <c r="CLG89" s="28"/>
      <c r="CLH89" s="28"/>
      <c r="CLI89" s="28"/>
      <c r="CLJ89" s="28"/>
      <c r="CLK89" s="28"/>
      <c r="CLL89" s="28"/>
      <c r="CLM89" s="28"/>
      <c r="CLN89" s="28"/>
      <c r="CLO89" s="28"/>
      <c r="CLP89" s="28"/>
      <c r="CLQ89" s="28"/>
      <c r="CLR89" s="28"/>
      <c r="CLS89" s="28"/>
      <c r="CLT89" s="28"/>
      <c r="CLU89" s="28"/>
      <c r="CLV89" s="28"/>
      <c r="CLW89" s="28"/>
      <c r="CLX89" s="28"/>
      <c r="CLY89" s="28"/>
      <c r="CLZ89" s="28"/>
      <c r="CMA89" s="28"/>
      <c r="CMB89" s="28"/>
      <c r="CMC89" s="28"/>
      <c r="CMD89" s="28"/>
      <c r="CME89" s="28"/>
      <c r="CMF89" s="28"/>
      <c r="CMG89" s="28"/>
      <c r="CMH89" s="28"/>
      <c r="CMI89" s="28"/>
      <c r="CMJ89" s="28"/>
      <c r="CMK89" s="28"/>
      <c r="CML89" s="28"/>
      <c r="CMM89" s="28"/>
      <c r="CMN89" s="28"/>
      <c r="CMO89" s="28"/>
      <c r="CMP89" s="28"/>
      <c r="CMQ89" s="28"/>
      <c r="CMR89" s="28"/>
      <c r="CMS89" s="28"/>
      <c r="CMT89" s="28"/>
      <c r="CMU89" s="28"/>
      <c r="CMV89" s="28"/>
      <c r="CMW89" s="28"/>
      <c r="CMX89" s="28"/>
      <c r="CMY89" s="28"/>
      <c r="CMZ89" s="28"/>
      <c r="CNA89" s="28"/>
      <c r="CNB89" s="28"/>
      <c r="CNC89" s="28"/>
      <c r="CND89" s="28"/>
      <c r="CNE89" s="28"/>
      <c r="CNF89" s="28"/>
      <c r="CNG89" s="28"/>
      <c r="CNH89" s="28"/>
      <c r="CNI89" s="28"/>
      <c r="CNJ89" s="28"/>
      <c r="CNK89" s="28"/>
      <c r="CNL89" s="28"/>
      <c r="CNM89" s="28"/>
      <c r="CNN89" s="28"/>
      <c r="CNO89" s="28"/>
      <c r="CNP89" s="28"/>
      <c r="CNQ89" s="28"/>
      <c r="CNR89" s="28"/>
      <c r="CNS89" s="28"/>
      <c r="CNT89" s="28"/>
      <c r="CNU89" s="28"/>
      <c r="CNV89" s="28"/>
      <c r="CNW89" s="28"/>
      <c r="CNX89" s="28"/>
      <c r="CNY89" s="28"/>
      <c r="CNZ89" s="28"/>
      <c r="COA89" s="28"/>
      <c r="COB89" s="28"/>
      <c r="COC89" s="28"/>
      <c r="COD89" s="28"/>
      <c r="COE89" s="28"/>
      <c r="COF89" s="28"/>
      <c r="COG89" s="28"/>
      <c r="COH89" s="28"/>
      <c r="COI89" s="28"/>
      <c r="COJ89" s="28"/>
      <c r="COK89" s="28"/>
      <c r="COL89" s="28"/>
      <c r="COM89" s="28"/>
      <c r="CON89" s="28"/>
      <c r="COO89" s="28"/>
      <c r="COP89" s="28"/>
      <c r="COQ89" s="28"/>
      <c r="COR89" s="28"/>
      <c r="COS89" s="28"/>
      <c r="COT89" s="28"/>
      <c r="COU89" s="28"/>
      <c r="COV89" s="28"/>
      <c r="COW89" s="28"/>
      <c r="COX89" s="28"/>
      <c r="COY89" s="28"/>
      <c r="COZ89" s="28"/>
      <c r="CPA89" s="28"/>
      <c r="CPB89" s="28"/>
      <c r="CPC89" s="28"/>
      <c r="CPD89" s="28"/>
      <c r="CPE89" s="28"/>
      <c r="CPF89" s="28"/>
      <c r="CPG89" s="28"/>
      <c r="CPH89" s="28"/>
      <c r="CPI89" s="28"/>
      <c r="CPJ89" s="28"/>
      <c r="CPK89" s="28"/>
      <c r="CPL89" s="28"/>
      <c r="CPM89" s="28"/>
      <c r="CPN89" s="28"/>
      <c r="CPO89" s="28"/>
      <c r="CPP89" s="28"/>
      <c r="CPQ89" s="28"/>
      <c r="CPR89" s="28"/>
      <c r="CPS89" s="28"/>
      <c r="CPT89" s="28"/>
      <c r="CPU89" s="28"/>
      <c r="CPV89" s="28"/>
      <c r="CPW89" s="28"/>
      <c r="CPX89" s="28"/>
      <c r="CPY89" s="28"/>
      <c r="CPZ89" s="28"/>
      <c r="CQA89" s="28"/>
      <c r="CQB89" s="28"/>
      <c r="CQC89" s="28"/>
      <c r="CQD89" s="28"/>
      <c r="CQE89" s="28"/>
      <c r="CQF89" s="28"/>
      <c r="CQG89" s="28"/>
      <c r="CQH89" s="28"/>
      <c r="CQI89" s="28"/>
      <c r="CQJ89" s="28"/>
      <c r="CQK89" s="28"/>
      <c r="CQL89" s="28"/>
      <c r="CQM89" s="28"/>
      <c r="CQN89" s="28"/>
      <c r="CQO89" s="28"/>
      <c r="CQP89" s="28"/>
      <c r="CQQ89" s="28"/>
      <c r="CQR89" s="28"/>
      <c r="CQS89" s="28"/>
      <c r="CQT89" s="28"/>
      <c r="CQU89" s="28"/>
      <c r="CQV89" s="28"/>
      <c r="CQW89" s="28"/>
      <c r="CQX89" s="28"/>
      <c r="CQY89" s="28"/>
      <c r="CQZ89" s="28"/>
      <c r="CRA89" s="28"/>
      <c r="CRB89" s="28"/>
      <c r="CRC89" s="28"/>
      <c r="CRD89" s="28"/>
      <c r="CRE89" s="28"/>
      <c r="CRF89" s="28"/>
      <c r="CRG89" s="28"/>
      <c r="CRH89" s="28"/>
      <c r="CRI89" s="28"/>
      <c r="CRJ89" s="28"/>
      <c r="CRK89" s="28"/>
      <c r="CRL89" s="28"/>
      <c r="CRM89" s="28"/>
      <c r="CRN89" s="28"/>
      <c r="CRO89" s="28"/>
      <c r="CRP89" s="28"/>
      <c r="CRQ89" s="28"/>
      <c r="CRR89" s="28"/>
      <c r="CRS89" s="28"/>
      <c r="CRT89" s="28"/>
      <c r="CRU89" s="28"/>
      <c r="CRV89" s="28"/>
      <c r="CRW89" s="28"/>
      <c r="CRX89" s="28"/>
      <c r="CRY89" s="28"/>
      <c r="CRZ89" s="28"/>
      <c r="CSA89" s="28"/>
      <c r="CSB89" s="28"/>
      <c r="CSC89" s="28"/>
      <c r="CSD89" s="28"/>
      <c r="CSE89" s="28"/>
      <c r="CSF89" s="28"/>
      <c r="CSG89" s="28"/>
      <c r="CSH89" s="28"/>
      <c r="CSI89" s="28"/>
      <c r="CSJ89" s="28"/>
      <c r="CSK89" s="28"/>
      <c r="CSL89" s="28"/>
      <c r="CSM89" s="28"/>
      <c r="CSN89" s="28"/>
      <c r="CSO89" s="28"/>
      <c r="CSP89" s="28"/>
      <c r="CSQ89" s="28"/>
      <c r="CSR89" s="28"/>
      <c r="CSS89" s="28"/>
      <c r="CST89" s="28"/>
      <c r="CSU89" s="28"/>
      <c r="CSV89" s="28"/>
      <c r="CSW89" s="28"/>
      <c r="CSX89" s="28"/>
      <c r="CSY89" s="28"/>
      <c r="CSZ89" s="28"/>
      <c r="CTA89" s="28"/>
      <c r="CTB89" s="28"/>
      <c r="CTC89" s="28"/>
      <c r="CTD89" s="28"/>
      <c r="CTE89" s="28"/>
      <c r="CTF89" s="28"/>
      <c r="CTG89" s="28"/>
      <c r="CTH89" s="28"/>
      <c r="CTI89" s="28"/>
      <c r="CTJ89" s="28"/>
      <c r="CTK89" s="28"/>
      <c r="CTL89" s="28"/>
      <c r="CTM89" s="28"/>
      <c r="CTN89" s="28"/>
      <c r="CTO89" s="28"/>
      <c r="CTP89" s="28"/>
      <c r="CTQ89" s="28"/>
      <c r="CTR89" s="28"/>
      <c r="CTS89" s="28"/>
      <c r="CTT89" s="28"/>
      <c r="CTU89" s="28"/>
      <c r="CTV89" s="28"/>
      <c r="CTW89" s="28"/>
      <c r="CTX89" s="28"/>
      <c r="CTY89" s="28"/>
      <c r="CTZ89" s="28"/>
      <c r="CUA89" s="28"/>
      <c r="CUB89" s="28"/>
      <c r="CUC89" s="28"/>
      <c r="CUD89" s="28"/>
      <c r="CUE89" s="28"/>
      <c r="CUF89" s="28"/>
      <c r="CUG89" s="28"/>
      <c r="CUH89" s="28"/>
      <c r="CUI89" s="28"/>
      <c r="CUJ89" s="28"/>
      <c r="CUK89" s="28"/>
      <c r="CUL89" s="28"/>
      <c r="CUM89" s="28"/>
      <c r="CUN89" s="28"/>
      <c r="CUO89" s="28"/>
      <c r="CUP89" s="28"/>
      <c r="CUQ89" s="28"/>
      <c r="CUR89" s="28"/>
      <c r="CUS89" s="28"/>
      <c r="CUT89" s="28"/>
      <c r="CUU89" s="28"/>
      <c r="CUV89" s="28"/>
      <c r="CUW89" s="28"/>
      <c r="CUX89" s="28"/>
      <c r="CUY89" s="28"/>
      <c r="CUZ89" s="28"/>
      <c r="CVA89" s="28"/>
      <c r="CVB89" s="28"/>
      <c r="CVC89" s="28"/>
      <c r="CVD89" s="28"/>
      <c r="CVE89" s="28"/>
      <c r="CVF89" s="28"/>
      <c r="CVG89" s="28"/>
      <c r="CVH89" s="28"/>
      <c r="CVI89" s="28"/>
      <c r="CVJ89" s="28"/>
      <c r="CVK89" s="28"/>
      <c r="CVL89" s="28"/>
      <c r="CVM89" s="28"/>
      <c r="CVN89" s="28"/>
      <c r="CVO89" s="28"/>
      <c r="CVP89" s="28"/>
      <c r="CVQ89" s="28"/>
      <c r="CVR89" s="28"/>
      <c r="CVS89" s="28"/>
      <c r="CVT89" s="28"/>
      <c r="CVU89" s="28"/>
      <c r="CVV89" s="28"/>
      <c r="CVW89" s="28"/>
      <c r="CVX89" s="28"/>
      <c r="CVY89" s="28"/>
      <c r="CVZ89" s="28"/>
      <c r="CWA89" s="28"/>
      <c r="CWB89" s="28"/>
      <c r="CWC89" s="28"/>
      <c r="CWD89" s="28"/>
      <c r="CWE89" s="28"/>
      <c r="CWF89" s="28"/>
      <c r="CWG89" s="28"/>
      <c r="CWH89" s="28"/>
      <c r="CWI89" s="28"/>
      <c r="CWJ89" s="28"/>
      <c r="CWK89" s="28"/>
      <c r="CWL89" s="28"/>
      <c r="CWM89" s="28"/>
      <c r="CWN89" s="28"/>
      <c r="CWO89" s="28"/>
      <c r="CWP89" s="28"/>
      <c r="CWQ89" s="28"/>
      <c r="CWR89" s="28"/>
      <c r="CWS89" s="28"/>
      <c r="CWT89" s="28"/>
      <c r="CWU89" s="28"/>
      <c r="CWV89" s="28"/>
      <c r="CWW89" s="28"/>
      <c r="CWX89" s="28"/>
      <c r="CWY89" s="28"/>
      <c r="CWZ89" s="28"/>
      <c r="CXA89" s="28"/>
      <c r="CXB89" s="28"/>
      <c r="CXC89" s="28"/>
      <c r="CXD89" s="28"/>
      <c r="CXE89" s="28"/>
      <c r="CXF89" s="28"/>
      <c r="CXG89" s="28"/>
      <c r="CXH89" s="28"/>
      <c r="CXI89" s="28"/>
      <c r="CXJ89" s="28"/>
      <c r="CXK89" s="28"/>
      <c r="CXL89" s="28"/>
      <c r="CXM89" s="28"/>
      <c r="CXN89" s="28"/>
      <c r="CXO89" s="28"/>
      <c r="CXP89" s="28"/>
      <c r="CXQ89" s="28"/>
      <c r="CXR89" s="28"/>
      <c r="CXS89" s="28"/>
      <c r="CXT89" s="28"/>
      <c r="CXU89" s="28"/>
      <c r="CXV89" s="28"/>
      <c r="CXW89" s="28"/>
      <c r="CXX89" s="28"/>
      <c r="CXY89" s="28"/>
      <c r="CXZ89" s="28"/>
      <c r="CYA89" s="28"/>
      <c r="CYB89" s="28"/>
      <c r="CYC89" s="28"/>
      <c r="CYD89" s="28"/>
      <c r="CYE89" s="28"/>
      <c r="CYF89" s="28"/>
      <c r="CYG89" s="28"/>
      <c r="CYH89" s="28"/>
      <c r="CYI89" s="28"/>
      <c r="CYJ89" s="28"/>
      <c r="CYK89" s="28"/>
      <c r="CYL89" s="28"/>
      <c r="CYM89" s="28"/>
      <c r="CYN89" s="28"/>
      <c r="CYO89" s="28"/>
      <c r="CYP89" s="28"/>
      <c r="CYQ89" s="28"/>
      <c r="CYR89" s="28"/>
      <c r="CYS89" s="28"/>
      <c r="CYT89" s="28"/>
      <c r="CYU89" s="28"/>
      <c r="CYV89" s="28"/>
      <c r="CYW89" s="28"/>
      <c r="CYX89" s="28"/>
      <c r="CYY89" s="28"/>
      <c r="CYZ89" s="28"/>
      <c r="CZA89" s="28"/>
      <c r="CZB89" s="28"/>
      <c r="CZC89" s="28"/>
      <c r="CZD89" s="28"/>
      <c r="CZE89" s="28"/>
      <c r="CZF89" s="28"/>
      <c r="CZG89" s="28"/>
      <c r="CZH89" s="28"/>
      <c r="CZI89" s="28"/>
      <c r="CZJ89" s="28"/>
      <c r="CZK89" s="28"/>
      <c r="CZL89" s="28"/>
      <c r="CZM89" s="28"/>
      <c r="CZN89" s="28"/>
      <c r="CZO89" s="28"/>
      <c r="CZP89" s="28"/>
      <c r="CZQ89" s="28"/>
      <c r="CZR89" s="28"/>
      <c r="CZS89" s="28"/>
      <c r="CZT89" s="28"/>
      <c r="CZU89" s="28"/>
      <c r="CZV89" s="28"/>
      <c r="CZW89" s="28"/>
      <c r="CZX89" s="28"/>
      <c r="CZY89" s="28"/>
      <c r="CZZ89" s="28"/>
      <c r="DAA89" s="28"/>
      <c r="DAB89" s="28"/>
      <c r="DAC89" s="28"/>
      <c r="DAD89" s="28"/>
      <c r="DAE89" s="28"/>
      <c r="DAF89" s="28"/>
      <c r="DAG89" s="28"/>
      <c r="DAH89" s="28"/>
      <c r="DAI89" s="28"/>
      <c r="DAJ89" s="28"/>
      <c r="DAK89" s="28"/>
      <c r="DAL89" s="28"/>
      <c r="DAM89" s="28"/>
      <c r="DAN89" s="28"/>
      <c r="DAO89" s="28"/>
      <c r="DAP89" s="28"/>
      <c r="DAQ89" s="28"/>
      <c r="DAR89" s="28"/>
      <c r="DAS89" s="28"/>
      <c r="DAT89" s="28"/>
      <c r="DAU89" s="28"/>
      <c r="DAV89" s="28"/>
      <c r="DAW89" s="28"/>
      <c r="DAX89" s="28"/>
      <c r="DAY89" s="28"/>
      <c r="DAZ89" s="28"/>
      <c r="DBA89" s="28"/>
      <c r="DBB89" s="28"/>
      <c r="DBC89" s="28"/>
      <c r="DBD89" s="28"/>
      <c r="DBE89" s="28"/>
      <c r="DBF89" s="28"/>
      <c r="DBG89" s="28"/>
      <c r="DBH89" s="28"/>
      <c r="DBI89" s="28"/>
      <c r="DBJ89" s="28"/>
      <c r="DBK89" s="28"/>
      <c r="DBL89" s="28"/>
      <c r="DBM89" s="28"/>
      <c r="DBN89" s="28"/>
      <c r="DBO89" s="28"/>
      <c r="DBP89" s="28"/>
      <c r="DBQ89" s="28"/>
      <c r="DBR89" s="28"/>
      <c r="DBS89" s="28"/>
      <c r="DBT89" s="28"/>
      <c r="DBU89" s="28"/>
      <c r="DBV89" s="28"/>
      <c r="DBW89" s="28"/>
      <c r="DBX89" s="28"/>
      <c r="DBY89" s="28"/>
      <c r="DBZ89" s="28"/>
      <c r="DCA89" s="28"/>
      <c r="DCB89" s="28"/>
      <c r="DCC89" s="28"/>
      <c r="DCD89" s="28"/>
      <c r="DCE89" s="28"/>
      <c r="DCF89" s="28"/>
      <c r="DCG89" s="28"/>
      <c r="DCH89" s="28"/>
      <c r="DCI89" s="28"/>
      <c r="DCJ89" s="28"/>
      <c r="DCK89" s="28"/>
      <c r="DCL89" s="28"/>
      <c r="DCM89" s="28"/>
      <c r="DCN89" s="28"/>
      <c r="DCO89" s="28"/>
      <c r="DCP89" s="28"/>
      <c r="DCQ89" s="28"/>
      <c r="DCR89" s="28"/>
      <c r="DCS89" s="28"/>
      <c r="DCT89" s="28"/>
      <c r="DCU89" s="28"/>
      <c r="DCV89" s="28"/>
      <c r="DCW89" s="28"/>
      <c r="DCX89" s="28"/>
      <c r="DCY89" s="28"/>
      <c r="DCZ89" s="28"/>
      <c r="DDA89" s="28"/>
      <c r="DDB89" s="28"/>
      <c r="DDC89" s="28"/>
      <c r="DDD89" s="28"/>
      <c r="DDE89" s="28"/>
      <c r="DDF89" s="28"/>
      <c r="DDG89" s="28"/>
      <c r="DDH89" s="28"/>
      <c r="DDI89" s="28"/>
      <c r="DDJ89" s="28"/>
      <c r="DDK89" s="28"/>
      <c r="DDL89" s="28"/>
      <c r="DDM89" s="28"/>
      <c r="DDN89" s="28"/>
      <c r="DDO89" s="28"/>
      <c r="DDP89" s="28"/>
      <c r="DDQ89" s="28"/>
      <c r="DDR89" s="28"/>
      <c r="DDS89" s="28"/>
      <c r="DDT89" s="28"/>
      <c r="DDU89" s="28"/>
      <c r="DDV89" s="28"/>
      <c r="DDW89" s="28"/>
      <c r="DDX89" s="28"/>
      <c r="DDY89" s="28"/>
      <c r="DDZ89" s="28"/>
      <c r="DEA89" s="28"/>
      <c r="DEB89" s="28"/>
      <c r="DEC89" s="28"/>
      <c r="DED89" s="28"/>
      <c r="DEE89" s="28"/>
      <c r="DEF89" s="28"/>
      <c r="DEG89" s="28"/>
      <c r="DEH89" s="28"/>
      <c r="DEI89" s="28"/>
      <c r="DEJ89" s="28"/>
      <c r="DEK89" s="28"/>
      <c r="DEL89" s="28"/>
      <c r="DEM89" s="28"/>
      <c r="DEN89" s="28"/>
      <c r="DEO89" s="28"/>
      <c r="DEP89" s="28"/>
      <c r="DEQ89" s="28"/>
      <c r="DER89" s="28"/>
      <c r="DES89" s="28"/>
      <c r="DET89" s="28"/>
      <c r="DEU89" s="28"/>
      <c r="DEV89" s="28"/>
      <c r="DEW89" s="28"/>
      <c r="DEX89" s="28"/>
      <c r="DEY89" s="28"/>
      <c r="DEZ89" s="28"/>
      <c r="DFA89" s="28"/>
      <c r="DFB89" s="28"/>
      <c r="DFC89" s="28"/>
      <c r="DFD89" s="28"/>
      <c r="DFE89" s="27"/>
    </row>
    <row r="90" spans="1:2865" s="28" customFormat="1">
      <c r="B90" s="29"/>
      <c r="C90" s="41"/>
      <c r="D90" s="41"/>
      <c r="E90" s="41"/>
      <c r="F90" s="40"/>
      <c r="G90" s="40"/>
      <c r="H90" s="40"/>
      <c r="I90" s="40"/>
      <c r="J90" s="38"/>
      <c r="K90" s="40"/>
      <c r="L90" s="40"/>
      <c r="M90" s="40"/>
      <c r="N90" s="40"/>
      <c r="O90" s="38"/>
      <c r="P90" s="40"/>
      <c r="Q90" s="40"/>
      <c r="R90" s="40"/>
      <c r="S90" s="40"/>
      <c r="T90" s="38"/>
      <c r="U90" s="40"/>
      <c r="V90" s="40"/>
      <c r="W90" s="40"/>
      <c r="X90" s="40"/>
      <c r="Y90" s="38"/>
      <c r="Z90" s="40"/>
      <c r="AA90" s="40"/>
      <c r="AB90" s="29"/>
      <c r="AC90" s="39"/>
      <c r="AD90" s="38"/>
      <c r="AE90" s="38"/>
      <c r="AF90" s="33"/>
      <c r="AG90" s="29"/>
      <c r="AH90" s="29"/>
      <c r="AI90" s="29"/>
      <c r="AJ90" s="29"/>
      <c r="DFE90" s="27"/>
    </row>
    <row r="91" spans="1:2865" s="28" customFormat="1">
      <c r="B91" s="29"/>
      <c r="C91" s="41"/>
      <c r="D91" s="41"/>
      <c r="E91" s="41"/>
      <c r="F91" s="40"/>
      <c r="G91" s="40"/>
      <c r="H91" s="40"/>
      <c r="I91" s="40"/>
      <c r="J91" s="38"/>
      <c r="K91" s="40"/>
      <c r="L91" s="40"/>
      <c r="M91" s="40"/>
      <c r="N91" s="40"/>
      <c r="O91" s="38"/>
      <c r="P91" s="40"/>
      <c r="Q91" s="40"/>
      <c r="R91" s="40"/>
      <c r="S91" s="40"/>
      <c r="T91" s="38"/>
      <c r="U91" s="40"/>
      <c r="V91" s="40"/>
      <c r="W91" s="40"/>
      <c r="X91" s="40"/>
      <c r="Y91" s="38"/>
      <c r="Z91" s="40"/>
      <c r="AA91" s="40"/>
      <c r="AB91" s="29"/>
      <c r="AC91" s="39"/>
      <c r="AD91" s="38"/>
      <c r="AE91" s="38"/>
      <c r="AF91" s="33"/>
      <c r="AG91" s="29"/>
      <c r="AH91" s="29"/>
      <c r="AI91" s="29"/>
      <c r="AJ91" s="29"/>
      <c r="DFE91" s="27"/>
    </row>
    <row r="92" spans="1:2865" s="28" customFormat="1">
      <c r="B92" s="29"/>
      <c r="C92" s="41"/>
      <c r="D92" s="41"/>
      <c r="E92" s="41"/>
      <c r="F92" s="40"/>
      <c r="G92" s="40"/>
      <c r="H92" s="40"/>
      <c r="I92" s="40"/>
      <c r="J92" s="38"/>
      <c r="K92" s="40"/>
      <c r="L92" s="40"/>
      <c r="M92" s="40"/>
      <c r="N92" s="40"/>
      <c r="O92" s="38"/>
      <c r="P92" s="40"/>
      <c r="Q92" s="40"/>
      <c r="R92" s="40"/>
      <c r="S92" s="40"/>
      <c r="T92" s="38"/>
      <c r="U92" s="40"/>
      <c r="V92" s="40"/>
      <c r="W92" s="40"/>
      <c r="X92" s="40"/>
      <c r="Y92" s="38"/>
      <c r="Z92" s="40"/>
      <c r="AA92" s="40"/>
      <c r="AB92" s="29"/>
      <c r="AC92" s="39"/>
      <c r="AD92" s="38"/>
      <c r="AE92" s="38"/>
      <c r="AF92" s="33"/>
      <c r="AG92" s="29"/>
      <c r="AH92" s="29"/>
      <c r="AI92" s="29"/>
      <c r="AJ92" s="29"/>
      <c r="DFE92" s="27"/>
    </row>
    <row r="93" spans="1:2865" s="28" customFormat="1">
      <c r="B93" s="29"/>
      <c r="C93" s="41"/>
      <c r="D93" s="41"/>
      <c r="E93" s="41"/>
      <c r="F93" s="40"/>
      <c r="G93" s="40"/>
      <c r="H93" s="40"/>
      <c r="I93" s="40"/>
      <c r="J93" s="38"/>
      <c r="K93" s="40"/>
      <c r="L93" s="40"/>
      <c r="M93" s="40"/>
      <c r="N93" s="40"/>
      <c r="O93" s="38"/>
      <c r="P93" s="40"/>
      <c r="Q93" s="40"/>
      <c r="R93" s="40"/>
      <c r="S93" s="40"/>
      <c r="T93" s="38"/>
      <c r="U93" s="40"/>
      <c r="V93" s="40"/>
      <c r="W93" s="40"/>
      <c r="X93" s="40"/>
      <c r="Y93" s="38"/>
      <c r="Z93" s="40"/>
      <c r="AA93" s="40"/>
      <c r="AB93" s="29"/>
      <c r="AC93" s="39"/>
      <c r="AD93" s="38"/>
      <c r="AE93" s="38"/>
      <c r="AF93" s="33"/>
      <c r="AG93" s="29"/>
      <c r="AH93" s="29"/>
      <c r="AI93" s="29"/>
      <c r="AJ93" s="29"/>
      <c r="DFE93" s="27"/>
    </row>
    <row r="94" spans="1:2865" s="28" customFormat="1">
      <c r="B94" s="29"/>
      <c r="C94" s="41"/>
      <c r="D94" s="41"/>
      <c r="E94" s="41"/>
      <c r="F94" s="40"/>
      <c r="G94" s="40"/>
      <c r="H94" s="40"/>
      <c r="I94" s="40"/>
      <c r="J94" s="38"/>
      <c r="K94" s="40"/>
      <c r="L94" s="40"/>
      <c r="M94" s="40"/>
      <c r="N94" s="40"/>
      <c r="O94" s="38"/>
      <c r="P94" s="40"/>
      <c r="Q94" s="40"/>
      <c r="R94" s="40"/>
      <c r="S94" s="40"/>
      <c r="T94" s="38"/>
      <c r="U94" s="40"/>
      <c r="V94" s="40"/>
      <c r="W94" s="40"/>
      <c r="X94" s="40"/>
      <c r="Y94" s="38"/>
      <c r="Z94" s="40"/>
      <c r="AA94" s="40"/>
      <c r="AB94" s="29"/>
      <c r="AC94" s="39"/>
      <c r="AD94" s="38"/>
      <c r="AE94" s="38"/>
      <c r="AF94" s="33"/>
      <c r="AG94" s="29"/>
      <c r="AH94" s="29"/>
      <c r="AI94" s="29"/>
      <c r="AJ94" s="29"/>
      <c r="DFE94" s="27"/>
    </row>
    <row r="95" spans="1:2865" s="28" customFormat="1">
      <c r="B95" s="29"/>
      <c r="C95" s="41"/>
      <c r="D95" s="41"/>
      <c r="E95" s="41"/>
      <c r="F95" s="40"/>
      <c r="G95" s="40"/>
      <c r="H95" s="40"/>
      <c r="I95" s="40"/>
      <c r="J95" s="38"/>
      <c r="K95" s="40"/>
      <c r="L95" s="40"/>
      <c r="M95" s="40"/>
      <c r="N95" s="40"/>
      <c r="O95" s="38"/>
      <c r="P95" s="40"/>
      <c r="Q95" s="40"/>
      <c r="R95" s="40"/>
      <c r="S95" s="40"/>
      <c r="T95" s="38"/>
      <c r="U95" s="40"/>
      <c r="V95" s="40"/>
      <c r="W95" s="40"/>
      <c r="X95" s="40"/>
      <c r="Y95" s="38"/>
      <c r="Z95" s="40"/>
      <c r="AA95" s="40"/>
      <c r="AB95" s="29"/>
      <c r="AC95" s="39"/>
      <c r="AD95" s="38"/>
      <c r="AE95" s="38"/>
      <c r="AF95" s="33"/>
      <c r="AG95" s="29"/>
      <c r="AH95" s="29"/>
      <c r="AI95" s="29"/>
      <c r="AJ95" s="29"/>
      <c r="DFE95" s="27"/>
    </row>
    <row r="96" spans="1:2865" s="28" customFormat="1">
      <c r="B96" s="29"/>
      <c r="C96" s="41"/>
      <c r="D96" s="41"/>
      <c r="E96" s="41"/>
      <c r="F96" s="40"/>
      <c r="G96" s="40"/>
      <c r="H96" s="40"/>
      <c r="I96" s="40"/>
      <c r="J96" s="38"/>
      <c r="K96" s="40"/>
      <c r="L96" s="40"/>
      <c r="M96" s="40"/>
      <c r="N96" s="40"/>
      <c r="O96" s="38"/>
      <c r="P96" s="40"/>
      <c r="Q96" s="40"/>
      <c r="R96" s="40"/>
      <c r="S96" s="40"/>
      <c r="T96" s="38"/>
      <c r="U96" s="40"/>
      <c r="V96" s="40"/>
      <c r="W96" s="40"/>
      <c r="X96" s="40"/>
      <c r="Y96" s="38"/>
      <c r="Z96" s="40"/>
      <c r="AA96" s="40"/>
      <c r="AB96" s="29"/>
      <c r="AC96" s="39"/>
      <c r="AD96" s="38"/>
      <c r="AE96" s="38"/>
      <c r="AF96" s="33"/>
      <c r="AG96" s="29"/>
      <c r="AH96" s="29"/>
      <c r="AI96" s="29"/>
      <c r="AJ96" s="29"/>
      <c r="DFE96" s="27"/>
    </row>
    <row r="97" spans="2:36 2865:2865" s="28" customFormat="1">
      <c r="B97" s="29"/>
      <c r="C97" s="41"/>
      <c r="D97" s="41"/>
      <c r="E97" s="41"/>
      <c r="F97" s="40"/>
      <c r="G97" s="40"/>
      <c r="H97" s="40"/>
      <c r="I97" s="40"/>
      <c r="J97" s="38"/>
      <c r="K97" s="40"/>
      <c r="L97" s="40"/>
      <c r="M97" s="40"/>
      <c r="N97" s="40"/>
      <c r="O97" s="38"/>
      <c r="P97" s="40"/>
      <c r="Q97" s="40"/>
      <c r="R97" s="40"/>
      <c r="S97" s="40"/>
      <c r="T97" s="38"/>
      <c r="U97" s="40"/>
      <c r="V97" s="40"/>
      <c r="W97" s="40"/>
      <c r="X97" s="40"/>
      <c r="Y97" s="38"/>
      <c r="Z97" s="40"/>
      <c r="AA97" s="40"/>
      <c r="AB97" s="29"/>
      <c r="AC97" s="39"/>
      <c r="AD97" s="38"/>
      <c r="AE97" s="38"/>
      <c r="AF97" s="33"/>
      <c r="AG97" s="29"/>
      <c r="AH97" s="29"/>
      <c r="AI97" s="29"/>
      <c r="AJ97" s="29"/>
      <c r="DFE97" s="27"/>
    </row>
    <row r="98" spans="2:36 2865:2865" s="28" customFormat="1">
      <c r="B98" s="29"/>
      <c r="C98" s="41"/>
      <c r="D98" s="41"/>
      <c r="E98" s="41"/>
      <c r="F98" s="40"/>
      <c r="G98" s="40"/>
      <c r="H98" s="40"/>
      <c r="I98" s="40"/>
      <c r="J98" s="38"/>
      <c r="K98" s="40"/>
      <c r="L98" s="40"/>
      <c r="M98" s="40"/>
      <c r="N98" s="40"/>
      <c r="O98" s="38"/>
      <c r="P98" s="40"/>
      <c r="Q98" s="40"/>
      <c r="R98" s="40"/>
      <c r="S98" s="40"/>
      <c r="T98" s="38"/>
      <c r="U98" s="40"/>
      <c r="V98" s="40"/>
      <c r="W98" s="40"/>
      <c r="X98" s="40"/>
      <c r="Y98" s="38"/>
      <c r="Z98" s="40"/>
      <c r="AA98" s="40"/>
      <c r="AB98" s="29"/>
      <c r="AC98" s="39"/>
      <c r="AD98" s="38"/>
      <c r="AE98" s="38"/>
      <c r="AF98" s="33"/>
      <c r="AG98" s="29"/>
      <c r="AH98" s="29"/>
      <c r="AI98" s="29"/>
      <c r="AJ98" s="29"/>
      <c r="DFE98" s="27"/>
    </row>
    <row r="99" spans="2:36 2865:2865" s="28" customFormat="1">
      <c r="B99" s="29"/>
      <c r="C99" s="41"/>
      <c r="D99" s="41"/>
      <c r="E99" s="41"/>
      <c r="F99" s="40"/>
      <c r="G99" s="40"/>
      <c r="H99" s="40"/>
      <c r="I99" s="40"/>
      <c r="J99" s="38"/>
      <c r="K99" s="40"/>
      <c r="L99" s="40"/>
      <c r="M99" s="40"/>
      <c r="N99" s="40"/>
      <c r="O99" s="38"/>
      <c r="P99" s="40"/>
      <c r="Q99" s="40"/>
      <c r="R99" s="40"/>
      <c r="S99" s="40"/>
      <c r="T99" s="38"/>
      <c r="U99" s="40"/>
      <c r="V99" s="40"/>
      <c r="W99" s="40"/>
      <c r="X99" s="40"/>
      <c r="Y99" s="38"/>
      <c r="Z99" s="40"/>
      <c r="AA99" s="40"/>
      <c r="AB99" s="29"/>
      <c r="AC99" s="39"/>
      <c r="AD99" s="38"/>
      <c r="AE99" s="38"/>
      <c r="AF99" s="33"/>
      <c r="AG99" s="29"/>
      <c r="AH99" s="29"/>
      <c r="AI99" s="29"/>
      <c r="AJ99" s="29"/>
      <c r="DFE99" s="27"/>
    </row>
    <row r="100" spans="2:36 2865:2865" s="28" customFormat="1">
      <c r="B100" s="29"/>
      <c r="C100" s="41"/>
      <c r="D100" s="41"/>
      <c r="E100" s="41"/>
      <c r="F100" s="40"/>
      <c r="G100" s="40"/>
      <c r="H100" s="40"/>
      <c r="I100" s="40"/>
      <c r="J100" s="38"/>
      <c r="K100" s="40"/>
      <c r="L100" s="40"/>
      <c r="M100" s="40"/>
      <c r="N100" s="40"/>
      <c r="O100" s="38"/>
      <c r="P100" s="40"/>
      <c r="Q100" s="40"/>
      <c r="R100" s="40"/>
      <c r="S100" s="40"/>
      <c r="T100" s="38"/>
      <c r="U100" s="40"/>
      <c r="V100" s="40"/>
      <c r="W100" s="40"/>
      <c r="X100" s="40"/>
      <c r="Y100" s="38"/>
      <c r="Z100" s="40"/>
      <c r="AA100" s="40"/>
      <c r="AB100" s="29"/>
      <c r="AC100" s="39"/>
      <c r="AD100" s="38"/>
      <c r="AE100" s="38"/>
      <c r="AF100" s="33"/>
      <c r="AG100" s="29"/>
      <c r="AH100" s="29"/>
      <c r="AI100" s="29"/>
      <c r="AJ100" s="29"/>
      <c r="DFE100" s="27"/>
    </row>
    <row r="101" spans="2:36 2865:2865" s="28" customFormat="1">
      <c r="B101" s="29"/>
      <c r="C101" s="41"/>
      <c r="D101" s="41"/>
      <c r="E101" s="41"/>
      <c r="F101" s="40"/>
      <c r="G101" s="40"/>
      <c r="H101" s="40"/>
      <c r="I101" s="40"/>
      <c r="J101" s="38"/>
      <c r="K101" s="40"/>
      <c r="L101" s="40"/>
      <c r="M101" s="40"/>
      <c r="N101" s="40"/>
      <c r="O101" s="38"/>
      <c r="P101" s="40"/>
      <c r="Q101" s="40"/>
      <c r="R101" s="40"/>
      <c r="S101" s="40"/>
      <c r="T101" s="38"/>
      <c r="U101" s="40"/>
      <c r="V101" s="40"/>
      <c r="W101" s="40"/>
      <c r="X101" s="40"/>
      <c r="Y101" s="38"/>
      <c r="Z101" s="40"/>
      <c r="AA101" s="40"/>
      <c r="AB101" s="29"/>
      <c r="AC101" s="39"/>
      <c r="AD101" s="38"/>
      <c r="AE101" s="38"/>
      <c r="AF101" s="33"/>
      <c r="AG101" s="29"/>
      <c r="AH101" s="29"/>
      <c r="AI101" s="29"/>
      <c r="AJ101" s="29"/>
      <c r="DFE101" s="27"/>
    </row>
    <row r="102" spans="2:36 2865:2865" s="28" customFormat="1">
      <c r="B102" s="29"/>
      <c r="C102" s="41"/>
      <c r="D102" s="41"/>
      <c r="E102" s="41"/>
      <c r="F102" s="40"/>
      <c r="G102" s="40"/>
      <c r="H102" s="40"/>
      <c r="I102" s="40"/>
      <c r="J102" s="38"/>
      <c r="K102" s="40"/>
      <c r="L102" s="40"/>
      <c r="M102" s="40"/>
      <c r="N102" s="40"/>
      <c r="O102" s="38"/>
      <c r="P102" s="40"/>
      <c r="Q102" s="40"/>
      <c r="R102" s="40"/>
      <c r="S102" s="40"/>
      <c r="T102" s="38"/>
      <c r="U102" s="40"/>
      <c r="V102" s="40"/>
      <c r="W102" s="40"/>
      <c r="X102" s="40"/>
      <c r="Y102" s="38"/>
      <c r="Z102" s="40"/>
      <c r="AA102" s="40"/>
      <c r="AB102" s="29"/>
      <c r="AC102" s="39"/>
      <c r="AD102" s="38"/>
      <c r="AE102" s="38"/>
      <c r="AF102" s="33"/>
      <c r="AG102" s="29"/>
      <c r="AH102" s="29"/>
      <c r="AI102" s="29"/>
      <c r="AJ102" s="29"/>
      <c r="DFE102" s="27"/>
    </row>
    <row r="103" spans="2:36 2865:2865" s="28" customFormat="1">
      <c r="B103" s="29"/>
      <c r="C103" s="41"/>
      <c r="D103" s="41"/>
      <c r="E103" s="41"/>
      <c r="F103" s="40"/>
      <c r="G103" s="40"/>
      <c r="H103" s="40"/>
      <c r="I103" s="40"/>
      <c r="J103" s="38"/>
      <c r="K103" s="40"/>
      <c r="L103" s="40"/>
      <c r="M103" s="40"/>
      <c r="N103" s="40"/>
      <c r="O103" s="38"/>
      <c r="P103" s="40"/>
      <c r="Q103" s="40"/>
      <c r="R103" s="40"/>
      <c r="S103" s="40"/>
      <c r="T103" s="38"/>
      <c r="U103" s="40"/>
      <c r="V103" s="40"/>
      <c r="W103" s="40"/>
      <c r="X103" s="40"/>
      <c r="Y103" s="38"/>
      <c r="Z103" s="40"/>
      <c r="AA103" s="40"/>
      <c r="AB103" s="29"/>
      <c r="AC103" s="39"/>
      <c r="AD103" s="38"/>
      <c r="AE103" s="38"/>
      <c r="AF103" s="33"/>
      <c r="AG103" s="29"/>
      <c r="AH103" s="29"/>
      <c r="AI103" s="29"/>
      <c r="AJ103" s="29"/>
      <c r="DFE103" s="27"/>
    </row>
    <row r="104" spans="2:36 2865:2865" s="28" customFormat="1">
      <c r="B104" s="29"/>
      <c r="C104" s="41"/>
      <c r="D104" s="41"/>
      <c r="E104" s="41"/>
      <c r="F104" s="40"/>
      <c r="G104" s="40"/>
      <c r="H104" s="40"/>
      <c r="I104" s="40"/>
      <c r="J104" s="38"/>
      <c r="K104" s="40"/>
      <c r="L104" s="40"/>
      <c r="M104" s="40"/>
      <c r="N104" s="40"/>
      <c r="O104" s="38"/>
      <c r="P104" s="40"/>
      <c r="Q104" s="40"/>
      <c r="R104" s="40"/>
      <c r="S104" s="40"/>
      <c r="T104" s="38"/>
      <c r="U104" s="40"/>
      <c r="V104" s="40"/>
      <c r="W104" s="40"/>
      <c r="X104" s="40"/>
      <c r="Y104" s="38"/>
      <c r="Z104" s="40"/>
      <c r="AA104" s="40"/>
      <c r="AB104" s="29"/>
      <c r="AC104" s="39"/>
      <c r="AD104" s="38"/>
      <c r="AE104" s="38"/>
      <c r="AF104" s="33"/>
      <c r="AG104" s="29"/>
      <c r="AH104" s="29"/>
      <c r="AI104" s="29"/>
      <c r="AJ104" s="29"/>
      <c r="DFE104" s="27"/>
    </row>
    <row r="105" spans="2:36 2865:2865" s="28" customFormat="1">
      <c r="B105" s="29"/>
      <c r="C105" s="41"/>
      <c r="D105" s="41"/>
      <c r="E105" s="41"/>
      <c r="F105" s="40"/>
      <c r="G105" s="40"/>
      <c r="H105" s="40"/>
      <c r="I105" s="40"/>
      <c r="J105" s="38"/>
      <c r="K105" s="40"/>
      <c r="L105" s="40"/>
      <c r="M105" s="40"/>
      <c r="N105" s="40"/>
      <c r="O105" s="38"/>
      <c r="P105" s="40"/>
      <c r="Q105" s="40"/>
      <c r="R105" s="40"/>
      <c r="S105" s="40"/>
      <c r="T105" s="38"/>
      <c r="U105" s="40"/>
      <c r="V105" s="40"/>
      <c r="W105" s="40"/>
      <c r="X105" s="40"/>
      <c r="Y105" s="38"/>
      <c r="Z105" s="40"/>
      <c r="AA105" s="40"/>
      <c r="AB105" s="29"/>
      <c r="AC105" s="39"/>
      <c r="AD105" s="38"/>
      <c r="AE105" s="38"/>
      <c r="AF105" s="33"/>
      <c r="AG105" s="29"/>
      <c r="AH105" s="29"/>
      <c r="AI105" s="29"/>
      <c r="AJ105" s="29"/>
      <c r="DFE105" s="27"/>
    </row>
    <row r="106" spans="2:36 2865:2865" s="28" customFormat="1">
      <c r="B106" s="29"/>
      <c r="C106" s="41"/>
      <c r="D106" s="41"/>
      <c r="E106" s="41"/>
      <c r="F106" s="40"/>
      <c r="G106" s="40"/>
      <c r="H106" s="40"/>
      <c r="I106" s="40"/>
      <c r="J106" s="38"/>
      <c r="K106" s="40"/>
      <c r="L106" s="40"/>
      <c r="M106" s="40"/>
      <c r="N106" s="40"/>
      <c r="O106" s="38"/>
      <c r="P106" s="40"/>
      <c r="Q106" s="40"/>
      <c r="R106" s="40"/>
      <c r="S106" s="40"/>
      <c r="T106" s="38"/>
      <c r="U106" s="40"/>
      <c r="V106" s="40"/>
      <c r="W106" s="40"/>
      <c r="X106" s="40"/>
      <c r="Y106" s="38"/>
      <c r="Z106" s="40"/>
      <c r="AA106" s="40"/>
      <c r="AB106" s="29"/>
      <c r="AC106" s="39"/>
      <c r="AD106" s="38"/>
      <c r="AE106" s="38"/>
      <c r="AF106" s="33"/>
      <c r="AG106" s="29"/>
      <c r="AH106" s="29"/>
      <c r="AI106" s="29"/>
      <c r="AJ106" s="29"/>
      <c r="DFE106" s="27"/>
    </row>
    <row r="107" spans="2:36 2865:2865" s="28" customFormat="1">
      <c r="B107" s="29"/>
      <c r="C107" s="41"/>
      <c r="D107" s="41"/>
      <c r="E107" s="41"/>
      <c r="F107" s="40"/>
      <c r="G107" s="40"/>
      <c r="H107" s="40"/>
      <c r="I107" s="40"/>
      <c r="J107" s="38"/>
      <c r="K107" s="40"/>
      <c r="L107" s="40"/>
      <c r="M107" s="40"/>
      <c r="N107" s="40"/>
      <c r="O107" s="38"/>
      <c r="P107" s="40"/>
      <c r="Q107" s="40"/>
      <c r="R107" s="40"/>
      <c r="S107" s="40"/>
      <c r="T107" s="38"/>
      <c r="U107" s="40"/>
      <c r="V107" s="40"/>
      <c r="W107" s="40"/>
      <c r="X107" s="40"/>
      <c r="Y107" s="38"/>
      <c r="Z107" s="40"/>
      <c r="AA107" s="40"/>
      <c r="AB107" s="29"/>
      <c r="AC107" s="39"/>
      <c r="AD107" s="38"/>
      <c r="AE107" s="38"/>
      <c r="AF107" s="33"/>
      <c r="AG107" s="29"/>
      <c r="AH107" s="29"/>
      <c r="AI107" s="29"/>
      <c r="AJ107" s="29"/>
      <c r="DFE107" s="27"/>
    </row>
    <row r="108" spans="2:36 2865:2865" s="28" customFormat="1">
      <c r="B108" s="29"/>
      <c r="C108" s="41"/>
      <c r="D108" s="41"/>
      <c r="E108" s="41"/>
      <c r="F108" s="40"/>
      <c r="G108" s="40"/>
      <c r="H108" s="40"/>
      <c r="I108" s="40"/>
      <c r="J108" s="38"/>
      <c r="K108" s="40"/>
      <c r="L108" s="40"/>
      <c r="M108" s="40"/>
      <c r="N108" s="40"/>
      <c r="O108" s="38"/>
      <c r="P108" s="40"/>
      <c r="Q108" s="40"/>
      <c r="R108" s="40"/>
      <c r="S108" s="40"/>
      <c r="T108" s="38"/>
      <c r="U108" s="40"/>
      <c r="V108" s="40"/>
      <c r="W108" s="40"/>
      <c r="X108" s="40"/>
      <c r="Y108" s="38"/>
      <c r="Z108" s="40"/>
      <c r="AA108" s="40"/>
      <c r="AB108" s="29"/>
      <c r="AC108" s="39"/>
      <c r="AD108" s="38"/>
      <c r="AE108" s="38"/>
      <c r="AF108" s="33"/>
      <c r="AG108" s="29"/>
      <c r="AH108" s="29"/>
      <c r="AI108" s="29"/>
      <c r="AJ108" s="29"/>
      <c r="DFE108" s="27"/>
    </row>
    <row r="109" spans="2:36 2865:2865" s="28" customFormat="1">
      <c r="B109" s="29"/>
      <c r="C109" s="41"/>
      <c r="D109" s="41"/>
      <c r="E109" s="41"/>
      <c r="F109" s="40"/>
      <c r="G109" s="40"/>
      <c r="H109" s="40"/>
      <c r="I109" s="40"/>
      <c r="J109" s="38"/>
      <c r="K109" s="40"/>
      <c r="L109" s="40"/>
      <c r="M109" s="40"/>
      <c r="N109" s="40"/>
      <c r="O109" s="38"/>
      <c r="P109" s="40"/>
      <c r="Q109" s="40"/>
      <c r="R109" s="40"/>
      <c r="S109" s="40"/>
      <c r="T109" s="38"/>
      <c r="U109" s="40"/>
      <c r="V109" s="40"/>
      <c r="W109" s="40"/>
      <c r="X109" s="40"/>
      <c r="Y109" s="38"/>
      <c r="Z109" s="40"/>
      <c r="AA109" s="40"/>
      <c r="AB109" s="29"/>
      <c r="AC109" s="39"/>
      <c r="AD109" s="38"/>
      <c r="AE109" s="38"/>
      <c r="AF109" s="33"/>
      <c r="AG109" s="29"/>
      <c r="AH109" s="29"/>
      <c r="AI109" s="29"/>
      <c r="AJ109" s="29"/>
      <c r="DFE109" s="27"/>
    </row>
    <row r="110" spans="2:36 2865:2865" s="28" customFormat="1">
      <c r="B110" s="29"/>
      <c r="C110" s="41"/>
      <c r="D110" s="41"/>
      <c r="E110" s="41"/>
      <c r="F110" s="40"/>
      <c r="G110" s="40"/>
      <c r="H110" s="40"/>
      <c r="I110" s="40"/>
      <c r="J110" s="38"/>
      <c r="K110" s="40"/>
      <c r="L110" s="40"/>
      <c r="M110" s="40"/>
      <c r="N110" s="40"/>
      <c r="O110" s="38"/>
      <c r="P110" s="40"/>
      <c r="Q110" s="40"/>
      <c r="R110" s="40"/>
      <c r="S110" s="40"/>
      <c r="T110" s="38"/>
      <c r="U110" s="40"/>
      <c r="V110" s="40"/>
      <c r="W110" s="40"/>
      <c r="X110" s="40"/>
      <c r="Y110" s="38"/>
      <c r="Z110" s="40"/>
      <c r="AA110" s="40"/>
      <c r="AB110" s="29"/>
      <c r="AC110" s="39"/>
      <c r="AD110" s="38"/>
      <c r="AE110" s="38"/>
      <c r="AF110" s="33"/>
      <c r="AG110" s="29"/>
      <c r="AH110" s="29"/>
      <c r="AI110" s="29"/>
      <c r="AJ110" s="29"/>
      <c r="DFE110" s="27"/>
    </row>
    <row r="111" spans="2:36 2865:2865" s="28" customFormat="1">
      <c r="B111" s="29"/>
      <c r="C111" s="41"/>
      <c r="D111" s="41"/>
      <c r="E111" s="41"/>
      <c r="F111" s="40"/>
      <c r="G111" s="40"/>
      <c r="H111" s="40"/>
      <c r="I111" s="40"/>
      <c r="J111" s="38"/>
      <c r="K111" s="40"/>
      <c r="L111" s="40"/>
      <c r="M111" s="40"/>
      <c r="N111" s="40"/>
      <c r="O111" s="38"/>
      <c r="P111" s="40"/>
      <c r="Q111" s="40"/>
      <c r="R111" s="40"/>
      <c r="S111" s="40"/>
      <c r="T111" s="38"/>
      <c r="U111" s="40"/>
      <c r="V111" s="40"/>
      <c r="W111" s="40"/>
      <c r="X111" s="40"/>
      <c r="Y111" s="38"/>
      <c r="Z111" s="40"/>
      <c r="AA111" s="40"/>
      <c r="AB111" s="29"/>
      <c r="AC111" s="39"/>
      <c r="AD111" s="38"/>
      <c r="AE111" s="38"/>
      <c r="AF111" s="33"/>
      <c r="AG111" s="29"/>
      <c r="AH111" s="29"/>
      <c r="AI111" s="29"/>
      <c r="AJ111" s="29"/>
      <c r="DFE111" s="27"/>
    </row>
    <row r="112" spans="2:36 2865:2865" s="28" customFormat="1">
      <c r="B112" s="29"/>
      <c r="C112" s="41"/>
      <c r="D112" s="41"/>
      <c r="E112" s="41"/>
      <c r="F112" s="40"/>
      <c r="G112" s="40"/>
      <c r="H112" s="40"/>
      <c r="I112" s="40"/>
      <c r="J112" s="38"/>
      <c r="K112" s="40"/>
      <c r="L112" s="40"/>
      <c r="M112" s="40"/>
      <c r="N112" s="40"/>
      <c r="O112" s="38"/>
      <c r="P112" s="40"/>
      <c r="Q112" s="40"/>
      <c r="R112" s="40"/>
      <c r="S112" s="40"/>
      <c r="T112" s="38"/>
      <c r="U112" s="40"/>
      <c r="V112" s="40"/>
      <c r="W112" s="40"/>
      <c r="X112" s="40"/>
      <c r="Y112" s="38"/>
      <c r="Z112" s="40"/>
      <c r="AA112" s="40"/>
      <c r="AB112" s="29"/>
      <c r="AC112" s="39"/>
      <c r="AD112" s="38"/>
      <c r="AE112" s="38"/>
      <c r="AF112" s="33"/>
      <c r="AG112" s="29"/>
      <c r="AH112" s="29"/>
      <c r="AI112" s="29"/>
      <c r="AJ112" s="29"/>
      <c r="DFE112" s="27"/>
    </row>
    <row r="113" spans="2:36 2865:2865" s="28" customFormat="1">
      <c r="B113" s="29"/>
      <c r="C113" s="41"/>
      <c r="D113" s="41"/>
      <c r="E113" s="41"/>
      <c r="F113" s="40"/>
      <c r="G113" s="40"/>
      <c r="H113" s="40"/>
      <c r="I113" s="40"/>
      <c r="J113" s="38"/>
      <c r="K113" s="40"/>
      <c r="L113" s="40"/>
      <c r="M113" s="40"/>
      <c r="N113" s="40"/>
      <c r="O113" s="38"/>
      <c r="P113" s="40"/>
      <c r="Q113" s="40"/>
      <c r="R113" s="40"/>
      <c r="S113" s="40"/>
      <c r="T113" s="38"/>
      <c r="U113" s="40"/>
      <c r="V113" s="40"/>
      <c r="W113" s="40"/>
      <c r="X113" s="40"/>
      <c r="Y113" s="38"/>
      <c r="Z113" s="40"/>
      <c r="AA113" s="40"/>
      <c r="AB113" s="29"/>
      <c r="AC113" s="39"/>
      <c r="AD113" s="38"/>
      <c r="AE113" s="38"/>
      <c r="AF113" s="33"/>
      <c r="AG113" s="29"/>
      <c r="AH113" s="29"/>
      <c r="AI113" s="29"/>
      <c r="AJ113" s="29"/>
      <c r="DFE113" s="27"/>
    </row>
    <row r="114" spans="2:36 2865:2865" s="28" customFormat="1">
      <c r="B114" s="29"/>
      <c r="C114" s="41"/>
      <c r="D114" s="41"/>
      <c r="E114" s="41"/>
      <c r="F114" s="40"/>
      <c r="G114" s="40"/>
      <c r="H114" s="40"/>
      <c r="I114" s="40"/>
      <c r="J114" s="38"/>
      <c r="K114" s="40"/>
      <c r="L114" s="40"/>
      <c r="M114" s="40"/>
      <c r="N114" s="40"/>
      <c r="O114" s="38"/>
      <c r="P114" s="40"/>
      <c r="Q114" s="40"/>
      <c r="R114" s="40"/>
      <c r="S114" s="40"/>
      <c r="T114" s="38"/>
      <c r="U114" s="40"/>
      <c r="V114" s="40"/>
      <c r="W114" s="40"/>
      <c r="X114" s="40"/>
      <c r="Y114" s="38"/>
      <c r="Z114" s="40"/>
      <c r="AA114" s="40"/>
      <c r="AB114" s="29"/>
      <c r="AC114" s="39"/>
      <c r="AD114" s="38"/>
      <c r="AE114" s="38"/>
      <c r="AF114" s="33"/>
      <c r="AG114" s="29"/>
      <c r="AH114" s="29"/>
      <c r="AI114" s="29"/>
      <c r="AJ114" s="29"/>
      <c r="DFE114" s="27"/>
    </row>
    <row r="115" spans="2:36 2865:2865" s="28" customFormat="1">
      <c r="B115" s="29"/>
      <c r="C115" s="41"/>
      <c r="D115" s="41"/>
      <c r="E115" s="41"/>
      <c r="F115" s="40"/>
      <c r="G115" s="40"/>
      <c r="H115" s="40"/>
      <c r="I115" s="40"/>
      <c r="J115" s="38"/>
      <c r="K115" s="40"/>
      <c r="L115" s="40"/>
      <c r="M115" s="40"/>
      <c r="N115" s="40"/>
      <c r="O115" s="38"/>
      <c r="P115" s="40"/>
      <c r="Q115" s="40"/>
      <c r="R115" s="40"/>
      <c r="S115" s="40"/>
      <c r="T115" s="38"/>
      <c r="U115" s="40"/>
      <c r="V115" s="40"/>
      <c r="W115" s="40"/>
      <c r="X115" s="40"/>
      <c r="Y115" s="38"/>
      <c r="Z115" s="40"/>
      <c r="AA115" s="40"/>
      <c r="AB115" s="29"/>
      <c r="AC115" s="39"/>
      <c r="AD115" s="38"/>
      <c r="AE115" s="38"/>
      <c r="AF115" s="33"/>
      <c r="AG115" s="29"/>
      <c r="AH115" s="29"/>
      <c r="AI115" s="29"/>
      <c r="AJ115" s="29"/>
      <c r="DFE115" s="27"/>
    </row>
    <row r="116" spans="2:36 2865:2865" s="28" customFormat="1">
      <c r="B116" s="29"/>
      <c r="C116" s="41"/>
      <c r="D116" s="41"/>
      <c r="E116" s="41"/>
      <c r="F116" s="40"/>
      <c r="G116" s="40"/>
      <c r="H116" s="40"/>
      <c r="I116" s="40"/>
      <c r="J116" s="38"/>
      <c r="K116" s="40"/>
      <c r="L116" s="40"/>
      <c r="M116" s="40"/>
      <c r="N116" s="40"/>
      <c r="O116" s="38"/>
      <c r="P116" s="40"/>
      <c r="Q116" s="40"/>
      <c r="R116" s="40"/>
      <c r="S116" s="40"/>
      <c r="T116" s="38"/>
      <c r="U116" s="40"/>
      <c r="V116" s="40"/>
      <c r="W116" s="40"/>
      <c r="X116" s="40"/>
      <c r="Y116" s="38"/>
      <c r="Z116" s="40"/>
      <c r="AA116" s="40"/>
      <c r="AB116" s="29"/>
      <c r="AC116" s="39"/>
      <c r="AD116" s="38"/>
      <c r="AE116" s="38"/>
      <c r="AF116" s="33"/>
      <c r="AG116" s="29"/>
      <c r="AH116" s="29"/>
      <c r="AI116" s="29"/>
      <c r="AJ116" s="29"/>
      <c r="DFE116" s="27"/>
    </row>
    <row r="117" spans="2:36 2865:2865" s="28" customFormat="1">
      <c r="B117" s="29"/>
      <c r="C117" s="41"/>
      <c r="D117" s="41"/>
      <c r="E117" s="41"/>
      <c r="F117" s="40"/>
      <c r="G117" s="40"/>
      <c r="H117" s="40"/>
      <c r="I117" s="40"/>
      <c r="J117" s="38"/>
      <c r="K117" s="40"/>
      <c r="L117" s="40"/>
      <c r="M117" s="40"/>
      <c r="N117" s="40"/>
      <c r="O117" s="38"/>
      <c r="P117" s="40"/>
      <c r="Q117" s="40"/>
      <c r="R117" s="40"/>
      <c r="S117" s="40"/>
      <c r="T117" s="38"/>
      <c r="U117" s="40"/>
      <c r="V117" s="40"/>
      <c r="W117" s="40"/>
      <c r="X117" s="40"/>
      <c r="Y117" s="38"/>
      <c r="Z117" s="40"/>
      <c r="AA117" s="40"/>
      <c r="AB117" s="29"/>
      <c r="AC117" s="39"/>
      <c r="AD117" s="38"/>
      <c r="AE117" s="38"/>
      <c r="AF117" s="33"/>
      <c r="AG117" s="29"/>
      <c r="AH117" s="29"/>
      <c r="AI117" s="29"/>
      <c r="AJ117" s="29"/>
      <c r="DFE117" s="27"/>
    </row>
    <row r="118" spans="2:36 2865:2865" s="28" customFormat="1">
      <c r="B118" s="29"/>
      <c r="C118" s="41"/>
      <c r="D118" s="41"/>
      <c r="E118" s="41"/>
      <c r="F118" s="40"/>
      <c r="G118" s="40"/>
      <c r="H118" s="40"/>
      <c r="I118" s="40"/>
      <c r="J118" s="38"/>
      <c r="K118" s="40"/>
      <c r="L118" s="40"/>
      <c r="M118" s="40"/>
      <c r="N118" s="40"/>
      <c r="O118" s="38"/>
      <c r="P118" s="40"/>
      <c r="Q118" s="40"/>
      <c r="R118" s="40"/>
      <c r="S118" s="40"/>
      <c r="T118" s="38"/>
      <c r="U118" s="40"/>
      <c r="V118" s="40"/>
      <c r="W118" s="40"/>
      <c r="X118" s="40"/>
      <c r="Y118" s="38"/>
      <c r="Z118" s="40"/>
      <c r="AA118" s="40"/>
      <c r="AB118" s="29"/>
      <c r="AC118" s="39"/>
      <c r="AD118" s="38"/>
      <c r="AE118" s="38"/>
      <c r="AF118" s="33"/>
      <c r="AG118" s="29"/>
      <c r="AH118" s="29"/>
      <c r="AI118" s="29"/>
      <c r="AJ118" s="29"/>
      <c r="DFE118" s="27"/>
    </row>
    <row r="119" spans="2:36 2865:2865" s="28" customFormat="1">
      <c r="B119" s="29"/>
      <c r="C119" s="41"/>
      <c r="D119" s="41"/>
      <c r="E119" s="41"/>
      <c r="F119" s="40"/>
      <c r="G119" s="40"/>
      <c r="H119" s="40"/>
      <c r="I119" s="40"/>
      <c r="J119" s="38"/>
      <c r="K119" s="40"/>
      <c r="L119" s="40"/>
      <c r="M119" s="40"/>
      <c r="N119" s="40"/>
      <c r="O119" s="38"/>
      <c r="P119" s="40"/>
      <c r="Q119" s="40"/>
      <c r="R119" s="40"/>
      <c r="S119" s="40"/>
      <c r="T119" s="38"/>
      <c r="U119" s="40"/>
      <c r="V119" s="40"/>
      <c r="W119" s="40"/>
      <c r="X119" s="40"/>
      <c r="Y119" s="38"/>
      <c r="Z119" s="40"/>
      <c r="AA119" s="40"/>
      <c r="AB119" s="29"/>
      <c r="AC119" s="39"/>
      <c r="AD119" s="38"/>
      <c r="AE119" s="38"/>
      <c r="AF119" s="33"/>
      <c r="AG119" s="29"/>
      <c r="AH119" s="29"/>
      <c r="AI119" s="29"/>
      <c r="AJ119" s="29"/>
      <c r="DFE119" s="27"/>
    </row>
    <row r="120" spans="2:36 2865:2865" s="28" customFormat="1">
      <c r="B120" s="29"/>
      <c r="C120" s="41"/>
      <c r="D120" s="41"/>
      <c r="E120" s="41"/>
      <c r="F120" s="40"/>
      <c r="G120" s="40"/>
      <c r="H120" s="40"/>
      <c r="I120" s="40"/>
      <c r="J120" s="38"/>
      <c r="K120" s="40"/>
      <c r="L120" s="40"/>
      <c r="M120" s="40"/>
      <c r="N120" s="40"/>
      <c r="O120" s="38"/>
      <c r="P120" s="40"/>
      <c r="Q120" s="40"/>
      <c r="R120" s="40"/>
      <c r="S120" s="40"/>
      <c r="T120" s="38"/>
      <c r="U120" s="40"/>
      <c r="V120" s="40"/>
      <c r="W120" s="40"/>
      <c r="X120" s="40"/>
      <c r="Y120" s="38"/>
      <c r="Z120" s="40"/>
      <c r="AA120" s="40"/>
      <c r="AB120" s="29"/>
      <c r="AC120" s="39"/>
      <c r="AD120" s="38"/>
      <c r="AE120" s="38"/>
      <c r="AF120" s="33"/>
      <c r="AG120" s="29"/>
      <c r="AH120" s="29"/>
      <c r="AI120" s="29"/>
      <c r="AJ120" s="29"/>
      <c r="DFE120" s="27"/>
    </row>
    <row r="121" spans="2:36 2865:2865" s="28" customFormat="1">
      <c r="B121" s="29"/>
      <c r="C121" s="41"/>
      <c r="D121" s="41"/>
      <c r="E121" s="41"/>
      <c r="F121" s="40"/>
      <c r="G121" s="40"/>
      <c r="H121" s="40"/>
      <c r="I121" s="40"/>
      <c r="J121" s="38"/>
      <c r="K121" s="40"/>
      <c r="L121" s="40"/>
      <c r="M121" s="40"/>
      <c r="N121" s="40"/>
      <c r="O121" s="38"/>
      <c r="P121" s="40"/>
      <c r="Q121" s="40"/>
      <c r="R121" s="40"/>
      <c r="S121" s="40"/>
      <c r="T121" s="38"/>
      <c r="U121" s="40"/>
      <c r="V121" s="40"/>
      <c r="W121" s="40"/>
      <c r="X121" s="40"/>
      <c r="Y121" s="38"/>
      <c r="Z121" s="40"/>
      <c r="AA121" s="40"/>
      <c r="AB121" s="29"/>
      <c r="AC121" s="39"/>
      <c r="AD121" s="38"/>
      <c r="AE121" s="38"/>
      <c r="AF121" s="33"/>
      <c r="AG121" s="29"/>
      <c r="AH121" s="29"/>
      <c r="AI121" s="29"/>
      <c r="AJ121" s="29"/>
      <c r="DFE121" s="27"/>
    </row>
    <row r="122" spans="2:36 2865:2865" s="28" customFormat="1">
      <c r="B122" s="29"/>
      <c r="C122" s="41"/>
      <c r="D122" s="41"/>
      <c r="E122" s="41"/>
      <c r="F122" s="40"/>
      <c r="G122" s="40"/>
      <c r="H122" s="40"/>
      <c r="I122" s="40"/>
      <c r="J122" s="38"/>
      <c r="K122" s="40"/>
      <c r="L122" s="40"/>
      <c r="M122" s="40"/>
      <c r="N122" s="40"/>
      <c r="O122" s="38"/>
      <c r="P122" s="40"/>
      <c r="Q122" s="40"/>
      <c r="R122" s="40"/>
      <c r="S122" s="40"/>
      <c r="T122" s="38"/>
      <c r="U122" s="40"/>
      <c r="V122" s="40"/>
      <c r="W122" s="40"/>
      <c r="X122" s="40"/>
      <c r="Y122" s="38"/>
      <c r="Z122" s="40"/>
      <c r="AA122" s="40"/>
      <c r="AB122" s="29"/>
      <c r="AC122" s="39"/>
      <c r="AD122" s="38"/>
      <c r="AE122" s="38"/>
      <c r="AF122" s="33"/>
      <c r="AG122" s="29"/>
      <c r="AH122" s="29"/>
      <c r="AI122" s="29"/>
      <c r="AJ122" s="29"/>
      <c r="DFE122" s="27"/>
    </row>
    <row r="123" spans="2:36 2865:2865" s="28" customFormat="1">
      <c r="B123" s="29"/>
      <c r="C123" s="41"/>
      <c r="D123" s="41"/>
      <c r="E123" s="41"/>
      <c r="F123" s="40"/>
      <c r="G123" s="40"/>
      <c r="H123" s="40"/>
      <c r="I123" s="40"/>
      <c r="J123" s="38"/>
      <c r="K123" s="40"/>
      <c r="L123" s="40"/>
      <c r="M123" s="40"/>
      <c r="N123" s="40"/>
      <c r="O123" s="38"/>
      <c r="P123" s="40"/>
      <c r="Q123" s="40"/>
      <c r="R123" s="40"/>
      <c r="S123" s="40"/>
      <c r="T123" s="38"/>
      <c r="U123" s="40"/>
      <c r="V123" s="40"/>
      <c r="W123" s="40"/>
      <c r="X123" s="40"/>
      <c r="Y123" s="38"/>
      <c r="Z123" s="40"/>
      <c r="AA123" s="40"/>
      <c r="AB123" s="29"/>
      <c r="AC123" s="39"/>
      <c r="AD123" s="38"/>
      <c r="AE123" s="38"/>
      <c r="AF123" s="33"/>
      <c r="AG123" s="29"/>
      <c r="AH123" s="29"/>
      <c r="AI123" s="29"/>
      <c r="AJ123" s="29"/>
      <c r="DFE123" s="27"/>
    </row>
    <row r="124" spans="2:36 2865:2865" s="28" customFormat="1">
      <c r="B124" s="29"/>
      <c r="C124" s="41"/>
      <c r="D124" s="41"/>
      <c r="E124" s="41"/>
      <c r="F124" s="40"/>
      <c r="G124" s="40"/>
      <c r="H124" s="40"/>
      <c r="I124" s="40"/>
      <c r="J124" s="38"/>
      <c r="K124" s="40"/>
      <c r="L124" s="40"/>
      <c r="M124" s="40"/>
      <c r="N124" s="40"/>
      <c r="O124" s="38"/>
      <c r="P124" s="40"/>
      <c r="Q124" s="40"/>
      <c r="R124" s="40"/>
      <c r="S124" s="40"/>
      <c r="T124" s="38"/>
      <c r="U124" s="40"/>
      <c r="V124" s="40"/>
      <c r="W124" s="40"/>
      <c r="X124" s="40"/>
      <c r="Y124" s="38"/>
      <c r="Z124" s="40"/>
      <c r="AA124" s="40"/>
      <c r="AB124" s="29"/>
      <c r="AC124" s="39"/>
      <c r="AD124" s="38"/>
      <c r="AE124" s="38"/>
      <c r="AF124" s="33"/>
      <c r="AG124" s="29"/>
      <c r="AH124" s="29"/>
      <c r="AI124" s="29"/>
      <c r="AJ124" s="29"/>
      <c r="DFE124" s="27"/>
    </row>
    <row r="125" spans="2:36 2865:2865" s="28" customFormat="1">
      <c r="B125" s="29"/>
      <c r="C125" s="41"/>
      <c r="D125" s="41"/>
      <c r="E125" s="41"/>
      <c r="F125" s="40"/>
      <c r="G125" s="40"/>
      <c r="H125" s="40"/>
      <c r="I125" s="40"/>
      <c r="J125" s="38"/>
      <c r="K125" s="40"/>
      <c r="L125" s="40"/>
      <c r="M125" s="40"/>
      <c r="N125" s="40"/>
      <c r="O125" s="38"/>
      <c r="P125" s="40"/>
      <c r="Q125" s="40"/>
      <c r="R125" s="40"/>
      <c r="S125" s="40"/>
      <c r="T125" s="38"/>
      <c r="U125" s="40"/>
      <c r="V125" s="40"/>
      <c r="W125" s="40"/>
      <c r="X125" s="40"/>
      <c r="Y125" s="38"/>
      <c r="Z125" s="40"/>
      <c r="AA125" s="40"/>
      <c r="AB125" s="29"/>
      <c r="AC125" s="39"/>
      <c r="AD125" s="38"/>
      <c r="AE125" s="38"/>
      <c r="AF125" s="33"/>
      <c r="AG125" s="29"/>
      <c r="AH125" s="29"/>
      <c r="AI125" s="29"/>
      <c r="AJ125" s="29"/>
      <c r="DFE125" s="27"/>
    </row>
    <row r="126" spans="2:36 2865:2865" s="28" customFormat="1">
      <c r="B126" s="29"/>
      <c r="C126" s="41"/>
      <c r="D126" s="41"/>
      <c r="E126" s="41"/>
      <c r="F126" s="40"/>
      <c r="G126" s="40"/>
      <c r="H126" s="40"/>
      <c r="I126" s="40"/>
      <c r="J126" s="38"/>
      <c r="K126" s="40"/>
      <c r="L126" s="40"/>
      <c r="M126" s="40"/>
      <c r="N126" s="40"/>
      <c r="O126" s="38"/>
      <c r="P126" s="40"/>
      <c r="Q126" s="40"/>
      <c r="R126" s="40"/>
      <c r="S126" s="40"/>
      <c r="T126" s="38"/>
      <c r="U126" s="40"/>
      <c r="V126" s="40"/>
      <c r="W126" s="40"/>
      <c r="X126" s="40"/>
      <c r="Y126" s="38"/>
      <c r="Z126" s="40"/>
      <c r="AA126" s="40"/>
      <c r="AB126" s="29"/>
      <c r="AC126" s="39"/>
      <c r="AD126" s="38"/>
      <c r="AE126" s="38"/>
      <c r="AF126" s="33"/>
      <c r="AG126" s="29"/>
      <c r="AH126" s="29"/>
      <c r="AI126" s="29"/>
      <c r="AJ126" s="29"/>
      <c r="DFE126" s="27"/>
    </row>
    <row r="127" spans="2:36 2865:2865" s="28" customFormat="1">
      <c r="B127" s="29"/>
      <c r="C127" s="41"/>
      <c r="D127" s="41"/>
      <c r="E127" s="41"/>
      <c r="F127" s="40"/>
      <c r="G127" s="40"/>
      <c r="H127" s="40"/>
      <c r="I127" s="40"/>
      <c r="J127" s="38"/>
      <c r="K127" s="40"/>
      <c r="L127" s="40"/>
      <c r="M127" s="40"/>
      <c r="N127" s="40"/>
      <c r="O127" s="38"/>
      <c r="P127" s="40"/>
      <c r="Q127" s="40"/>
      <c r="R127" s="40"/>
      <c r="S127" s="40"/>
      <c r="T127" s="38"/>
      <c r="U127" s="40"/>
      <c r="V127" s="40"/>
      <c r="W127" s="40"/>
      <c r="X127" s="40"/>
      <c r="Y127" s="38"/>
      <c r="Z127" s="40"/>
      <c r="AA127" s="40"/>
      <c r="AB127" s="29"/>
      <c r="AC127" s="39"/>
      <c r="AD127" s="38"/>
      <c r="AE127" s="38"/>
      <c r="AF127" s="33"/>
      <c r="AG127" s="29"/>
      <c r="AH127" s="29"/>
      <c r="AI127" s="29"/>
      <c r="AJ127" s="29"/>
      <c r="DFE127" s="27"/>
    </row>
    <row r="128" spans="2:36 2865:2865" s="28" customFormat="1">
      <c r="B128" s="29"/>
      <c r="C128" s="41"/>
      <c r="D128" s="41"/>
      <c r="E128" s="41"/>
      <c r="F128" s="40"/>
      <c r="G128" s="40"/>
      <c r="H128" s="40"/>
      <c r="I128" s="40"/>
      <c r="J128" s="38"/>
      <c r="K128" s="40"/>
      <c r="L128" s="40"/>
      <c r="M128" s="40"/>
      <c r="N128" s="40"/>
      <c r="O128" s="38"/>
      <c r="P128" s="40"/>
      <c r="Q128" s="40"/>
      <c r="R128" s="40"/>
      <c r="S128" s="40"/>
      <c r="T128" s="38"/>
      <c r="U128" s="40"/>
      <c r="V128" s="40"/>
      <c r="W128" s="40"/>
      <c r="X128" s="40"/>
      <c r="Y128" s="38"/>
      <c r="Z128" s="40"/>
      <c r="AA128" s="40"/>
      <c r="AB128" s="29"/>
      <c r="AC128" s="39"/>
      <c r="AD128" s="38"/>
      <c r="AE128" s="38"/>
      <c r="AF128" s="33"/>
      <c r="AG128" s="29"/>
      <c r="AH128" s="29"/>
      <c r="AI128" s="29"/>
      <c r="AJ128" s="29"/>
      <c r="DFE128" s="27"/>
    </row>
    <row r="129" spans="2:36 2865:2865" s="28" customFormat="1">
      <c r="B129" s="29"/>
      <c r="C129" s="41"/>
      <c r="D129" s="41"/>
      <c r="E129" s="41"/>
      <c r="F129" s="40"/>
      <c r="G129" s="40"/>
      <c r="H129" s="40"/>
      <c r="I129" s="40"/>
      <c r="J129" s="38"/>
      <c r="K129" s="40"/>
      <c r="L129" s="40"/>
      <c r="M129" s="40"/>
      <c r="N129" s="40"/>
      <c r="O129" s="38"/>
      <c r="P129" s="40"/>
      <c r="Q129" s="40"/>
      <c r="R129" s="40"/>
      <c r="S129" s="40"/>
      <c r="T129" s="38"/>
      <c r="U129" s="40"/>
      <c r="V129" s="40"/>
      <c r="W129" s="40"/>
      <c r="X129" s="40"/>
      <c r="Y129" s="38"/>
      <c r="Z129" s="40"/>
      <c r="AA129" s="40"/>
      <c r="AB129" s="29"/>
      <c r="AC129" s="39"/>
      <c r="AD129" s="38"/>
      <c r="AE129" s="38"/>
      <c r="AF129" s="33"/>
      <c r="AG129" s="29"/>
      <c r="AH129" s="29"/>
      <c r="AI129" s="29"/>
      <c r="AJ129" s="29"/>
      <c r="DFE129" s="27"/>
    </row>
    <row r="130" spans="2:36 2865:2865" s="28" customFormat="1">
      <c r="B130" s="29"/>
      <c r="C130" s="41"/>
      <c r="D130" s="41"/>
      <c r="E130" s="41"/>
      <c r="F130" s="40"/>
      <c r="G130" s="40"/>
      <c r="H130" s="40"/>
      <c r="I130" s="40"/>
      <c r="J130" s="38"/>
      <c r="K130" s="40"/>
      <c r="L130" s="40"/>
      <c r="M130" s="40"/>
      <c r="N130" s="40"/>
      <c r="O130" s="38"/>
      <c r="P130" s="40"/>
      <c r="Q130" s="40"/>
      <c r="R130" s="40"/>
      <c r="S130" s="40"/>
      <c r="T130" s="38"/>
      <c r="U130" s="40"/>
      <c r="V130" s="40"/>
      <c r="W130" s="40"/>
      <c r="X130" s="40"/>
      <c r="Y130" s="38"/>
      <c r="Z130" s="40"/>
      <c r="AA130" s="40"/>
      <c r="AB130" s="29"/>
      <c r="AC130" s="39"/>
      <c r="AD130" s="38"/>
      <c r="AE130" s="38"/>
      <c r="AF130" s="33"/>
      <c r="AG130" s="29"/>
      <c r="AH130" s="29"/>
      <c r="AI130" s="29"/>
      <c r="AJ130" s="29"/>
      <c r="DFE130" s="27"/>
    </row>
    <row r="131" spans="2:36 2865:2865" s="28" customFormat="1">
      <c r="B131" s="29"/>
      <c r="C131" s="41"/>
      <c r="D131" s="41"/>
      <c r="E131" s="41"/>
      <c r="F131" s="40"/>
      <c r="G131" s="40"/>
      <c r="H131" s="40"/>
      <c r="I131" s="40"/>
      <c r="J131" s="38"/>
      <c r="K131" s="40"/>
      <c r="L131" s="40"/>
      <c r="M131" s="40"/>
      <c r="N131" s="40"/>
      <c r="O131" s="38"/>
      <c r="P131" s="40"/>
      <c r="Q131" s="40"/>
      <c r="R131" s="40"/>
      <c r="S131" s="40"/>
      <c r="T131" s="38"/>
      <c r="U131" s="40"/>
      <c r="V131" s="40"/>
      <c r="W131" s="40"/>
      <c r="X131" s="40"/>
      <c r="Y131" s="38"/>
      <c r="Z131" s="40"/>
      <c r="AA131" s="40"/>
      <c r="AB131" s="29"/>
      <c r="AC131" s="39"/>
      <c r="AD131" s="38"/>
      <c r="AE131" s="38"/>
      <c r="AF131" s="33"/>
      <c r="AG131" s="29"/>
      <c r="AH131" s="29"/>
      <c r="AI131" s="29"/>
      <c r="AJ131" s="29"/>
      <c r="DFE131" s="27"/>
    </row>
    <row r="132" spans="2:36 2865:2865" s="28" customFormat="1">
      <c r="B132" s="29"/>
      <c r="C132" s="41"/>
      <c r="D132" s="41"/>
      <c r="E132" s="41"/>
      <c r="F132" s="40"/>
      <c r="G132" s="40"/>
      <c r="H132" s="40"/>
      <c r="I132" s="40"/>
      <c r="J132" s="38"/>
      <c r="K132" s="40"/>
      <c r="L132" s="40"/>
      <c r="M132" s="40"/>
      <c r="N132" s="40"/>
      <c r="O132" s="38"/>
      <c r="P132" s="40"/>
      <c r="Q132" s="40"/>
      <c r="R132" s="40"/>
      <c r="S132" s="40"/>
      <c r="T132" s="38"/>
      <c r="U132" s="40"/>
      <c r="V132" s="40"/>
      <c r="W132" s="40"/>
      <c r="X132" s="40"/>
      <c r="Y132" s="38"/>
      <c r="Z132" s="40"/>
      <c r="AA132" s="40"/>
      <c r="AB132" s="29"/>
      <c r="AC132" s="39"/>
      <c r="AD132" s="38"/>
      <c r="AE132" s="38"/>
      <c r="AF132" s="33"/>
      <c r="AG132" s="29"/>
      <c r="AH132" s="29"/>
      <c r="AI132" s="29"/>
      <c r="AJ132" s="29"/>
      <c r="DFE132" s="27"/>
    </row>
    <row r="133" spans="2:36 2865:2865" s="28" customFormat="1">
      <c r="B133" s="29"/>
      <c r="C133" s="41"/>
      <c r="D133" s="41"/>
      <c r="E133" s="41"/>
      <c r="F133" s="40"/>
      <c r="G133" s="40"/>
      <c r="H133" s="40"/>
      <c r="I133" s="40"/>
      <c r="J133" s="38"/>
      <c r="K133" s="40"/>
      <c r="L133" s="40"/>
      <c r="M133" s="40"/>
      <c r="N133" s="40"/>
      <c r="O133" s="38"/>
      <c r="P133" s="40"/>
      <c r="Q133" s="40"/>
      <c r="R133" s="40"/>
      <c r="S133" s="40"/>
      <c r="T133" s="38"/>
      <c r="U133" s="40"/>
      <c r="V133" s="40"/>
      <c r="W133" s="40"/>
      <c r="X133" s="40"/>
      <c r="Y133" s="38"/>
      <c r="Z133" s="40"/>
      <c r="AA133" s="40"/>
      <c r="AB133" s="29"/>
      <c r="AC133" s="39"/>
      <c r="AD133" s="38"/>
      <c r="AE133" s="38"/>
      <c r="AF133" s="33"/>
      <c r="AG133" s="29"/>
      <c r="AH133" s="29"/>
      <c r="AI133" s="29"/>
      <c r="AJ133" s="29"/>
      <c r="DFE133" s="27"/>
    </row>
    <row r="134" spans="2:36 2865:2865" s="28" customFormat="1">
      <c r="B134" s="29"/>
      <c r="C134" s="41"/>
      <c r="D134" s="41"/>
      <c r="E134" s="41"/>
      <c r="F134" s="40"/>
      <c r="G134" s="40"/>
      <c r="H134" s="40"/>
      <c r="I134" s="40"/>
      <c r="J134" s="38"/>
      <c r="K134" s="40"/>
      <c r="L134" s="40"/>
      <c r="M134" s="40"/>
      <c r="N134" s="40"/>
      <c r="O134" s="38"/>
      <c r="P134" s="40"/>
      <c r="Q134" s="40"/>
      <c r="R134" s="40"/>
      <c r="S134" s="40"/>
      <c r="T134" s="38"/>
      <c r="U134" s="40"/>
      <c r="V134" s="40"/>
      <c r="W134" s="40"/>
      <c r="X134" s="40"/>
      <c r="Y134" s="38"/>
      <c r="Z134" s="40"/>
      <c r="AA134" s="40"/>
      <c r="AB134" s="29"/>
      <c r="AC134" s="39"/>
      <c r="AD134" s="38"/>
      <c r="AE134" s="38"/>
      <c r="AF134" s="33"/>
      <c r="AG134" s="29"/>
      <c r="AH134" s="29"/>
      <c r="AI134" s="29"/>
      <c r="AJ134" s="29"/>
      <c r="DFE134" s="27"/>
    </row>
    <row r="135" spans="2:36 2865:2865" s="28" customFormat="1">
      <c r="B135" s="29"/>
      <c r="C135" s="41"/>
      <c r="D135" s="41"/>
      <c r="E135" s="41"/>
      <c r="F135" s="40"/>
      <c r="G135" s="40"/>
      <c r="H135" s="40"/>
      <c r="I135" s="40"/>
      <c r="J135" s="38"/>
      <c r="K135" s="40"/>
      <c r="L135" s="40"/>
      <c r="M135" s="40"/>
      <c r="N135" s="40"/>
      <c r="O135" s="38"/>
      <c r="P135" s="40"/>
      <c r="Q135" s="40"/>
      <c r="R135" s="40"/>
      <c r="S135" s="40"/>
      <c r="T135" s="38"/>
      <c r="U135" s="40"/>
      <c r="V135" s="40"/>
      <c r="W135" s="40"/>
      <c r="X135" s="40"/>
      <c r="Y135" s="38"/>
      <c r="Z135" s="40"/>
      <c r="AA135" s="40"/>
      <c r="AB135" s="29"/>
      <c r="AC135" s="39"/>
      <c r="AD135" s="38"/>
      <c r="AE135" s="38"/>
      <c r="AF135" s="33"/>
      <c r="AG135" s="29"/>
      <c r="AH135" s="29"/>
      <c r="AI135" s="29"/>
      <c r="AJ135" s="29"/>
      <c r="DFE135" s="27"/>
    </row>
    <row r="136" spans="2:36 2865:2865" s="28" customFormat="1">
      <c r="B136" s="29"/>
      <c r="C136" s="41"/>
      <c r="D136" s="41"/>
      <c r="E136" s="41"/>
      <c r="F136" s="40"/>
      <c r="G136" s="40"/>
      <c r="H136" s="40"/>
      <c r="I136" s="40"/>
      <c r="J136" s="38"/>
      <c r="K136" s="40"/>
      <c r="L136" s="40"/>
      <c r="M136" s="40"/>
      <c r="N136" s="40"/>
      <c r="O136" s="38"/>
      <c r="P136" s="40"/>
      <c r="Q136" s="40"/>
      <c r="R136" s="40"/>
      <c r="S136" s="40"/>
      <c r="T136" s="38"/>
      <c r="U136" s="40"/>
      <c r="V136" s="40"/>
      <c r="W136" s="40"/>
      <c r="X136" s="40"/>
      <c r="Y136" s="38"/>
      <c r="Z136" s="40"/>
      <c r="AA136" s="40"/>
      <c r="AB136" s="29"/>
      <c r="AC136" s="39"/>
      <c r="AD136" s="38"/>
      <c r="AE136" s="38"/>
      <c r="AF136" s="33"/>
      <c r="AG136" s="29"/>
      <c r="AH136" s="29"/>
      <c r="AI136" s="29"/>
      <c r="AJ136" s="29"/>
      <c r="DFE136" s="27"/>
    </row>
    <row r="137" spans="2:36 2865:2865" s="28" customFormat="1">
      <c r="B137" s="29"/>
      <c r="C137" s="41"/>
      <c r="D137" s="41"/>
      <c r="E137" s="41"/>
      <c r="F137" s="40"/>
      <c r="G137" s="40"/>
      <c r="H137" s="40"/>
      <c r="I137" s="40"/>
      <c r="J137" s="38"/>
      <c r="K137" s="40"/>
      <c r="L137" s="40"/>
      <c r="M137" s="40"/>
      <c r="N137" s="40"/>
      <c r="O137" s="38"/>
      <c r="P137" s="40"/>
      <c r="Q137" s="40"/>
      <c r="R137" s="40"/>
      <c r="S137" s="40"/>
      <c r="T137" s="38"/>
      <c r="U137" s="40"/>
      <c r="V137" s="40"/>
      <c r="W137" s="40"/>
      <c r="X137" s="40"/>
      <c r="Y137" s="38"/>
      <c r="Z137" s="40"/>
      <c r="AA137" s="40"/>
      <c r="AB137" s="29"/>
      <c r="AC137" s="39"/>
      <c r="AD137" s="38"/>
      <c r="AE137" s="38"/>
      <c r="AF137" s="33"/>
      <c r="AG137" s="29"/>
      <c r="AH137" s="29"/>
      <c r="AI137" s="29"/>
      <c r="AJ137" s="29"/>
      <c r="DFE137" s="27"/>
    </row>
    <row r="138" spans="2:36 2865:2865" s="28" customFormat="1">
      <c r="B138" s="29"/>
      <c r="C138" s="41"/>
      <c r="D138" s="41"/>
      <c r="E138" s="41"/>
      <c r="F138" s="40"/>
      <c r="G138" s="40"/>
      <c r="H138" s="40"/>
      <c r="I138" s="40"/>
      <c r="J138" s="38"/>
      <c r="K138" s="40"/>
      <c r="L138" s="40"/>
      <c r="M138" s="40"/>
      <c r="N138" s="40"/>
      <c r="O138" s="38"/>
      <c r="P138" s="40"/>
      <c r="Q138" s="40"/>
      <c r="R138" s="40"/>
      <c r="S138" s="40"/>
      <c r="T138" s="38"/>
      <c r="U138" s="40"/>
      <c r="V138" s="40"/>
      <c r="W138" s="40"/>
      <c r="X138" s="40"/>
      <c r="Y138" s="38"/>
      <c r="Z138" s="40"/>
      <c r="AA138" s="40"/>
      <c r="AB138" s="29"/>
      <c r="AC138" s="39"/>
      <c r="AD138" s="38"/>
      <c r="AE138" s="38"/>
      <c r="AF138" s="33"/>
      <c r="AG138" s="29"/>
      <c r="AH138" s="29"/>
      <c r="AI138" s="29"/>
      <c r="AJ138" s="29"/>
      <c r="DFE138" s="27"/>
    </row>
    <row r="139" spans="2:36 2865:2865" s="28" customFormat="1">
      <c r="B139" s="29"/>
      <c r="C139" s="41"/>
      <c r="D139" s="41"/>
      <c r="E139" s="41"/>
      <c r="F139" s="40"/>
      <c r="G139" s="40"/>
      <c r="H139" s="40"/>
      <c r="I139" s="40"/>
      <c r="J139" s="38"/>
      <c r="K139" s="40"/>
      <c r="L139" s="40"/>
      <c r="M139" s="40"/>
      <c r="N139" s="40"/>
      <c r="O139" s="38"/>
      <c r="P139" s="40"/>
      <c r="Q139" s="40"/>
      <c r="R139" s="40"/>
      <c r="S139" s="40"/>
      <c r="T139" s="38"/>
      <c r="U139" s="40"/>
      <c r="V139" s="40"/>
      <c r="W139" s="40"/>
      <c r="X139" s="40"/>
      <c r="Y139" s="38"/>
      <c r="Z139" s="40"/>
      <c r="AA139" s="40"/>
      <c r="AB139" s="29"/>
      <c r="AC139" s="39"/>
      <c r="AD139" s="38"/>
      <c r="AE139" s="38"/>
      <c r="AF139" s="33"/>
      <c r="AG139" s="29"/>
      <c r="AH139" s="29"/>
      <c r="AI139" s="29"/>
      <c r="AJ139" s="29"/>
      <c r="DFE139" s="27"/>
    </row>
    <row r="140" spans="2:36 2865:2865" s="28" customFormat="1">
      <c r="B140" s="29"/>
      <c r="C140" s="41"/>
      <c r="D140" s="41"/>
      <c r="E140" s="41"/>
      <c r="F140" s="40"/>
      <c r="G140" s="40"/>
      <c r="H140" s="40"/>
      <c r="I140" s="40"/>
      <c r="J140" s="38"/>
      <c r="K140" s="40"/>
      <c r="L140" s="40"/>
      <c r="M140" s="40"/>
      <c r="N140" s="40"/>
      <c r="O140" s="38"/>
      <c r="P140" s="40"/>
      <c r="Q140" s="40"/>
      <c r="R140" s="40"/>
      <c r="S140" s="40"/>
      <c r="T140" s="38"/>
      <c r="U140" s="40"/>
      <c r="V140" s="40"/>
      <c r="W140" s="40"/>
      <c r="X140" s="40"/>
      <c r="Y140" s="38"/>
      <c r="Z140" s="40"/>
      <c r="AA140" s="40"/>
      <c r="AB140" s="29"/>
      <c r="AC140" s="39"/>
      <c r="AD140" s="38"/>
      <c r="AE140" s="38"/>
      <c r="AF140" s="33"/>
      <c r="AG140" s="29"/>
      <c r="AH140" s="29"/>
      <c r="AI140" s="29"/>
      <c r="AJ140" s="29"/>
      <c r="DFE140" s="27"/>
    </row>
    <row r="141" spans="2:36 2865:2865" s="28" customFormat="1">
      <c r="B141" s="29"/>
      <c r="C141" s="41"/>
      <c r="D141" s="41"/>
      <c r="E141" s="41"/>
      <c r="F141" s="40"/>
      <c r="G141" s="40"/>
      <c r="H141" s="40"/>
      <c r="I141" s="40"/>
      <c r="J141" s="38"/>
      <c r="K141" s="40"/>
      <c r="L141" s="40"/>
      <c r="M141" s="40"/>
      <c r="N141" s="40"/>
      <c r="O141" s="38"/>
      <c r="P141" s="40"/>
      <c r="Q141" s="40"/>
      <c r="R141" s="40"/>
      <c r="S141" s="40"/>
      <c r="T141" s="38"/>
      <c r="U141" s="40"/>
      <c r="V141" s="40"/>
      <c r="W141" s="40"/>
      <c r="X141" s="40"/>
      <c r="Y141" s="38"/>
      <c r="Z141" s="40"/>
      <c r="AA141" s="40"/>
      <c r="AB141" s="29"/>
      <c r="AC141" s="39"/>
      <c r="AD141" s="38"/>
      <c r="AE141" s="38"/>
      <c r="AF141" s="33"/>
      <c r="AG141" s="29"/>
      <c r="AH141" s="29"/>
      <c r="AI141" s="29"/>
      <c r="AJ141" s="29"/>
      <c r="DFE141" s="27"/>
    </row>
    <row r="142" spans="2:36 2865:2865" s="28" customFormat="1">
      <c r="B142" s="29"/>
      <c r="C142" s="41"/>
      <c r="D142" s="41"/>
      <c r="E142" s="41"/>
      <c r="F142" s="40"/>
      <c r="G142" s="40"/>
      <c r="H142" s="40"/>
      <c r="I142" s="40"/>
      <c r="J142" s="38"/>
      <c r="K142" s="40"/>
      <c r="L142" s="40"/>
      <c r="M142" s="40"/>
      <c r="N142" s="40"/>
      <c r="O142" s="38"/>
      <c r="P142" s="40"/>
      <c r="Q142" s="40"/>
      <c r="R142" s="40"/>
      <c r="S142" s="40"/>
      <c r="T142" s="38"/>
      <c r="U142" s="40"/>
      <c r="V142" s="40"/>
      <c r="W142" s="40"/>
      <c r="X142" s="40"/>
      <c r="Y142" s="38"/>
      <c r="Z142" s="40"/>
      <c r="AA142" s="40"/>
      <c r="AB142" s="29"/>
      <c r="AC142" s="39"/>
      <c r="AD142" s="38"/>
      <c r="AE142" s="38"/>
      <c r="AF142" s="33"/>
      <c r="AG142" s="29"/>
      <c r="AH142" s="29"/>
      <c r="AI142" s="29"/>
      <c r="AJ142" s="29"/>
      <c r="DFE142" s="27"/>
    </row>
    <row r="143" spans="2:36 2865:2865" s="28" customFormat="1">
      <c r="B143" s="29"/>
      <c r="C143" s="41"/>
      <c r="D143" s="41"/>
      <c r="E143" s="41"/>
      <c r="F143" s="40"/>
      <c r="G143" s="40"/>
      <c r="H143" s="40"/>
      <c r="I143" s="40"/>
      <c r="J143" s="38"/>
      <c r="K143" s="40"/>
      <c r="L143" s="40"/>
      <c r="M143" s="40"/>
      <c r="N143" s="40"/>
      <c r="O143" s="38"/>
      <c r="P143" s="40"/>
      <c r="Q143" s="40"/>
      <c r="R143" s="40"/>
      <c r="S143" s="40"/>
      <c r="T143" s="38"/>
      <c r="U143" s="40"/>
      <c r="V143" s="40"/>
      <c r="W143" s="40"/>
      <c r="X143" s="40"/>
      <c r="Y143" s="38"/>
      <c r="Z143" s="40"/>
      <c r="AA143" s="40"/>
      <c r="AB143" s="29"/>
      <c r="AC143" s="39"/>
      <c r="AD143" s="38"/>
      <c r="AE143" s="38"/>
      <c r="AF143" s="33"/>
      <c r="AG143" s="29"/>
      <c r="AH143" s="29"/>
      <c r="AI143" s="29"/>
      <c r="AJ143" s="29"/>
      <c r="DFE143" s="27"/>
    </row>
    <row r="144" spans="2:36 2865:2865" s="28" customFormat="1">
      <c r="B144" s="29"/>
      <c r="C144" s="41"/>
      <c r="D144" s="41"/>
      <c r="E144" s="41"/>
      <c r="F144" s="40"/>
      <c r="G144" s="40"/>
      <c r="H144" s="40"/>
      <c r="I144" s="40"/>
      <c r="J144" s="38"/>
      <c r="K144" s="40"/>
      <c r="L144" s="40"/>
      <c r="M144" s="40"/>
      <c r="N144" s="40"/>
      <c r="O144" s="38"/>
      <c r="P144" s="40"/>
      <c r="Q144" s="40"/>
      <c r="R144" s="40"/>
      <c r="S144" s="40"/>
      <c r="T144" s="38"/>
      <c r="U144" s="40"/>
      <c r="V144" s="40"/>
      <c r="W144" s="40"/>
      <c r="X144" s="40"/>
      <c r="Y144" s="38"/>
      <c r="Z144" s="40"/>
      <c r="AA144" s="40"/>
      <c r="AB144" s="29"/>
      <c r="AC144" s="39"/>
      <c r="AD144" s="38"/>
      <c r="AE144" s="38"/>
      <c r="AF144" s="33"/>
      <c r="AG144" s="29"/>
      <c r="AH144" s="29"/>
      <c r="AI144" s="29"/>
      <c r="AJ144" s="29"/>
      <c r="DFE144" s="27"/>
    </row>
    <row r="145" spans="2:36 2865:2865" s="28" customFormat="1">
      <c r="B145" s="29"/>
      <c r="C145" s="41"/>
      <c r="D145" s="41"/>
      <c r="E145" s="41"/>
      <c r="F145" s="40"/>
      <c r="G145" s="40"/>
      <c r="H145" s="40"/>
      <c r="I145" s="40"/>
      <c r="J145" s="38"/>
      <c r="K145" s="40"/>
      <c r="L145" s="40"/>
      <c r="M145" s="40"/>
      <c r="N145" s="40"/>
      <c r="O145" s="38"/>
      <c r="P145" s="40"/>
      <c r="Q145" s="40"/>
      <c r="R145" s="40"/>
      <c r="S145" s="40"/>
      <c r="T145" s="38"/>
      <c r="U145" s="40"/>
      <c r="V145" s="40"/>
      <c r="W145" s="40"/>
      <c r="X145" s="40"/>
      <c r="Y145" s="38"/>
      <c r="Z145" s="40"/>
      <c r="AA145" s="40"/>
      <c r="AB145" s="29"/>
      <c r="AC145" s="39"/>
      <c r="AD145" s="38"/>
      <c r="AE145" s="38"/>
      <c r="AF145" s="33"/>
      <c r="AG145" s="29"/>
      <c r="AH145" s="29"/>
      <c r="AI145" s="29"/>
      <c r="AJ145" s="29"/>
      <c r="DFE145" s="27"/>
    </row>
    <row r="146" spans="2:36 2865:2865" s="28" customFormat="1">
      <c r="B146" s="29"/>
      <c r="C146" s="41"/>
      <c r="D146" s="41"/>
      <c r="E146" s="41"/>
      <c r="F146" s="40"/>
      <c r="G146" s="40"/>
      <c r="H146" s="40"/>
      <c r="I146" s="40"/>
      <c r="J146" s="38"/>
      <c r="K146" s="40"/>
      <c r="L146" s="40"/>
      <c r="M146" s="40"/>
      <c r="N146" s="40"/>
      <c r="O146" s="38"/>
      <c r="P146" s="40"/>
      <c r="Q146" s="40"/>
      <c r="R146" s="40"/>
      <c r="S146" s="40"/>
      <c r="T146" s="38"/>
      <c r="U146" s="40"/>
      <c r="V146" s="40"/>
      <c r="W146" s="40"/>
      <c r="X146" s="40"/>
      <c r="Y146" s="38"/>
      <c r="Z146" s="40"/>
      <c r="AA146" s="40"/>
      <c r="AB146" s="29"/>
      <c r="AC146" s="39"/>
      <c r="AD146" s="38"/>
      <c r="AE146" s="38"/>
      <c r="AF146" s="33"/>
      <c r="AG146" s="29"/>
      <c r="AH146" s="29"/>
      <c r="AI146" s="29"/>
      <c r="AJ146" s="29"/>
      <c r="DFE146" s="27"/>
    </row>
    <row r="147" spans="2:36 2865:2865" s="28" customFormat="1">
      <c r="B147" s="29"/>
      <c r="C147" s="41"/>
      <c r="D147" s="41"/>
      <c r="E147" s="41"/>
      <c r="F147" s="40"/>
      <c r="G147" s="40"/>
      <c r="H147" s="40"/>
      <c r="I147" s="40"/>
      <c r="J147" s="38"/>
      <c r="K147" s="40"/>
      <c r="L147" s="40"/>
      <c r="M147" s="40"/>
      <c r="N147" s="40"/>
      <c r="O147" s="38"/>
      <c r="P147" s="40"/>
      <c r="Q147" s="40"/>
      <c r="R147" s="40"/>
      <c r="S147" s="40"/>
      <c r="T147" s="38"/>
      <c r="U147" s="40"/>
      <c r="V147" s="40"/>
      <c r="W147" s="40"/>
      <c r="X147" s="40"/>
      <c r="Y147" s="38"/>
      <c r="Z147" s="40"/>
      <c r="AA147" s="40"/>
      <c r="AB147" s="29"/>
      <c r="AC147" s="39"/>
      <c r="AD147" s="38"/>
      <c r="AE147" s="38"/>
      <c r="AF147" s="33"/>
      <c r="AG147" s="29"/>
      <c r="AH147" s="29"/>
      <c r="AI147" s="29"/>
      <c r="AJ147" s="29"/>
      <c r="DFE147" s="27"/>
    </row>
    <row r="148" spans="2:36 2865:2865" s="28" customFormat="1">
      <c r="B148" s="29"/>
      <c r="C148" s="41"/>
      <c r="D148" s="41"/>
      <c r="E148" s="41"/>
      <c r="F148" s="40"/>
      <c r="G148" s="40"/>
      <c r="H148" s="40"/>
      <c r="I148" s="40"/>
      <c r="J148" s="38"/>
      <c r="K148" s="40"/>
      <c r="L148" s="40"/>
      <c r="M148" s="40"/>
      <c r="N148" s="40"/>
      <c r="O148" s="38"/>
      <c r="P148" s="40"/>
      <c r="Q148" s="40"/>
      <c r="R148" s="40"/>
      <c r="S148" s="40"/>
      <c r="T148" s="38"/>
      <c r="U148" s="40"/>
      <c r="V148" s="40"/>
      <c r="W148" s="40"/>
      <c r="X148" s="40"/>
      <c r="Y148" s="38"/>
      <c r="Z148" s="40"/>
      <c r="AA148" s="40"/>
      <c r="AB148" s="29"/>
      <c r="AC148" s="39"/>
      <c r="AD148" s="38"/>
      <c r="AE148" s="38"/>
      <c r="AF148" s="33"/>
      <c r="AG148" s="29"/>
      <c r="AH148" s="29"/>
      <c r="AI148" s="29"/>
      <c r="AJ148" s="29"/>
      <c r="DFE148" s="27"/>
    </row>
    <row r="149" spans="2:36 2865:2865" s="28" customFormat="1">
      <c r="B149" s="29"/>
      <c r="C149" s="41"/>
      <c r="D149" s="41"/>
      <c r="E149" s="41"/>
      <c r="F149" s="40"/>
      <c r="G149" s="40"/>
      <c r="H149" s="40"/>
      <c r="I149" s="40"/>
      <c r="J149" s="38"/>
      <c r="K149" s="40"/>
      <c r="L149" s="40"/>
      <c r="M149" s="40"/>
      <c r="N149" s="40"/>
      <c r="O149" s="38"/>
      <c r="P149" s="40"/>
      <c r="Q149" s="40"/>
      <c r="R149" s="40"/>
      <c r="S149" s="40"/>
      <c r="T149" s="38"/>
      <c r="U149" s="40"/>
      <c r="V149" s="40"/>
      <c r="W149" s="40"/>
      <c r="X149" s="40"/>
      <c r="Y149" s="38"/>
      <c r="Z149" s="40"/>
      <c r="AA149" s="40"/>
      <c r="AB149" s="29"/>
      <c r="AC149" s="39"/>
      <c r="AD149" s="38"/>
      <c r="AE149" s="38"/>
      <c r="AF149" s="33"/>
      <c r="AG149" s="29"/>
      <c r="AH149" s="29"/>
      <c r="AI149" s="29"/>
      <c r="AJ149" s="29"/>
      <c r="DFE149" s="27"/>
    </row>
    <row r="150" spans="2:36 2865:2865" s="28" customFormat="1">
      <c r="B150" s="29"/>
      <c r="C150" s="41"/>
      <c r="D150" s="41"/>
      <c r="E150" s="41"/>
      <c r="F150" s="40"/>
      <c r="G150" s="40"/>
      <c r="H150" s="40"/>
      <c r="I150" s="40"/>
      <c r="J150" s="38"/>
      <c r="K150" s="40"/>
      <c r="L150" s="40"/>
      <c r="M150" s="40"/>
      <c r="N150" s="40"/>
      <c r="O150" s="38"/>
      <c r="P150" s="40"/>
      <c r="Q150" s="40"/>
      <c r="R150" s="40"/>
      <c r="S150" s="40"/>
      <c r="T150" s="38"/>
      <c r="U150" s="40"/>
      <c r="V150" s="40"/>
      <c r="W150" s="40"/>
      <c r="X150" s="40"/>
      <c r="Y150" s="38"/>
      <c r="Z150" s="40"/>
      <c r="AA150" s="40"/>
      <c r="AB150" s="29"/>
      <c r="AC150" s="39"/>
      <c r="AD150" s="38"/>
      <c r="AE150" s="38"/>
      <c r="AF150" s="33"/>
      <c r="AG150" s="29"/>
      <c r="AH150" s="29"/>
      <c r="AI150" s="29"/>
      <c r="AJ150" s="29"/>
      <c r="DFE150" s="27"/>
    </row>
    <row r="151" spans="2:36 2865:2865" s="28" customFormat="1">
      <c r="B151" s="29"/>
      <c r="C151" s="41"/>
      <c r="D151" s="41"/>
      <c r="E151" s="41"/>
      <c r="F151" s="40"/>
      <c r="G151" s="40"/>
      <c r="H151" s="40"/>
      <c r="I151" s="40"/>
      <c r="J151" s="38"/>
      <c r="K151" s="40"/>
      <c r="L151" s="40"/>
      <c r="M151" s="40"/>
      <c r="N151" s="40"/>
      <c r="O151" s="38"/>
      <c r="P151" s="40"/>
      <c r="Q151" s="40"/>
      <c r="R151" s="40"/>
      <c r="S151" s="40"/>
      <c r="T151" s="38"/>
      <c r="U151" s="40"/>
      <c r="V151" s="40"/>
      <c r="W151" s="40"/>
      <c r="X151" s="40"/>
      <c r="Y151" s="38"/>
      <c r="Z151" s="40"/>
      <c r="AA151" s="40"/>
      <c r="AB151" s="29"/>
      <c r="AC151" s="39"/>
      <c r="AD151" s="38"/>
      <c r="AE151" s="38"/>
      <c r="AF151" s="33"/>
      <c r="AG151" s="29"/>
      <c r="AH151" s="29"/>
      <c r="AI151" s="29"/>
      <c r="AJ151" s="29"/>
      <c r="DFE151" s="27"/>
    </row>
    <row r="152" spans="2:36 2865:2865" s="28" customFormat="1">
      <c r="B152" s="29"/>
      <c r="C152" s="41"/>
      <c r="D152" s="41"/>
      <c r="E152" s="41"/>
      <c r="F152" s="40"/>
      <c r="G152" s="40"/>
      <c r="H152" s="40"/>
      <c r="I152" s="40"/>
      <c r="J152" s="38"/>
      <c r="K152" s="40"/>
      <c r="L152" s="40"/>
      <c r="M152" s="40"/>
      <c r="N152" s="40"/>
      <c r="O152" s="38"/>
      <c r="P152" s="40"/>
      <c r="Q152" s="40"/>
      <c r="R152" s="40"/>
      <c r="S152" s="40"/>
      <c r="T152" s="38"/>
      <c r="U152" s="40"/>
      <c r="V152" s="40"/>
      <c r="W152" s="40"/>
      <c r="X152" s="40"/>
      <c r="Y152" s="38"/>
      <c r="Z152" s="40"/>
      <c r="AA152" s="40"/>
      <c r="AB152" s="29"/>
      <c r="AC152" s="39"/>
      <c r="AD152" s="38"/>
      <c r="AE152" s="38"/>
      <c r="AF152" s="33"/>
      <c r="AG152" s="29"/>
      <c r="AH152" s="29"/>
      <c r="AI152" s="29"/>
      <c r="AJ152" s="29"/>
      <c r="DFE152" s="27"/>
    </row>
    <row r="153" spans="2:36 2865:2865" s="28" customFormat="1">
      <c r="B153" s="29"/>
      <c r="C153" s="41"/>
      <c r="D153" s="41"/>
      <c r="E153" s="41"/>
      <c r="F153" s="40"/>
      <c r="G153" s="40"/>
      <c r="H153" s="40"/>
      <c r="I153" s="40"/>
      <c r="J153" s="38"/>
      <c r="K153" s="40"/>
      <c r="L153" s="40"/>
      <c r="M153" s="40"/>
      <c r="N153" s="40"/>
      <c r="O153" s="38"/>
      <c r="P153" s="40"/>
      <c r="Q153" s="40"/>
      <c r="R153" s="40"/>
      <c r="S153" s="40"/>
      <c r="T153" s="38"/>
      <c r="U153" s="40"/>
      <c r="V153" s="40"/>
      <c r="W153" s="40"/>
      <c r="X153" s="40"/>
      <c r="Y153" s="38"/>
      <c r="Z153" s="40"/>
      <c r="AA153" s="40"/>
      <c r="AB153" s="29"/>
      <c r="AC153" s="39"/>
      <c r="AD153" s="38"/>
      <c r="AE153" s="38"/>
      <c r="AF153" s="33"/>
      <c r="AG153" s="29"/>
      <c r="AH153" s="29"/>
      <c r="AI153" s="29"/>
      <c r="AJ153" s="29"/>
      <c r="DFE153" s="27"/>
    </row>
    <row r="154" spans="2:36 2865:2865" s="28" customFormat="1">
      <c r="B154" s="29"/>
      <c r="C154" s="41"/>
      <c r="D154" s="41"/>
      <c r="E154" s="41"/>
      <c r="F154" s="40"/>
      <c r="G154" s="40"/>
      <c r="H154" s="40"/>
      <c r="I154" s="40"/>
      <c r="J154" s="38"/>
      <c r="K154" s="40"/>
      <c r="L154" s="40"/>
      <c r="M154" s="40"/>
      <c r="N154" s="40"/>
      <c r="O154" s="38"/>
      <c r="P154" s="40"/>
      <c r="Q154" s="40"/>
      <c r="R154" s="40"/>
      <c r="S154" s="40"/>
      <c r="T154" s="38"/>
      <c r="U154" s="40"/>
      <c r="V154" s="40"/>
      <c r="W154" s="40"/>
      <c r="X154" s="40"/>
      <c r="Y154" s="38"/>
      <c r="Z154" s="40"/>
      <c r="AA154" s="40"/>
      <c r="AB154" s="29"/>
      <c r="AC154" s="39"/>
      <c r="AD154" s="38"/>
      <c r="AE154" s="38"/>
      <c r="AF154" s="33"/>
      <c r="AG154" s="29"/>
      <c r="AH154" s="29"/>
      <c r="AI154" s="29"/>
      <c r="AJ154" s="29"/>
      <c r="DFE154" s="27"/>
    </row>
    <row r="155" spans="2:36 2865:2865" s="28" customFormat="1">
      <c r="B155" s="29"/>
      <c r="C155" s="41"/>
      <c r="D155" s="41"/>
      <c r="E155" s="41"/>
      <c r="F155" s="40"/>
      <c r="G155" s="40"/>
      <c r="H155" s="40"/>
      <c r="I155" s="40"/>
      <c r="J155" s="38"/>
      <c r="K155" s="40"/>
      <c r="L155" s="40"/>
      <c r="M155" s="40"/>
      <c r="N155" s="40"/>
      <c r="O155" s="38"/>
      <c r="P155" s="40"/>
      <c r="Q155" s="40"/>
      <c r="R155" s="40"/>
      <c r="S155" s="40"/>
      <c r="T155" s="38"/>
      <c r="U155" s="40"/>
      <c r="V155" s="40"/>
      <c r="W155" s="40"/>
      <c r="X155" s="40"/>
      <c r="Y155" s="38"/>
      <c r="Z155" s="40"/>
      <c r="AA155" s="40"/>
      <c r="AB155" s="29"/>
      <c r="AC155" s="39"/>
      <c r="AD155" s="38"/>
      <c r="AE155" s="38"/>
      <c r="AF155" s="33"/>
      <c r="AG155" s="29"/>
      <c r="AH155" s="29"/>
      <c r="AI155" s="29"/>
      <c r="AJ155" s="29"/>
      <c r="DFE155" s="27"/>
    </row>
    <row r="156" spans="2:36 2865:2865" s="28" customFormat="1">
      <c r="B156" s="29"/>
      <c r="C156" s="41"/>
      <c r="D156" s="41"/>
      <c r="E156" s="41"/>
      <c r="F156" s="40"/>
      <c r="G156" s="40"/>
      <c r="H156" s="40"/>
      <c r="I156" s="40"/>
      <c r="J156" s="38"/>
      <c r="K156" s="40"/>
      <c r="L156" s="40"/>
      <c r="M156" s="40"/>
      <c r="N156" s="40"/>
      <c r="O156" s="38"/>
      <c r="P156" s="40"/>
      <c r="Q156" s="40"/>
      <c r="R156" s="40"/>
      <c r="S156" s="40"/>
      <c r="T156" s="38"/>
      <c r="U156" s="40"/>
      <c r="V156" s="40"/>
      <c r="W156" s="40"/>
      <c r="X156" s="40"/>
      <c r="Y156" s="38"/>
      <c r="Z156" s="40"/>
      <c r="AA156" s="40"/>
      <c r="AB156" s="29"/>
      <c r="AC156" s="39"/>
      <c r="AD156" s="38"/>
      <c r="AE156" s="38"/>
      <c r="AF156" s="33"/>
      <c r="AG156" s="29"/>
      <c r="AH156" s="29"/>
      <c r="AI156" s="29"/>
      <c r="AJ156" s="29"/>
      <c r="DFE156" s="27"/>
    </row>
    <row r="157" spans="2:36 2865:2865" s="28" customFormat="1">
      <c r="B157" s="29"/>
      <c r="C157" s="41"/>
      <c r="D157" s="41"/>
      <c r="E157" s="41"/>
      <c r="F157" s="40"/>
      <c r="G157" s="40"/>
      <c r="H157" s="40"/>
      <c r="I157" s="40"/>
      <c r="J157" s="38"/>
      <c r="K157" s="40"/>
      <c r="L157" s="40"/>
      <c r="M157" s="40"/>
      <c r="N157" s="40"/>
      <c r="O157" s="38"/>
      <c r="P157" s="40"/>
      <c r="Q157" s="40"/>
      <c r="R157" s="40"/>
      <c r="S157" s="40"/>
      <c r="T157" s="38"/>
      <c r="U157" s="40"/>
      <c r="V157" s="40"/>
      <c r="W157" s="40"/>
      <c r="X157" s="40"/>
      <c r="Y157" s="38"/>
      <c r="Z157" s="40"/>
      <c r="AA157" s="40"/>
      <c r="AB157" s="29"/>
      <c r="AC157" s="39"/>
      <c r="AD157" s="38"/>
      <c r="AE157" s="38"/>
      <c r="AF157" s="33"/>
      <c r="AG157" s="29"/>
      <c r="AH157" s="29"/>
      <c r="AI157" s="29"/>
      <c r="AJ157" s="29"/>
      <c r="DFE157" s="27"/>
    </row>
    <row r="158" spans="2:36 2865:2865" s="28" customFormat="1">
      <c r="B158" s="29"/>
      <c r="C158" s="41"/>
      <c r="D158" s="41"/>
      <c r="E158" s="41"/>
      <c r="F158" s="40"/>
      <c r="G158" s="40"/>
      <c r="H158" s="40"/>
      <c r="I158" s="40"/>
      <c r="J158" s="38"/>
      <c r="K158" s="40"/>
      <c r="L158" s="40"/>
      <c r="M158" s="40"/>
      <c r="N158" s="40"/>
      <c r="O158" s="38"/>
      <c r="P158" s="40"/>
      <c r="Q158" s="40"/>
      <c r="R158" s="40"/>
      <c r="S158" s="40"/>
      <c r="T158" s="38"/>
      <c r="U158" s="40"/>
      <c r="V158" s="40"/>
      <c r="W158" s="40"/>
      <c r="X158" s="40"/>
      <c r="Y158" s="38"/>
      <c r="Z158" s="40"/>
      <c r="AA158" s="40"/>
      <c r="AB158" s="29"/>
      <c r="AC158" s="39"/>
      <c r="AD158" s="38"/>
      <c r="AE158" s="38"/>
      <c r="AF158" s="33"/>
      <c r="AG158" s="29"/>
      <c r="AH158" s="29"/>
      <c r="AI158" s="29"/>
      <c r="AJ158" s="29"/>
      <c r="DFE158" s="27"/>
    </row>
    <row r="159" spans="2:36 2865:2865" s="28" customFormat="1">
      <c r="B159" s="29"/>
      <c r="C159" s="41"/>
      <c r="D159" s="41"/>
      <c r="E159" s="41"/>
      <c r="F159" s="40"/>
      <c r="G159" s="40"/>
      <c r="H159" s="40"/>
      <c r="I159" s="40"/>
      <c r="J159" s="38"/>
      <c r="K159" s="40"/>
      <c r="L159" s="40"/>
      <c r="M159" s="40"/>
      <c r="N159" s="40"/>
      <c r="O159" s="38"/>
      <c r="P159" s="40"/>
      <c r="Q159" s="40"/>
      <c r="R159" s="40"/>
      <c r="S159" s="40"/>
      <c r="T159" s="38"/>
      <c r="U159" s="40"/>
      <c r="V159" s="40"/>
      <c r="W159" s="40"/>
      <c r="X159" s="40"/>
      <c r="Y159" s="38"/>
      <c r="Z159" s="40"/>
      <c r="AA159" s="40"/>
      <c r="AB159" s="29"/>
      <c r="AC159" s="39"/>
      <c r="AD159" s="38"/>
      <c r="AE159" s="38"/>
      <c r="AF159" s="33"/>
      <c r="AG159" s="29"/>
      <c r="AH159" s="29"/>
      <c r="AI159" s="29"/>
      <c r="AJ159" s="29"/>
      <c r="DFE159" s="27"/>
    </row>
    <row r="160" spans="2:36 2865:2865" s="28" customFormat="1">
      <c r="B160" s="29"/>
      <c r="C160" s="41"/>
      <c r="D160" s="41"/>
      <c r="E160" s="41"/>
      <c r="F160" s="40"/>
      <c r="G160" s="40"/>
      <c r="H160" s="40"/>
      <c r="I160" s="40"/>
      <c r="J160" s="38"/>
      <c r="K160" s="40"/>
      <c r="L160" s="40"/>
      <c r="M160" s="40"/>
      <c r="N160" s="40"/>
      <c r="O160" s="38"/>
      <c r="P160" s="40"/>
      <c r="Q160" s="40"/>
      <c r="R160" s="40"/>
      <c r="S160" s="40"/>
      <c r="T160" s="38"/>
      <c r="U160" s="40"/>
      <c r="V160" s="40"/>
      <c r="W160" s="40"/>
      <c r="X160" s="40"/>
      <c r="Y160" s="38"/>
      <c r="Z160" s="40"/>
      <c r="AA160" s="40"/>
      <c r="AB160" s="29"/>
      <c r="AC160" s="39"/>
      <c r="AD160" s="38"/>
      <c r="AE160" s="38"/>
      <c r="AF160" s="33"/>
      <c r="AG160" s="29"/>
      <c r="AH160" s="29"/>
      <c r="AI160" s="29"/>
      <c r="AJ160" s="29"/>
      <c r="DFE160" s="27"/>
    </row>
    <row r="161" spans="2:36 2865:2865" s="28" customFormat="1">
      <c r="B161" s="29"/>
      <c r="C161" s="41"/>
      <c r="D161" s="41"/>
      <c r="E161" s="41"/>
      <c r="F161" s="40"/>
      <c r="G161" s="40"/>
      <c r="H161" s="40"/>
      <c r="I161" s="40"/>
      <c r="J161" s="38"/>
      <c r="K161" s="40"/>
      <c r="L161" s="40"/>
      <c r="M161" s="40"/>
      <c r="N161" s="40"/>
      <c r="O161" s="38"/>
      <c r="P161" s="40"/>
      <c r="Q161" s="40"/>
      <c r="R161" s="40"/>
      <c r="S161" s="40"/>
      <c r="T161" s="38"/>
      <c r="U161" s="40"/>
      <c r="V161" s="40"/>
      <c r="W161" s="40"/>
      <c r="X161" s="40"/>
      <c r="Y161" s="38"/>
      <c r="Z161" s="40"/>
      <c r="AA161" s="40"/>
      <c r="AB161" s="29"/>
      <c r="AC161" s="39"/>
      <c r="AD161" s="38"/>
      <c r="AE161" s="38"/>
      <c r="AF161" s="33"/>
      <c r="AG161" s="29"/>
      <c r="AH161" s="29"/>
      <c r="AI161" s="29"/>
      <c r="AJ161" s="29"/>
      <c r="DFE161" s="27"/>
    </row>
    <row r="162" spans="2:36 2865:2865" s="28" customFormat="1">
      <c r="B162" s="29"/>
      <c r="C162" s="41"/>
      <c r="D162" s="41"/>
      <c r="E162" s="41"/>
      <c r="F162" s="40"/>
      <c r="G162" s="40"/>
      <c r="H162" s="40"/>
      <c r="I162" s="40"/>
      <c r="J162" s="38"/>
      <c r="K162" s="40"/>
      <c r="L162" s="40"/>
      <c r="M162" s="40"/>
      <c r="N162" s="40"/>
      <c r="O162" s="38"/>
      <c r="P162" s="40"/>
      <c r="Q162" s="40"/>
      <c r="R162" s="40"/>
      <c r="S162" s="40"/>
      <c r="T162" s="38"/>
      <c r="U162" s="40"/>
      <c r="V162" s="40"/>
      <c r="W162" s="40"/>
      <c r="X162" s="40"/>
      <c r="Y162" s="38"/>
      <c r="Z162" s="40"/>
      <c r="AA162" s="40"/>
      <c r="AB162" s="29"/>
      <c r="AC162" s="39"/>
      <c r="AD162" s="38"/>
      <c r="AE162" s="38"/>
      <c r="AF162" s="33"/>
      <c r="AG162" s="29"/>
      <c r="AH162" s="29"/>
      <c r="AI162" s="29"/>
      <c r="AJ162" s="29"/>
      <c r="DFE162" s="27"/>
    </row>
    <row r="163" spans="2:36 2865:2865" s="28" customFormat="1">
      <c r="B163" s="29"/>
      <c r="C163" s="41"/>
      <c r="D163" s="41"/>
      <c r="E163" s="41"/>
      <c r="F163" s="40"/>
      <c r="G163" s="40"/>
      <c r="H163" s="40"/>
      <c r="I163" s="40"/>
      <c r="J163" s="38"/>
      <c r="K163" s="40"/>
      <c r="L163" s="40"/>
      <c r="M163" s="40"/>
      <c r="N163" s="40"/>
      <c r="O163" s="38"/>
      <c r="P163" s="40"/>
      <c r="Q163" s="40"/>
      <c r="R163" s="40"/>
      <c r="S163" s="40"/>
      <c r="T163" s="38"/>
      <c r="U163" s="40"/>
      <c r="V163" s="40"/>
      <c r="W163" s="40"/>
      <c r="X163" s="40"/>
      <c r="Y163" s="38"/>
      <c r="Z163" s="40"/>
      <c r="AA163" s="40"/>
      <c r="AB163" s="29"/>
      <c r="AC163" s="39"/>
      <c r="AD163" s="38"/>
      <c r="AE163" s="38"/>
      <c r="AF163" s="33"/>
      <c r="AG163" s="29"/>
      <c r="AH163" s="29"/>
      <c r="AI163" s="29"/>
      <c r="AJ163" s="29"/>
      <c r="DFE163" s="27"/>
    </row>
    <row r="164" spans="2:36 2865:2865" s="28" customFormat="1">
      <c r="B164" s="29"/>
      <c r="C164" s="41"/>
      <c r="D164" s="41"/>
      <c r="E164" s="41"/>
      <c r="F164" s="40"/>
      <c r="G164" s="40"/>
      <c r="H164" s="40"/>
      <c r="I164" s="40"/>
      <c r="J164" s="38"/>
      <c r="K164" s="40"/>
      <c r="L164" s="40"/>
      <c r="M164" s="40"/>
      <c r="N164" s="40"/>
      <c r="O164" s="38"/>
      <c r="P164" s="40"/>
      <c r="Q164" s="40"/>
      <c r="R164" s="40"/>
      <c r="S164" s="40"/>
      <c r="T164" s="38"/>
      <c r="U164" s="40"/>
      <c r="V164" s="40"/>
      <c r="W164" s="40"/>
      <c r="X164" s="40"/>
      <c r="Y164" s="38"/>
      <c r="Z164" s="40"/>
      <c r="AA164" s="40"/>
      <c r="AB164" s="29"/>
      <c r="AC164" s="39"/>
      <c r="AD164" s="38"/>
      <c r="AE164" s="38"/>
      <c r="AF164" s="33"/>
      <c r="AG164" s="29"/>
      <c r="AH164" s="29"/>
      <c r="AI164" s="29"/>
      <c r="AJ164" s="29"/>
      <c r="DFE164" s="27"/>
    </row>
    <row r="165" spans="2:36 2865:2865" s="28" customFormat="1">
      <c r="B165" s="29"/>
      <c r="C165" s="41"/>
      <c r="D165" s="41"/>
      <c r="E165" s="41"/>
      <c r="F165" s="40"/>
      <c r="G165" s="40"/>
      <c r="H165" s="40"/>
      <c r="I165" s="40"/>
      <c r="J165" s="38"/>
      <c r="K165" s="40"/>
      <c r="L165" s="40"/>
      <c r="M165" s="40"/>
      <c r="N165" s="40"/>
      <c r="O165" s="38"/>
      <c r="P165" s="40"/>
      <c r="Q165" s="40"/>
      <c r="R165" s="40"/>
      <c r="S165" s="40"/>
      <c r="T165" s="38"/>
      <c r="U165" s="40"/>
      <c r="V165" s="40"/>
      <c r="W165" s="40"/>
      <c r="X165" s="40"/>
      <c r="Y165" s="38"/>
      <c r="Z165" s="40"/>
      <c r="AA165" s="40"/>
      <c r="AB165" s="29"/>
      <c r="AC165" s="39"/>
      <c r="AD165" s="38"/>
      <c r="AE165" s="38"/>
      <c r="AF165" s="33"/>
      <c r="AG165" s="29"/>
      <c r="AH165" s="29"/>
      <c r="AI165" s="29"/>
      <c r="AJ165" s="29"/>
      <c r="DFE165" s="27"/>
    </row>
    <row r="166" spans="2:36 2865:2865" s="28" customFormat="1">
      <c r="B166" s="29"/>
      <c r="C166" s="41"/>
      <c r="D166" s="41"/>
      <c r="E166" s="41"/>
      <c r="F166" s="40"/>
      <c r="G166" s="40"/>
      <c r="H166" s="40"/>
      <c r="I166" s="40"/>
      <c r="J166" s="38"/>
      <c r="K166" s="40"/>
      <c r="L166" s="40"/>
      <c r="M166" s="40"/>
      <c r="N166" s="40"/>
      <c r="O166" s="38"/>
      <c r="P166" s="40"/>
      <c r="Q166" s="40"/>
      <c r="R166" s="40"/>
      <c r="S166" s="40"/>
      <c r="T166" s="38"/>
      <c r="U166" s="40"/>
      <c r="V166" s="40"/>
      <c r="W166" s="40"/>
      <c r="X166" s="40"/>
      <c r="Y166" s="38"/>
      <c r="Z166" s="40"/>
      <c r="AA166" s="40"/>
      <c r="AB166" s="29"/>
      <c r="AC166" s="39"/>
      <c r="AD166" s="38"/>
      <c r="AE166" s="38"/>
      <c r="AF166" s="33"/>
      <c r="AG166" s="29"/>
      <c r="AH166" s="29"/>
      <c r="AI166" s="29"/>
      <c r="AJ166" s="29"/>
      <c r="DFE166" s="27"/>
    </row>
    <row r="167" spans="2:36 2865:2865" s="28" customFormat="1">
      <c r="B167" s="29"/>
      <c r="C167" s="41"/>
      <c r="D167" s="41"/>
      <c r="E167" s="41"/>
      <c r="F167" s="40"/>
      <c r="G167" s="40"/>
      <c r="H167" s="40"/>
      <c r="I167" s="40"/>
      <c r="J167" s="38"/>
      <c r="K167" s="40"/>
      <c r="L167" s="40"/>
      <c r="M167" s="40"/>
      <c r="N167" s="40"/>
      <c r="O167" s="38"/>
      <c r="P167" s="40"/>
      <c r="Q167" s="40"/>
      <c r="R167" s="40"/>
      <c r="S167" s="40"/>
      <c r="T167" s="38"/>
      <c r="U167" s="40"/>
      <c r="V167" s="40"/>
      <c r="W167" s="40"/>
      <c r="X167" s="40"/>
      <c r="Y167" s="38"/>
      <c r="Z167" s="40"/>
      <c r="AA167" s="40"/>
      <c r="AB167" s="29"/>
      <c r="AC167" s="39"/>
      <c r="AD167" s="38"/>
      <c r="AE167" s="38"/>
      <c r="AF167" s="33"/>
      <c r="AG167" s="29"/>
      <c r="AH167" s="29"/>
      <c r="AI167" s="29"/>
      <c r="AJ167" s="29"/>
      <c r="DFE167" s="27"/>
    </row>
    <row r="168" spans="2:36 2865:2865" s="28" customFormat="1">
      <c r="B168" s="29"/>
      <c r="C168" s="41"/>
      <c r="D168" s="41"/>
      <c r="E168" s="41"/>
      <c r="F168" s="40"/>
      <c r="G168" s="40"/>
      <c r="H168" s="40"/>
      <c r="I168" s="40"/>
      <c r="J168" s="38"/>
      <c r="K168" s="40"/>
      <c r="L168" s="40"/>
      <c r="M168" s="40"/>
      <c r="N168" s="40"/>
      <c r="O168" s="38"/>
      <c r="P168" s="40"/>
      <c r="Q168" s="40"/>
      <c r="R168" s="40"/>
      <c r="S168" s="40"/>
      <c r="T168" s="38"/>
      <c r="U168" s="40"/>
      <c r="V168" s="40"/>
      <c r="W168" s="40"/>
      <c r="X168" s="40"/>
      <c r="Y168" s="38"/>
      <c r="Z168" s="40"/>
      <c r="AA168" s="40"/>
      <c r="AB168" s="29"/>
      <c r="AC168" s="39"/>
      <c r="AD168" s="38"/>
      <c r="AE168" s="38"/>
      <c r="AF168" s="33"/>
      <c r="AG168" s="29"/>
      <c r="AH168" s="29"/>
      <c r="AI168" s="29"/>
      <c r="AJ168" s="29"/>
      <c r="DFE168" s="27"/>
    </row>
    <row r="169" spans="2:36 2865:2865" s="28" customFormat="1">
      <c r="B169" s="29"/>
      <c r="C169" s="41"/>
      <c r="D169" s="41"/>
      <c r="E169" s="41"/>
      <c r="F169" s="40"/>
      <c r="G169" s="40"/>
      <c r="H169" s="40"/>
      <c r="I169" s="40"/>
      <c r="J169" s="38"/>
      <c r="K169" s="40"/>
      <c r="L169" s="40"/>
      <c r="M169" s="40"/>
      <c r="N169" s="40"/>
      <c r="O169" s="38"/>
      <c r="P169" s="40"/>
      <c r="Q169" s="40"/>
      <c r="R169" s="40"/>
      <c r="S169" s="40"/>
      <c r="T169" s="38"/>
      <c r="U169" s="40"/>
      <c r="V169" s="40"/>
      <c r="W169" s="40"/>
      <c r="X169" s="40"/>
      <c r="Y169" s="38"/>
      <c r="Z169" s="40"/>
      <c r="AA169" s="40"/>
      <c r="AB169" s="29"/>
      <c r="AC169" s="39"/>
      <c r="AD169" s="38"/>
      <c r="AE169" s="38"/>
      <c r="AF169" s="33"/>
      <c r="AG169" s="29"/>
      <c r="AH169" s="29"/>
      <c r="AI169" s="29"/>
      <c r="AJ169" s="29"/>
      <c r="DFE169" s="27"/>
    </row>
    <row r="170" spans="2:36 2865:2865" s="28" customFormat="1">
      <c r="B170" s="29"/>
      <c r="C170" s="41"/>
      <c r="D170" s="41"/>
      <c r="E170" s="41"/>
      <c r="F170" s="40"/>
      <c r="G170" s="40"/>
      <c r="H170" s="40"/>
      <c r="I170" s="40"/>
      <c r="J170" s="38"/>
      <c r="K170" s="40"/>
      <c r="L170" s="40"/>
      <c r="M170" s="40"/>
      <c r="N170" s="40"/>
      <c r="O170" s="38"/>
      <c r="P170" s="40"/>
      <c r="Q170" s="40"/>
      <c r="R170" s="40"/>
      <c r="S170" s="40"/>
      <c r="T170" s="38"/>
      <c r="U170" s="40"/>
      <c r="V170" s="40"/>
      <c r="W170" s="40"/>
      <c r="X170" s="40"/>
      <c r="Y170" s="38"/>
      <c r="Z170" s="40"/>
      <c r="AA170" s="40"/>
      <c r="AB170" s="29"/>
      <c r="AC170" s="39"/>
      <c r="AD170" s="38"/>
      <c r="AE170" s="38"/>
      <c r="AF170" s="33"/>
      <c r="AG170" s="29"/>
      <c r="AH170" s="29"/>
      <c r="AI170" s="29"/>
      <c r="AJ170" s="29"/>
      <c r="DFE170" s="27"/>
    </row>
    <row r="171" spans="2:36 2865:2865" s="28" customFormat="1">
      <c r="B171" s="29"/>
      <c r="C171" s="41"/>
      <c r="D171" s="41"/>
      <c r="E171" s="41"/>
      <c r="F171" s="40"/>
      <c r="G171" s="40"/>
      <c r="H171" s="40"/>
      <c r="I171" s="40"/>
      <c r="J171" s="38"/>
      <c r="K171" s="40"/>
      <c r="L171" s="40"/>
      <c r="M171" s="40"/>
      <c r="N171" s="40"/>
      <c r="O171" s="38"/>
      <c r="P171" s="40"/>
      <c r="Q171" s="40"/>
      <c r="R171" s="40"/>
      <c r="S171" s="40"/>
      <c r="T171" s="38"/>
      <c r="U171" s="40"/>
      <c r="V171" s="40"/>
      <c r="W171" s="40"/>
      <c r="X171" s="40"/>
      <c r="Y171" s="38"/>
      <c r="Z171" s="40"/>
      <c r="AA171" s="40"/>
      <c r="AB171" s="29"/>
      <c r="AC171" s="39"/>
      <c r="AD171" s="38"/>
      <c r="AE171" s="38"/>
      <c r="AF171" s="33"/>
      <c r="AG171" s="29"/>
      <c r="AH171" s="29"/>
      <c r="AI171" s="29"/>
      <c r="AJ171" s="29"/>
      <c r="DFE171" s="27"/>
    </row>
    <row r="172" spans="2:36 2865:2865" s="28" customFormat="1">
      <c r="B172" s="29"/>
      <c r="C172" s="41"/>
      <c r="D172" s="41"/>
      <c r="E172" s="41"/>
      <c r="F172" s="40"/>
      <c r="G172" s="40"/>
      <c r="H172" s="40"/>
      <c r="I172" s="40"/>
      <c r="J172" s="38"/>
      <c r="K172" s="40"/>
      <c r="L172" s="40"/>
      <c r="M172" s="40"/>
      <c r="N172" s="40"/>
      <c r="O172" s="38"/>
      <c r="P172" s="40"/>
      <c r="Q172" s="40"/>
      <c r="R172" s="40"/>
      <c r="S172" s="40"/>
      <c r="T172" s="38"/>
      <c r="U172" s="40"/>
      <c r="V172" s="40"/>
      <c r="W172" s="40"/>
      <c r="X172" s="40"/>
      <c r="Y172" s="38"/>
      <c r="Z172" s="40"/>
      <c r="AA172" s="40"/>
      <c r="AB172" s="29"/>
      <c r="AC172" s="39"/>
      <c r="AD172" s="38"/>
      <c r="AE172" s="38"/>
      <c r="AF172" s="33"/>
      <c r="AG172" s="29"/>
      <c r="AH172" s="29"/>
      <c r="AI172" s="29"/>
      <c r="AJ172" s="29"/>
      <c r="DFE172" s="27"/>
    </row>
    <row r="173" spans="2:36 2865:2865" s="28" customFormat="1">
      <c r="B173" s="29"/>
      <c r="C173" s="41"/>
      <c r="D173" s="41"/>
      <c r="E173" s="41"/>
      <c r="F173" s="40"/>
      <c r="G173" s="40"/>
      <c r="H173" s="40"/>
      <c r="I173" s="40"/>
      <c r="J173" s="38"/>
      <c r="K173" s="40"/>
      <c r="L173" s="40"/>
      <c r="M173" s="40"/>
      <c r="N173" s="40"/>
      <c r="O173" s="38"/>
      <c r="P173" s="40"/>
      <c r="Q173" s="40"/>
      <c r="R173" s="40"/>
      <c r="S173" s="40"/>
      <c r="T173" s="38"/>
      <c r="U173" s="40"/>
      <c r="V173" s="40"/>
      <c r="W173" s="40"/>
      <c r="X173" s="40"/>
      <c r="Y173" s="38"/>
      <c r="Z173" s="40"/>
      <c r="AA173" s="40"/>
      <c r="AB173" s="29"/>
      <c r="AC173" s="39"/>
      <c r="AD173" s="38"/>
      <c r="AE173" s="38"/>
      <c r="AF173" s="33"/>
      <c r="AG173" s="29"/>
      <c r="AH173" s="29"/>
      <c r="AI173" s="29"/>
      <c r="AJ173" s="29"/>
      <c r="DFE173" s="27"/>
    </row>
    <row r="174" spans="2:36 2865:2865" s="28" customFormat="1">
      <c r="B174" s="29"/>
      <c r="C174" s="41"/>
      <c r="D174" s="41"/>
      <c r="E174" s="41"/>
      <c r="F174" s="40"/>
      <c r="G174" s="40"/>
      <c r="H174" s="40"/>
      <c r="I174" s="40"/>
      <c r="J174" s="38"/>
      <c r="K174" s="40"/>
      <c r="L174" s="40"/>
      <c r="M174" s="40"/>
      <c r="N174" s="40"/>
      <c r="O174" s="38"/>
      <c r="P174" s="40"/>
      <c r="Q174" s="40"/>
      <c r="R174" s="40"/>
      <c r="S174" s="40"/>
      <c r="T174" s="38"/>
      <c r="U174" s="40"/>
      <c r="V174" s="40"/>
      <c r="W174" s="40"/>
      <c r="X174" s="40"/>
      <c r="Y174" s="38"/>
      <c r="Z174" s="40"/>
      <c r="AA174" s="40"/>
      <c r="AB174" s="29"/>
      <c r="AC174" s="39"/>
      <c r="AD174" s="38"/>
      <c r="AE174" s="38"/>
      <c r="AF174" s="33"/>
      <c r="AG174" s="29"/>
      <c r="AH174" s="29"/>
      <c r="AI174" s="29"/>
      <c r="AJ174" s="29"/>
      <c r="DFE174" s="27"/>
    </row>
    <row r="175" spans="2:36 2865:2865" s="28" customFormat="1">
      <c r="B175" s="29"/>
      <c r="C175" s="41"/>
      <c r="D175" s="41"/>
      <c r="E175" s="41"/>
      <c r="F175" s="40"/>
      <c r="G175" s="40"/>
      <c r="H175" s="40"/>
      <c r="I175" s="40"/>
      <c r="J175" s="38"/>
      <c r="K175" s="40"/>
      <c r="L175" s="40"/>
      <c r="M175" s="40"/>
      <c r="N175" s="40"/>
      <c r="O175" s="38"/>
      <c r="P175" s="40"/>
      <c r="Q175" s="40"/>
      <c r="R175" s="40"/>
      <c r="S175" s="40"/>
      <c r="T175" s="38"/>
      <c r="U175" s="40"/>
      <c r="V175" s="40"/>
      <c r="W175" s="40"/>
      <c r="X175" s="40"/>
      <c r="Y175" s="38"/>
      <c r="Z175" s="40"/>
      <c r="AA175" s="40"/>
      <c r="AB175" s="29"/>
      <c r="AC175" s="39"/>
      <c r="AD175" s="38"/>
      <c r="AE175" s="38"/>
      <c r="AF175" s="33"/>
      <c r="AG175" s="29"/>
      <c r="AH175" s="29"/>
      <c r="AI175" s="29"/>
      <c r="AJ175" s="29"/>
      <c r="DFE175" s="27"/>
    </row>
    <row r="176" spans="2:36 2865:2865" s="28" customFormat="1">
      <c r="B176" s="29"/>
      <c r="C176" s="41"/>
      <c r="D176" s="41"/>
      <c r="E176" s="41"/>
      <c r="F176" s="40"/>
      <c r="G176" s="40"/>
      <c r="H176" s="40"/>
      <c r="I176" s="40"/>
      <c r="J176" s="38"/>
      <c r="K176" s="40"/>
      <c r="L176" s="40"/>
      <c r="M176" s="40"/>
      <c r="N176" s="40"/>
      <c r="O176" s="38"/>
      <c r="P176" s="40"/>
      <c r="Q176" s="40"/>
      <c r="R176" s="40"/>
      <c r="S176" s="40"/>
      <c r="T176" s="38"/>
      <c r="U176" s="40"/>
      <c r="V176" s="40"/>
      <c r="W176" s="40"/>
      <c r="X176" s="40"/>
      <c r="Y176" s="38"/>
      <c r="Z176" s="40"/>
      <c r="AA176" s="40"/>
      <c r="AB176" s="29"/>
      <c r="AC176" s="39"/>
      <c r="AD176" s="38"/>
      <c r="AE176" s="38"/>
      <c r="AF176" s="33"/>
      <c r="AG176" s="29"/>
      <c r="AH176" s="29"/>
      <c r="AI176" s="29"/>
      <c r="AJ176" s="29"/>
      <c r="DFE176" s="27"/>
    </row>
    <row r="177" spans="2:36 2865:2865" s="28" customFormat="1">
      <c r="B177" s="29"/>
      <c r="C177" s="41"/>
      <c r="D177" s="41"/>
      <c r="E177" s="41"/>
      <c r="F177" s="40"/>
      <c r="G177" s="40"/>
      <c r="H177" s="40"/>
      <c r="I177" s="40"/>
      <c r="J177" s="38"/>
      <c r="K177" s="40"/>
      <c r="L177" s="40"/>
      <c r="M177" s="40"/>
      <c r="N177" s="40"/>
      <c r="O177" s="38"/>
      <c r="P177" s="40"/>
      <c r="Q177" s="40"/>
      <c r="R177" s="40"/>
      <c r="S177" s="40"/>
      <c r="T177" s="38"/>
      <c r="U177" s="40"/>
      <c r="V177" s="40"/>
      <c r="W177" s="40"/>
      <c r="X177" s="40"/>
      <c r="Y177" s="38"/>
      <c r="Z177" s="40"/>
      <c r="AA177" s="40"/>
      <c r="AB177" s="29"/>
      <c r="AC177" s="39"/>
      <c r="AD177" s="38"/>
      <c r="AE177" s="38"/>
      <c r="AF177" s="33"/>
      <c r="AG177" s="29"/>
      <c r="AH177" s="29"/>
      <c r="AI177" s="29"/>
      <c r="AJ177" s="29"/>
      <c r="DFE177" s="27"/>
    </row>
    <row r="178" spans="2:36 2865:2865" s="28" customFormat="1">
      <c r="B178" s="29"/>
      <c r="C178" s="41"/>
      <c r="D178" s="41"/>
      <c r="E178" s="41"/>
      <c r="F178" s="40"/>
      <c r="G178" s="40"/>
      <c r="H178" s="40"/>
      <c r="I178" s="40"/>
      <c r="J178" s="38"/>
      <c r="K178" s="40"/>
      <c r="L178" s="40"/>
      <c r="M178" s="40"/>
      <c r="N178" s="40"/>
      <c r="O178" s="38"/>
      <c r="P178" s="40"/>
      <c r="Q178" s="40"/>
      <c r="R178" s="40"/>
      <c r="S178" s="40"/>
      <c r="T178" s="38"/>
      <c r="U178" s="40"/>
      <c r="V178" s="40"/>
      <c r="W178" s="40"/>
      <c r="X178" s="40"/>
      <c r="Y178" s="38"/>
      <c r="Z178" s="40"/>
      <c r="AA178" s="40"/>
      <c r="AB178" s="29"/>
      <c r="AC178" s="39"/>
      <c r="AD178" s="38"/>
      <c r="AE178" s="38"/>
      <c r="AF178" s="33"/>
      <c r="AG178" s="29"/>
      <c r="AH178" s="29"/>
      <c r="AI178" s="29"/>
      <c r="AJ178" s="29"/>
      <c r="DFE178" s="27"/>
    </row>
    <row r="179" spans="2:36 2865:2865" s="28" customFormat="1">
      <c r="B179" s="29"/>
      <c r="C179" s="41"/>
      <c r="D179" s="41"/>
      <c r="E179" s="41"/>
      <c r="F179" s="40"/>
      <c r="G179" s="40"/>
      <c r="H179" s="40"/>
      <c r="I179" s="40"/>
      <c r="J179" s="38"/>
      <c r="K179" s="40"/>
      <c r="L179" s="40"/>
      <c r="M179" s="40"/>
      <c r="N179" s="40"/>
      <c r="O179" s="38"/>
      <c r="P179" s="40"/>
      <c r="Q179" s="40"/>
      <c r="R179" s="40"/>
      <c r="S179" s="40"/>
      <c r="T179" s="38"/>
      <c r="U179" s="40"/>
      <c r="V179" s="40"/>
      <c r="W179" s="40"/>
      <c r="X179" s="40"/>
      <c r="Y179" s="38"/>
      <c r="Z179" s="40"/>
      <c r="AA179" s="40"/>
      <c r="AB179" s="29"/>
      <c r="AC179" s="39"/>
      <c r="AD179" s="38"/>
      <c r="AE179" s="38"/>
      <c r="AF179" s="33"/>
      <c r="AG179" s="29"/>
      <c r="AH179" s="29"/>
      <c r="AI179" s="29"/>
      <c r="AJ179" s="29"/>
      <c r="DFE179" s="27"/>
    </row>
    <row r="180" spans="2:36 2865:2865" s="28" customFormat="1">
      <c r="B180" s="29"/>
      <c r="C180" s="41"/>
      <c r="D180" s="41"/>
      <c r="E180" s="41"/>
      <c r="F180" s="40"/>
      <c r="G180" s="40"/>
      <c r="H180" s="40"/>
      <c r="I180" s="40"/>
      <c r="J180" s="38"/>
      <c r="K180" s="40"/>
      <c r="L180" s="40"/>
      <c r="M180" s="40"/>
      <c r="N180" s="40"/>
      <c r="O180" s="38"/>
      <c r="P180" s="40"/>
      <c r="Q180" s="40"/>
      <c r="R180" s="40"/>
      <c r="S180" s="40"/>
      <c r="T180" s="38"/>
      <c r="U180" s="40"/>
      <c r="V180" s="40"/>
      <c r="W180" s="40"/>
      <c r="X180" s="40"/>
      <c r="Y180" s="38"/>
      <c r="Z180" s="40"/>
      <c r="AA180" s="40"/>
      <c r="AB180" s="29"/>
      <c r="AC180" s="39"/>
      <c r="AD180" s="38"/>
      <c r="AE180" s="38"/>
      <c r="AF180" s="33"/>
      <c r="AG180" s="29"/>
      <c r="AH180" s="29"/>
      <c r="AI180" s="29"/>
      <c r="AJ180" s="29"/>
      <c r="DFE180" s="27"/>
    </row>
    <row r="181" spans="2:36 2865:2865" s="28" customFormat="1">
      <c r="B181" s="29"/>
      <c r="C181" s="41"/>
      <c r="D181" s="41"/>
      <c r="E181" s="41"/>
      <c r="F181" s="40"/>
      <c r="G181" s="40"/>
      <c r="H181" s="40"/>
      <c r="I181" s="40"/>
      <c r="J181" s="38"/>
      <c r="K181" s="40"/>
      <c r="L181" s="40"/>
      <c r="M181" s="40"/>
      <c r="N181" s="40"/>
      <c r="O181" s="38"/>
      <c r="P181" s="40"/>
      <c r="Q181" s="40"/>
      <c r="R181" s="40"/>
      <c r="S181" s="40"/>
      <c r="T181" s="38"/>
      <c r="U181" s="40"/>
      <c r="V181" s="40"/>
      <c r="W181" s="40"/>
      <c r="X181" s="40"/>
      <c r="Y181" s="38"/>
      <c r="Z181" s="40"/>
      <c r="AA181" s="40"/>
      <c r="AB181" s="29"/>
      <c r="AC181" s="39"/>
      <c r="AD181" s="38"/>
      <c r="AE181" s="38"/>
      <c r="AF181" s="33"/>
      <c r="AG181" s="29"/>
      <c r="AH181" s="29"/>
      <c r="AI181" s="29"/>
      <c r="AJ181" s="29"/>
      <c r="DFE181" s="27"/>
    </row>
    <row r="182" spans="2:36 2865:2865" s="28" customFormat="1">
      <c r="B182" s="29"/>
      <c r="C182" s="41"/>
      <c r="D182" s="41"/>
      <c r="E182" s="41"/>
      <c r="F182" s="40"/>
      <c r="G182" s="40"/>
      <c r="H182" s="40"/>
      <c r="I182" s="40"/>
      <c r="J182" s="38"/>
      <c r="K182" s="40"/>
      <c r="L182" s="40"/>
      <c r="M182" s="40"/>
      <c r="N182" s="40"/>
      <c r="O182" s="38"/>
      <c r="P182" s="40"/>
      <c r="Q182" s="40"/>
      <c r="R182" s="40"/>
      <c r="S182" s="40"/>
      <c r="T182" s="38"/>
      <c r="U182" s="40"/>
      <c r="V182" s="40"/>
      <c r="W182" s="40"/>
      <c r="X182" s="40"/>
      <c r="Y182" s="38"/>
      <c r="Z182" s="40"/>
      <c r="AA182" s="40"/>
      <c r="AB182" s="29"/>
      <c r="AC182" s="39"/>
      <c r="AD182" s="38"/>
      <c r="AE182" s="38"/>
      <c r="AF182" s="33"/>
      <c r="AG182" s="29"/>
      <c r="AH182" s="29"/>
      <c r="AI182" s="29"/>
      <c r="AJ182" s="29"/>
      <c r="DFE182" s="27"/>
    </row>
    <row r="183" spans="2:36 2865:2865" s="28" customFormat="1">
      <c r="B183" s="29"/>
      <c r="C183" s="41"/>
      <c r="D183" s="41"/>
      <c r="E183" s="41"/>
      <c r="F183" s="40"/>
      <c r="G183" s="40"/>
      <c r="H183" s="40"/>
      <c r="I183" s="40"/>
      <c r="J183" s="38"/>
      <c r="K183" s="40"/>
      <c r="L183" s="40"/>
      <c r="M183" s="40"/>
      <c r="N183" s="40"/>
      <c r="O183" s="38"/>
      <c r="P183" s="40"/>
      <c r="Q183" s="40"/>
      <c r="R183" s="40"/>
      <c r="S183" s="40"/>
      <c r="T183" s="38"/>
      <c r="U183" s="40"/>
      <c r="V183" s="40"/>
      <c r="W183" s="40"/>
      <c r="X183" s="40"/>
      <c r="Y183" s="38"/>
      <c r="Z183" s="40"/>
      <c r="AA183" s="40"/>
      <c r="AB183" s="29"/>
      <c r="AC183" s="39"/>
      <c r="AD183" s="38"/>
      <c r="AE183" s="38"/>
      <c r="AF183" s="33"/>
      <c r="AG183" s="29"/>
      <c r="AH183" s="29"/>
      <c r="AI183" s="29"/>
      <c r="AJ183" s="29"/>
      <c r="DFE183" s="27"/>
    </row>
    <row r="184" spans="2:36 2865:2865" s="28" customFormat="1">
      <c r="B184" s="29"/>
      <c r="C184" s="41"/>
      <c r="D184" s="41"/>
      <c r="E184" s="41"/>
      <c r="F184" s="40"/>
      <c r="G184" s="40"/>
      <c r="H184" s="40"/>
      <c r="I184" s="40"/>
      <c r="J184" s="38"/>
      <c r="K184" s="40"/>
      <c r="L184" s="40"/>
      <c r="M184" s="40"/>
      <c r="N184" s="40"/>
      <c r="O184" s="38"/>
      <c r="P184" s="40"/>
      <c r="Q184" s="40"/>
      <c r="R184" s="40"/>
      <c r="S184" s="40"/>
      <c r="T184" s="38"/>
      <c r="U184" s="40"/>
      <c r="V184" s="40"/>
      <c r="W184" s="40"/>
      <c r="X184" s="40"/>
      <c r="Y184" s="38"/>
      <c r="Z184" s="40"/>
      <c r="AA184" s="40"/>
      <c r="AB184" s="29"/>
      <c r="AC184" s="39"/>
      <c r="AD184" s="38"/>
      <c r="AE184" s="38"/>
      <c r="AF184" s="33"/>
      <c r="AG184" s="29"/>
      <c r="AH184" s="29"/>
      <c r="AI184" s="29"/>
      <c r="AJ184" s="29"/>
      <c r="DFE184" s="27"/>
    </row>
    <row r="185" spans="2:36 2865:2865" s="28" customFormat="1">
      <c r="B185" s="29"/>
      <c r="C185" s="41"/>
      <c r="D185" s="41"/>
      <c r="E185" s="41"/>
      <c r="F185" s="40"/>
      <c r="G185" s="40"/>
      <c r="H185" s="40"/>
      <c r="I185" s="40"/>
      <c r="J185" s="38"/>
      <c r="K185" s="40"/>
      <c r="L185" s="40"/>
      <c r="M185" s="40"/>
      <c r="N185" s="40"/>
      <c r="O185" s="38"/>
      <c r="P185" s="40"/>
      <c r="Q185" s="40"/>
      <c r="R185" s="40"/>
      <c r="S185" s="40"/>
      <c r="T185" s="38"/>
      <c r="U185" s="40"/>
      <c r="V185" s="40"/>
      <c r="W185" s="40"/>
      <c r="X185" s="40"/>
      <c r="Y185" s="38"/>
      <c r="Z185" s="40"/>
      <c r="AA185" s="40"/>
      <c r="AB185" s="29"/>
      <c r="AC185" s="39"/>
      <c r="AD185" s="38"/>
      <c r="AE185" s="38"/>
      <c r="AF185" s="33"/>
      <c r="AG185" s="29"/>
      <c r="AH185" s="29"/>
      <c r="AI185" s="29"/>
      <c r="AJ185" s="29"/>
      <c r="DFE185" s="27"/>
    </row>
    <row r="186" spans="2:36 2865:2865" s="28" customFormat="1">
      <c r="B186" s="29"/>
      <c r="C186" s="41"/>
      <c r="D186" s="41"/>
      <c r="E186" s="41"/>
      <c r="F186" s="40"/>
      <c r="G186" s="40"/>
      <c r="H186" s="40"/>
      <c r="I186" s="40"/>
      <c r="J186" s="38"/>
      <c r="K186" s="40"/>
      <c r="L186" s="40"/>
      <c r="M186" s="40"/>
      <c r="N186" s="40"/>
      <c r="O186" s="38"/>
      <c r="P186" s="40"/>
      <c r="Q186" s="40"/>
      <c r="R186" s="40"/>
      <c r="S186" s="40"/>
      <c r="T186" s="38"/>
      <c r="U186" s="40"/>
      <c r="V186" s="40"/>
      <c r="W186" s="40"/>
      <c r="X186" s="40"/>
      <c r="Y186" s="38"/>
      <c r="Z186" s="40"/>
      <c r="AA186" s="40"/>
      <c r="AB186" s="29"/>
      <c r="AC186" s="39"/>
      <c r="AD186" s="38"/>
      <c r="AE186" s="38"/>
      <c r="AF186" s="33"/>
      <c r="AG186" s="29"/>
      <c r="AH186" s="29"/>
      <c r="AI186" s="29"/>
      <c r="AJ186" s="29"/>
      <c r="DFE186" s="27"/>
    </row>
    <row r="187" spans="2:36 2865:2865" s="28" customFormat="1">
      <c r="B187" s="29"/>
      <c r="C187" s="41"/>
      <c r="D187" s="41"/>
      <c r="E187" s="41"/>
      <c r="F187" s="40"/>
      <c r="G187" s="40"/>
      <c r="H187" s="40"/>
      <c r="I187" s="40"/>
      <c r="J187" s="38"/>
      <c r="K187" s="40"/>
      <c r="L187" s="40"/>
      <c r="M187" s="40"/>
      <c r="N187" s="40"/>
      <c r="O187" s="38"/>
      <c r="P187" s="40"/>
      <c r="Q187" s="40"/>
      <c r="R187" s="40"/>
      <c r="S187" s="40"/>
      <c r="T187" s="38"/>
      <c r="U187" s="40"/>
      <c r="V187" s="40"/>
      <c r="W187" s="40"/>
      <c r="X187" s="40"/>
      <c r="Y187" s="38"/>
      <c r="Z187" s="40"/>
      <c r="AA187" s="40"/>
      <c r="AB187" s="29"/>
      <c r="AC187" s="39"/>
      <c r="AD187" s="38"/>
      <c r="AE187" s="38"/>
      <c r="AF187" s="33"/>
      <c r="AG187" s="29"/>
      <c r="AH187" s="29"/>
      <c r="AI187" s="29"/>
      <c r="AJ187" s="29"/>
      <c r="DFE187" s="27"/>
    </row>
    <row r="188" spans="2:36 2865:2865" s="28" customFormat="1">
      <c r="B188" s="29"/>
      <c r="C188" s="41"/>
      <c r="D188" s="41"/>
      <c r="E188" s="41"/>
      <c r="F188" s="40"/>
      <c r="G188" s="40"/>
      <c r="H188" s="40"/>
      <c r="I188" s="40"/>
      <c r="J188" s="38"/>
      <c r="K188" s="40"/>
      <c r="L188" s="40"/>
      <c r="M188" s="40"/>
      <c r="N188" s="40"/>
      <c r="O188" s="38"/>
      <c r="P188" s="40"/>
      <c r="Q188" s="40"/>
      <c r="R188" s="40"/>
      <c r="S188" s="40"/>
      <c r="T188" s="38"/>
      <c r="U188" s="40"/>
      <c r="V188" s="40"/>
      <c r="W188" s="40"/>
      <c r="X188" s="40"/>
      <c r="Y188" s="38"/>
      <c r="Z188" s="40"/>
      <c r="AA188" s="40"/>
      <c r="AB188" s="29"/>
      <c r="AC188" s="39"/>
      <c r="AD188" s="38"/>
      <c r="AE188" s="38"/>
      <c r="AF188" s="33"/>
      <c r="AG188" s="29"/>
      <c r="AH188" s="29"/>
      <c r="AI188" s="29"/>
      <c r="AJ188" s="29"/>
      <c r="DFE188" s="27"/>
    </row>
    <row r="189" spans="2:36 2865:2865" s="28" customFormat="1">
      <c r="B189" s="29"/>
      <c r="C189" s="41"/>
      <c r="D189" s="41"/>
      <c r="E189" s="41"/>
      <c r="F189" s="40"/>
      <c r="G189" s="40"/>
      <c r="H189" s="40"/>
      <c r="I189" s="40"/>
      <c r="J189" s="38"/>
      <c r="K189" s="40"/>
      <c r="L189" s="40"/>
      <c r="M189" s="40"/>
      <c r="N189" s="40"/>
      <c r="O189" s="38"/>
      <c r="P189" s="40"/>
      <c r="Q189" s="40"/>
      <c r="R189" s="40"/>
      <c r="S189" s="40"/>
      <c r="T189" s="38"/>
      <c r="U189" s="40"/>
      <c r="V189" s="40"/>
      <c r="W189" s="40"/>
      <c r="X189" s="40"/>
      <c r="Y189" s="38"/>
      <c r="Z189" s="40"/>
      <c r="AA189" s="40"/>
      <c r="AB189" s="29"/>
      <c r="AC189" s="39"/>
      <c r="AD189" s="38"/>
      <c r="AE189" s="38"/>
      <c r="AF189" s="33"/>
      <c r="AG189" s="29"/>
      <c r="AH189" s="29"/>
      <c r="AI189" s="29"/>
      <c r="AJ189" s="29"/>
      <c r="DFE189" s="27"/>
    </row>
    <row r="190" spans="2:36 2865:2865" s="28" customFormat="1">
      <c r="B190" s="29"/>
      <c r="C190" s="41"/>
      <c r="D190" s="41"/>
      <c r="E190" s="41"/>
      <c r="F190" s="40"/>
      <c r="G190" s="40"/>
      <c r="H190" s="40"/>
      <c r="I190" s="40"/>
      <c r="J190" s="38"/>
      <c r="K190" s="40"/>
      <c r="L190" s="40"/>
      <c r="M190" s="40"/>
      <c r="N190" s="40"/>
      <c r="O190" s="38"/>
      <c r="P190" s="40"/>
      <c r="Q190" s="40"/>
      <c r="R190" s="40"/>
      <c r="S190" s="40"/>
      <c r="T190" s="38"/>
      <c r="U190" s="40"/>
      <c r="V190" s="40"/>
      <c r="W190" s="40"/>
      <c r="X190" s="40"/>
      <c r="Y190" s="38"/>
      <c r="Z190" s="40"/>
      <c r="AA190" s="40"/>
      <c r="AB190" s="29"/>
      <c r="AC190" s="39"/>
      <c r="AD190" s="38"/>
      <c r="AE190" s="38"/>
      <c r="AF190" s="33"/>
      <c r="AG190" s="29"/>
      <c r="AH190" s="29"/>
      <c r="AI190" s="29"/>
      <c r="AJ190" s="29"/>
      <c r="DFE190" s="27"/>
    </row>
    <row r="191" spans="2:36 2865:2865" s="28" customFormat="1">
      <c r="B191" s="29"/>
      <c r="C191" s="41"/>
      <c r="D191" s="41"/>
      <c r="E191" s="41"/>
      <c r="F191" s="40"/>
      <c r="G191" s="40"/>
      <c r="H191" s="40"/>
      <c r="I191" s="40"/>
      <c r="J191" s="38"/>
      <c r="K191" s="40"/>
      <c r="L191" s="40"/>
      <c r="M191" s="40"/>
      <c r="N191" s="40"/>
      <c r="O191" s="38"/>
      <c r="P191" s="40"/>
      <c r="Q191" s="40"/>
      <c r="R191" s="40"/>
      <c r="S191" s="40"/>
      <c r="T191" s="38"/>
      <c r="U191" s="40"/>
      <c r="V191" s="40"/>
      <c r="W191" s="40"/>
      <c r="X191" s="40"/>
      <c r="Y191" s="38"/>
      <c r="Z191" s="40"/>
      <c r="AA191" s="40"/>
      <c r="AB191" s="29"/>
      <c r="AC191" s="39"/>
      <c r="AD191" s="38"/>
      <c r="AE191" s="38"/>
      <c r="AF191" s="33"/>
      <c r="AG191" s="29"/>
      <c r="AH191" s="29"/>
      <c r="AI191" s="29"/>
      <c r="AJ191" s="29"/>
      <c r="DFE191" s="27"/>
    </row>
    <row r="192" spans="2:36 2865:2865" s="28" customFormat="1">
      <c r="B192" s="29"/>
      <c r="C192" s="41"/>
      <c r="D192" s="41"/>
      <c r="E192" s="41"/>
      <c r="F192" s="40"/>
      <c r="G192" s="40"/>
      <c r="H192" s="40"/>
      <c r="I192" s="40"/>
      <c r="J192" s="38"/>
      <c r="K192" s="40"/>
      <c r="L192" s="40"/>
      <c r="M192" s="40"/>
      <c r="N192" s="40"/>
      <c r="O192" s="38"/>
      <c r="P192" s="40"/>
      <c r="Q192" s="40"/>
      <c r="R192" s="40"/>
      <c r="S192" s="40"/>
      <c r="T192" s="38"/>
      <c r="U192" s="40"/>
      <c r="V192" s="40"/>
      <c r="W192" s="40"/>
      <c r="X192" s="40"/>
      <c r="Y192" s="38"/>
      <c r="Z192" s="40"/>
      <c r="AA192" s="40"/>
      <c r="AB192" s="29"/>
      <c r="AC192" s="39"/>
      <c r="AD192" s="38"/>
      <c r="AE192" s="38"/>
      <c r="AF192" s="33"/>
      <c r="AG192" s="29"/>
      <c r="AH192" s="29"/>
      <c r="AI192" s="29"/>
      <c r="AJ192" s="29"/>
      <c r="DFE192" s="27"/>
    </row>
    <row r="193" spans="2:36 2865:2865" s="28" customFormat="1">
      <c r="B193" s="29"/>
      <c r="C193" s="41"/>
      <c r="D193" s="41"/>
      <c r="E193" s="41"/>
      <c r="F193" s="40"/>
      <c r="G193" s="40"/>
      <c r="H193" s="40"/>
      <c r="I193" s="40"/>
      <c r="J193" s="38"/>
      <c r="K193" s="40"/>
      <c r="L193" s="40"/>
      <c r="M193" s="40"/>
      <c r="N193" s="40"/>
      <c r="O193" s="38"/>
      <c r="P193" s="40"/>
      <c r="Q193" s="40"/>
      <c r="R193" s="40"/>
      <c r="S193" s="40"/>
      <c r="T193" s="38"/>
      <c r="U193" s="40"/>
      <c r="V193" s="40"/>
      <c r="W193" s="40"/>
      <c r="X193" s="40"/>
      <c r="Y193" s="38"/>
      <c r="Z193" s="40"/>
      <c r="AA193" s="40"/>
      <c r="AB193" s="29"/>
      <c r="AC193" s="39"/>
      <c r="AD193" s="38"/>
      <c r="AE193" s="38"/>
      <c r="AF193" s="33"/>
      <c r="AG193" s="29"/>
      <c r="AH193" s="29"/>
      <c r="AI193" s="29"/>
      <c r="AJ193" s="29"/>
      <c r="DFE193" s="27"/>
    </row>
    <row r="194" spans="2:36 2865:2865" s="28" customFormat="1">
      <c r="B194" s="29"/>
      <c r="C194" s="41"/>
      <c r="D194" s="41"/>
      <c r="E194" s="41"/>
      <c r="F194" s="40"/>
      <c r="G194" s="40"/>
      <c r="H194" s="40"/>
      <c r="I194" s="40"/>
      <c r="J194" s="38"/>
      <c r="K194" s="40"/>
      <c r="L194" s="40"/>
      <c r="M194" s="40"/>
      <c r="N194" s="40"/>
      <c r="O194" s="38"/>
      <c r="P194" s="40"/>
      <c r="Q194" s="40"/>
      <c r="R194" s="40"/>
      <c r="S194" s="40"/>
      <c r="T194" s="38"/>
      <c r="U194" s="40"/>
      <c r="V194" s="40"/>
      <c r="W194" s="40"/>
      <c r="X194" s="40"/>
      <c r="Y194" s="38"/>
      <c r="Z194" s="40"/>
      <c r="AA194" s="40"/>
      <c r="AB194" s="29"/>
      <c r="AC194" s="39"/>
      <c r="AD194" s="38"/>
      <c r="AE194" s="38"/>
      <c r="AF194" s="33"/>
      <c r="AG194" s="29"/>
      <c r="AH194" s="29"/>
      <c r="AI194" s="29"/>
      <c r="AJ194" s="29"/>
      <c r="DFE194" s="27"/>
    </row>
    <row r="195" spans="2:36 2865:2865" s="28" customFormat="1">
      <c r="B195" s="29"/>
      <c r="C195" s="41"/>
      <c r="D195" s="41"/>
      <c r="E195" s="41"/>
      <c r="F195" s="40"/>
      <c r="G195" s="40"/>
      <c r="H195" s="40"/>
      <c r="I195" s="40"/>
      <c r="J195" s="38"/>
      <c r="K195" s="40"/>
      <c r="L195" s="40"/>
      <c r="M195" s="40"/>
      <c r="N195" s="40"/>
      <c r="O195" s="38"/>
      <c r="P195" s="40"/>
      <c r="Q195" s="40"/>
      <c r="R195" s="40"/>
      <c r="S195" s="40"/>
      <c r="T195" s="38"/>
      <c r="U195" s="40"/>
      <c r="V195" s="40"/>
      <c r="W195" s="40"/>
      <c r="X195" s="40"/>
      <c r="Y195" s="38"/>
      <c r="Z195" s="40"/>
      <c r="AA195" s="40"/>
      <c r="AB195" s="29"/>
      <c r="AC195" s="39"/>
      <c r="AD195" s="38"/>
      <c r="AE195" s="38"/>
      <c r="AF195" s="33"/>
      <c r="AG195" s="29"/>
      <c r="AH195" s="29"/>
      <c r="AI195" s="29"/>
      <c r="AJ195" s="29"/>
      <c r="DFE195" s="27"/>
    </row>
    <row r="196" spans="2:36 2865:2865" s="28" customFormat="1">
      <c r="B196" s="29"/>
      <c r="C196" s="41"/>
      <c r="D196" s="41"/>
      <c r="E196" s="41"/>
      <c r="F196" s="40"/>
      <c r="G196" s="40"/>
      <c r="H196" s="40"/>
      <c r="I196" s="40"/>
      <c r="J196" s="38"/>
      <c r="K196" s="40"/>
      <c r="L196" s="40"/>
      <c r="M196" s="40"/>
      <c r="N196" s="40"/>
      <c r="O196" s="38"/>
      <c r="P196" s="40"/>
      <c r="Q196" s="40"/>
      <c r="R196" s="40"/>
      <c r="S196" s="40"/>
      <c r="T196" s="38"/>
      <c r="U196" s="40"/>
      <c r="V196" s="40"/>
      <c r="W196" s="40"/>
      <c r="X196" s="40"/>
      <c r="Y196" s="38"/>
      <c r="Z196" s="40"/>
      <c r="AA196" s="40"/>
      <c r="AB196" s="29"/>
      <c r="AC196" s="39"/>
      <c r="AD196" s="38"/>
      <c r="AE196" s="38"/>
      <c r="AF196" s="33"/>
      <c r="AG196" s="29"/>
      <c r="AH196" s="29"/>
      <c r="AI196" s="29"/>
      <c r="AJ196" s="29"/>
      <c r="DFE196" s="27"/>
    </row>
    <row r="197" spans="2:36 2865:2865" s="28" customFormat="1">
      <c r="B197" s="29"/>
      <c r="C197" s="41"/>
      <c r="D197" s="41"/>
      <c r="E197" s="41"/>
      <c r="F197" s="40"/>
      <c r="G197" s="40"/>
      <c r="H197" s="40"/>
      <c r="I197" s="40"/>
      <c r="J197" s="38"/>
      <c r="K197" s="40"/>
      <c r="L197" s="40"/>
      <c r="M197" s="40"/>
      <c r="N197" s="40"/>
      <c r="O197" s="38"/>
      <c r="P197" s="40"/>
      <c r="Q197" s="40"/>
      <c r="R197" s="40"/>
      <c r="S197" s="40"/>
      <c r="T197" s="38"/>
      <c r="U197" s="40"/>
      <c r="V197" s="40"/>
      <c r="W197" s="40"/>
      <c r="X197" s="40"/>
      <c r="Y197" s="38"/>
      <c r="Z197" s="40"/>
      <c r="AA197" s="40"/>
      <c r="AB197" s="29"/>
      <c r="AC197" s="39"/>
      <c r="AD197" s="38"/>
      <c r="AE197" s="38"/>
      <c r="AF197" s="33"/>
      <c r="AG197" s="29"/>
      <c r="AH197" s="29"/>
      <c r="AI197" s="29"/>
      <c r="AJ197" s="29"/>
      <c r="DFE197" s="27"/>
    </row>
    <row r="198" spans="2:36 2865:2865" s="28" customFormat="1">
      <c r="B198" s="29"/>
      <c r="C198" s="41"/>
      <c r="D198" s="41"/>
      <c r="E198" s="41"/>
      <c r="F198" s="40"/>
      <c r="G198" s="40"/>
      <c r="H198" s="40"/>
      <c r="I198" s="40"/>
      <c r="J198" s="38"/>
      <c r="K198" s="40"/>
      <c r="L198" s="40"/>
      <c r="M198" s="40"/>
      <c r="N198" s="40"/>
      <c r="O198" s="38"/>
      <c r="P198" s="40"/>
      <c r="Q198" s="40"/>
      <c r="R198" s="40"/>
      <c r="S198" s="40"/>
      <c r="T198" s="38"/>
      <c r="U198" s="40"/>
      <c r="V198" s="40"/>
      <c r="W198" s="40"/>
      <c r="X198" s="40"/>
      <c r="Y198" s="38"/>
      <c r="Z198" s="40"/>
      <c r="AA198" s="40"/>
      <c r="AB198" s="29"/>
      <c r="AC198" s="39"/>
      <c r="AD198" s="38"/>
      <c r="AE198" s="38"/>
      <c r="AF198" s="33"/>
      <c r="AG198" s="29"/>
      <c r="AH198" s="29"/>
      <c r="AI198" s="29"/>
      <c r="AJ198" s="29"/>
      <c r="DFE198" s="27"/>
    </row>
    <row r="199" spans="2:36 2865:2865" s="28" customFormat="1">
      <c r="B199" s="29"/>
      <c r="C199" s="41"/>
      <c r="D199" s="41"/>
      <c r="E199" s="41"/>
      <c r="F199" s="40"/>
      <c r="G199" s="40"/>
      <c r="H199" s="40"/>
      <c r="I199" s="40"/>
      <c r="J199" s="38"/>
      <c r="K199" s="40"/>
      <c r="L199" s="40"/>
      <c r="M199" s="40"/>
      <c r="N199" s="40"/>
      <c r="O199" s="38"/>
      <c r="P199" s="40"/>
      <c r="Q199" s="40"/>
      <c r="R199" s="40"/>
      <c r="S199" s="40"/>
      <c r="T199" s="38"/>
      <c r="U199" s="40"/>
      <c r="V199" s="40"/>
      <c r="W199" s="40"/>
      <c r="X199" s="40"/>
      <c r="Y199" s="38"/>
      <c r="Z199" s="40"/>
      <c r="AA199" s="40"/>
      <c r="AB199" s="29"/>
      <c r="AC199" s="39"/>
      <c r="AD199" s="38"/>
      <c r="AE199" s="38"/>
      <c r="AF199" s="33"/>
      <c r="AG199" s="29"/>
      <c r="AH199" s="29"/>
      <c r="AI199" s="29"/>
      <c r="AJ199" s="29"/>
      <c r="DFE199" s="27"/>
    </row>
    <row r="200" spans="2:36 2865:2865" s="28" customFormat="1">
      <c r="B200" s="29"/>
      <c r="C200" s="41"/>
      <c r="D200" s="41"/>
      <c r="E200" s="41"/>
      <c r="F200" s="40"/>
      <c r="G200" s="40"/>
      <c r="H200" s="40"/>
      <c r="I200" s="40"/>
      <c r="J200" s="38"/>
      <c r="K200" s="40"/>
      <c r="L200" s="40"/>
      <c r="M200" s="40"/>
      <c r="N200" s="40"/>
      <c r="O200" s="38"/>
      <c r="P200" s="40"/>
      <c r="Q200" s="40"/>
      <c r="R200" s="40"/>
      <c r="S200" s="40"/>
      <c r="T200" s="38"/>
      <c r="U200" s="40"/>
      <c r="V200" s="40"/>
      <c r="W200" s="40"/>
      <c r="X200" s="40"/>
      <c r="Y200" s="38"/>
      <c r="Z200" s="40"/>
      <c r="AA200" s="40"/>
      <c r="AB200" s="29"/>
      <c r="AC200" s="39"/>
      <c r="AD200" s="38"/>
      <c r="AE200" s="38"/>
      <c r="AF200" s="33"/>
      <c r="AG200" s="29"/>
      <c r="AH200" s="29"/>
      <c r="AI200" s="29"/>
      <c r="AJ200" s="29"/>
      <c r="DFE200" s="27"/>
    </row>
    <row r="201" spans="2:36 2865:2865" s="28" customFormat="1">
      <c r="B201" s="29"/>
      <c r="C201" s="41"/>
      <c r="D201" s="41"/>
      <c r="E201" s="41"/>
      <c r="F201" s="40"/>
      <c r="G201" s="40"/>
      <c r="H201" s="40"/>
      <c r="I201" s="40"/>
      <c r="J201" s="38"/>
      <c r="K201" s="40"/>
      <c r="L201" s="40"/>
      <c r="M201" s="40"/>
      <c r="N201" s="40"/>
      <c r="O201" s="38"/>
      <c r="P201" s="40"/>
      <c r="Q201" s="40"/>
      <c r="R201" s="40"/>
      <c r="S201" s="40"/>
      <c r="T201" s="38"/>
      <c r="U201" s="40"/>
      <c r="V201" s="40"/>
      <c r="W201" s="40"/>
      <c r="X201" s="40"/>
      <c r="Y201" s="38"/>
      <c r="Z201" s="40"/>
      <c r="AA201" s="40"/>
      <c r="AB201" s="29"/>
      <c r="AC201" s="39"/>
      <c r="AD201" s="38"/>
      <c r="AE201" s="38"/>
      <c r="AF201" s="33"/>
      <c r="AG201" s="29"/>
      <c r="AH201" s="29"/>
      <c r="AI201" s="29"/>
      <c r="AJ201" s="29"/>
      <c r="DFE201" s="27"/>
    </row>
    <row r="202" spans="2:36 2865:2865" s="28" customFormat="1">
      <c r="B202" s="29"/>
      <c r="C202" s="41"/>
      <c r="D202" s="41"/>
      <c r="E202" s="41"/>
      <c r="F202" s="40"/>
      <c r="G202" s="40"/>
      <c r="H202" s="40"/>
      <c r="I202" s="40"/>
      <c r="J202" s="38"/>
      <c r="K202" s="40"/>
      <c r="L202" s="40"/>
      <c r="M202" s="40"/>
      <c r="N202" s="40"/>
      <c r="O202" s="38"/>
      <c r="P202" s="40"/>
      <c r="Q202" s="40"/>
      <c r="R202" s="40"/>
      <c r="S202" s="40"/>
      <c r="T202" s="38"/>
      <c r="U202" s="40"/>
      <c r="V202" s="40"/>
      <c r="W202" s="40"/>
      <c r="X202" s="40"/>
      <c r="Y202" s="38"/>
      <c r="Z202" s="40"/>
      <c r="AA202" s="40"/>
      <c r="AB202" s="29"/>
      <c r="AC202" s="39"/>
      <c r="AD202" s="38"/>
      <c r="AE202" s="38"/>
      <c r="AF202" s="33"/>
      <c r="AG202" s="29"/>
      <c r="AH202" s="29"/>
      <c r="AI202" s="29"/>
      <c r="AJ202" s="29"/>
      <c r="DFE202" s="27"/>
    </row>
    <row r="203" spans="2:36 2865:2865" s="28" customFormat="1">
      <c r="B203" s="29"/>
      <c r="C203" s="41"/>
      <c r="D203" s="41"/>
      <c r="E203" s="41"/>
      <c r="F203" s="40"/>
      <c r="G203" s="40"/>
      <c r="H203" s="40"/>
      <c r="I203" s="40"/>
      <c r="J203" s="38"/>
      <c r="K203" s="40"/>
      <c r="L203" s="40"/>
      <c r="M203" s="40"/>
      <c r="N203" s="40"/>
      <c r="O203" s="38"/>
      <c r="P203" s="40"/>
      <c r="Q203" s="40"/>
      <c r="R203" s="40"/>
      <c r="S203" s="40"/>
      <c r="T203" s="38"/>
      <c r="U203" s="40"/>
      <c r="V203" s="40"/>
      <c r="W203" s="40"/>
      <c r="X203" s="40"/>
      <c r="Y203" s="38"/>
      <c r="Z203" s="40"/>
      <c r="AA203" s="40"/>
      <c r="AB203" s="29"/>
      <c r="AC203" s="39"/>
      <c r="AD203" s="38"/>
      <c r="AE203" s="38"/>
      <c r="AF203" s="33"/>
      <c r="AG203" s="29"/>
      <c r="AH203" s="29"/>
      <c r="AI203" s="29"/>
      <c r="AJ203" s="29"/>
      <c r="DFE203" s="27"/>
    </row>
    <row r="204" spans="2:36 2865:2865" s="28" customFormat="1">
      <c r="B204" s="29"/>
      <c r="C204" s="41"/>
      <c r="D204" s="41"/>
      <c r="E204" s="41"/>
      <c r="F204" s="40"/>
      <c r="G204" s="40"/>
      <c r="H204" s="40"/>
      <c r="I204" s="40"/>
      <c r="J204" s="38"/>
      <c r="K204" s="40"/>
      <c r="L204" s="40"/>
      <c r="M204" s="40"/>
      <c r="N204" s="40"/>
      <c r="O204" s="38"/>
      <c r="P204" s="40"/>
      <c r="Q204" s="40"/>
      <c r="R204" s="40"/>
      <c r="S204" s="40"/>
      <c r="T204" s="38"/>
      <c r="U204" s="40"/>
      <c r="V204" s="40"/>
      <c r="W204" s="40"/>
      <c r="X204" s="40"/>
      <c r="Y204" s="38"/>
      <c r="Z204" s="40"/>
      <c r="AA204" s="40"/>
      <c r="AB204" s="29"/>
      <c r="AC204" s="39"/>
      <c r="AD204" s="38"/>
      <c r="AE204" s="38"/>
      <c r="AF204" s="33"/>
      <c r="AG204" s="29"/>
      <c r="AH204" s="29"/>
      <c r="AI204" s="29"/>
      <c r="AJ204" s="29"/>
      <c r="DFE204" s="27"/>
    </row>
    <row r="205" spans="2:36 2865:2865" s="28" customFormat="1">
      <c r="B205" s="29"/>
      <c r="C205" s="41"/>
      <c r="D205" s="41"/>
      <c r="E205" s="41"/>
      <c r="F205" s="40"/>
      <c r="G205" s="40"/>
      <c r="H205" s="40"/>
      <c r="I205" s="40"/>
      <c r="J205" s="38"/>
      <c r="K205" s="40"/>
      <c r="L205" s="40"/>
      <c r="M205" s="40"/>
      <c r="N205" s="40"/>
      <c r="O205" s="38"/>
      <c r="P205" s="40"/>
      <c r="Q205" s="40"/>
      <c r="R205" s="40"/>
      <c r="S205" s="40"/>
      <c r="T205" s="38"/>
      <c r="U205" s="40"/>
      <c r="V205" s="40"/>
      <c r="W205" s="40"/>
      <c r="X205" s="40"/>
      <c r="Y205" s="38"/>
      <c r="Z205" s="40"/>
      <c r="AA205" s="40"/>
      <c r="AB205" s="29"/>
      <c r="AC205" s="39"/>
      <c r="AD205" s="38"/>
      <c r="AE205" s="38"/>
      <c r="AF205" s="33"/>
      <c r="AG205" s="29"/>
      <c r="AH205" s="29"/>
      <c r="AI205" s="29"/>
      <c r="AJ205" s="29"/>
      <c r="DFE205" s="27"/>
    </row>
    <row r="206" spans="2:36 2865:2865" s="28" customFormat="1">
      <c r="B206" s="29"/>
      <c r="C206" s="41"/>
      <c r="D206" s="41"/>
      <c r="E206" s="41"/>
      <c r="F206" s="40"/>
      <c r="G206" s="40"/>
      <c r="H206" s="40"/>
      <c r="I206" s="40"/>
      <c r="J206" s="38"/>
      <c r="K206" s="40"/>
      <c r="L206" s="40"/>
      <c r="M206" s="40"/>
      <c r="N206" s="40"/>
      <c r="O206" s="38"/>
      <c r="P206" s="40"/>
      <c r="Q206" s="40"/>
      <c r="R206" s="40"/>
      <c r="S206" s="40"/>
      <c r="T206" s="38"/>
      <c r="U206" s="40"/>
      <c r="V206" s="40"/>
      <c r="W206" s="40"/>
      <c r="X206" s="40"/>
      <c r="Y206" s="38"/>
      <c r="Z206" s="40"/>
      <c r="AA206" s="40"/>
      <c r="AB206" s="29"/>
      <c r="AC206" s="39"/>
      <c r="AD206" s="38"/>
      <c r="AE206" s="38"/>
      <c r="AF206" s="33"/>
      <c r="AG206" s="29"/>
      <c r="AH206" s="29"/>
      <c r="AI206" s="29"/>
      <c r="AJ206" s="29"/>
      <c r="DFE206" s="27"/>
    </row>
    <row r="207" spans="2:36 2865:2865" s="28" customFormat="1">
      <c r="B207" s="29"/>
      <c r="C207" s="41"/>
      <c r="D207" s="41"/>
      <c r="E207" s="41"/>
      <c r="F207" s="40"/>
      <c r="G207" s="40"/>
      <c r="H207" s="40"/>
      <c r="I207" s="40"/>
      <c r="J207" s="38"/>
      <c r="K207" s="40"/>
      <c r="L207" s="40"/>
      <c r="M207" s="40"/>
      <c r="N207" s="40"/>
      <c r="O207" s="38"/>
      <c r="P207" s="40"/>
      <c r="Q207" s="40"/>
      <c r="R207" s="40"/>
      <c r="S207" s="40"/>
      <c r="T207" s="38"/>
      <c r="U207" s="40"/>
      <c r="V207" s="40"/>
      <c r="W207" s="40"/>
      <c r="X207" s="40"/>
      <c r="Y207" s="38"/>
      <c r="Z207" s="40"/>
      <c r="AA207" s="40"/>
      <c r="AB207" s="29"/>
      <c r="AC207" s="39"/>
      <c r="AD207" s="38"/>
      <c r="AE207" s="38"/>
      <c r="AF207" s="33"/>
      <c r="AG207" s="29"/>
      <c r="AH207" s="29"/>
      <c r="AI207" s="29"/>
      <c r="AJ207" s="29"/>
      <c r="DFE207" s="27"/>
    </row>
    <row r="208" spans="2:36 2865:2865" s="28" customFormat="1">
      <c r="B208" s="29"/>
      <c r="C208" s="41"/>
      <c r="D208" s="41"/>
      <c r="E208" s="41"/>
      <c r="F208" s="40"/>
      <c r="G208" s="40"/>
      <c r="H208" s="40"/>
      <c r="I208" s="40"/>
      <c r="J208" s="38"/>
      <c r="K208" s="40"/>
      <c r="L208" s="40"/>
      <c r="M208" s="40"/>
      <c r="N208" s="40"/>
      <c r="O208" s="38"/>
      <c r="P208" s="40"/>
      <c r="Q208" s="40"/>
      <c r="R208" s="40"/>
      <c r="S208" s="40"/>
      <c r="T208" s="38"/>
      <c r="U208" s="40"/>
      <c r="V208" s="40"/>
      <c r="W208" s="40"/>
      <c r="X208" s="40"/>
      <c r="Y208" s="38"/>
      <c r="Z208" s="40"/>
      <c r="AA208" s="40"/>
      <c r="AB208" s="29"/>
      <c r="AC208" s="39"/>
      <c r="AD208" s="38"/>
      <c r="AE208" s="38"/>
      <c r="AF208" s="33"/>
      <c r="AG208" s="29"/>
      <c r="AH208" s="29"/>
      <c r="AI208" s="29"/>
      <c r="AJ208" s="29"/>
      <c r="DFE208" s="27"/>
    </row>
    <row r="209" spans="2:36 2865:2865" s="28" customFormat="1">
      <c r="B209" s="29"/>
      <c r="C209" s="41"/>
      <c r="D209" s="41"/>
      <c r="E209" s="41"/>
      <c r="F209" s="40"/>
      <c r="G209" s="40"/>
      <c r="H209" s="40"/>
      <c r="I209" s="40"/>
      <c r="J209" s="38"/>
      <c r="K209" s="40"/>
      <c r="L209" s="40"/>
      <c r="M209" s="40"/>
      <c r="N209" s="40"/>
      <c r="O209" s="38"/>
      <c r="P209" s="40"/>
      <c r="Q209" s="40"/>
      <c r="R209" s="40"/>
      <c r="S209" s="40"/>
      <c r="T209" s="38"/>
      <c r="U209" s="40"/>
      <c r="V209" s="40"/>
      <c r="W209" s="40"/>
      <c r="X209" s="40"/>
      <c r="Y209" s="38"/>
      <c r="Z209" s="40"/>
      <c r="AA209" s="40"/>
      <c r="AB209" s="29"/>
      <c r="AC209" s="39"/>
      <c r="AD209" s="38"/>
      <c r="AE209" s="38"/>
      <c r="AF209" s="33"/>
      <c r="AG209" s="29"/>
      <c r="AH209" s="29"/>
      <c r="AI209" s="29"/>
      <c r="AJ209" s="29"/>
      <c r="DFE209" s="27"/>
    </row>
    <row r="210" spans="2:36 2865:2865" s="28" customFormat="1">
      <c r="B210" s="29"/>
      <c r="C210" s="41"/>
      <c r="D210" s="41"/>
      <c r="E210" s="41"/>
      <c r="F210" s="40"/>
      <c r="G210" s="40"/>
      <c r="H210" s="40"/>
      <c r="I210" s="40"/>
      <c r="J210" s="38"/>
      <c r="K210" s="40"/>
      <c r="L210" s="40"/>
      <c r="M210" s="40"/>
      <c r="N210" s="40"/>
      <c r="O210" s="38"/>
      <c r="P210" s="40"/>
      <c r="Q210" s="40"/>
      <c r="R210" s="40"/>
      <c r="S210" s="40"/>
      <c r="T210" s="38"/>
      <c r="U210" s="40"/>
      <c r="V210" s="40"/>
      <c r="W210" s="40"/>
      <c r="X210" s="40"/>
      <c r="Y210" s="38"/>
      <c r="Z210" s="40"/>
      <c r="AA210" s="40"/>
      <c r="AB210" s="29"/>
      <c r="AC210" s="39"/>
      <c r="AD210" s="38"/>
      <c r="AE210" s="38"/>
      <c r="AF210" s="33"/>
      <c r="AG210" s="29"/>
      <c r="AH210" s="29"/>
      <c r="AI210" s="29"/>
      <c r="AJ210" s="29"/>
      <c r="DFE210" s="27"/>
    </row>
    <row r="211" spans="2:36 2865:2865" s="28" customFormat="1">
      <c r="B211" s="29"/>
      <c r="C211" s="41"/>
      <c r="D211" s="41"/>
      <c r="E211" s="41"/>
      <c r="F211" s="40"/>
      <c r="G211" s="40"/>
      <c r="H211" s="40"/>
      <c r="I211" s="40"/>
      <c r="J211" s="38"/>
      <c r="K211" s="40"/>
      <c r="L211" s="40"/>
      <c r="M211" s="40"/>
      <c r="N211" s="40"/>
      <c r="O211" s="38"/>
      <c r="P211" s="40"/>
      <c r="Q211" s="40"/>
      <c r="R211" s="40"/>
      <c r="S211" s="40"/>
      <c r="T211" s="38"/>
      <c r="U211" s="40"/>
      <c r="V211" s="40"/>
      <c r="W211" s="40"/>
      <c r="X211" s="40"/>
      <c r="Y211" s="38"/>
      <c r="Z211" s="40"/>
      <c r="AA211" s="40"/>
      <c r="AB211" s="29"/>
      <c r="AC211" s="39"/>
      <c r="AD211" s="38"/>
      <c r="AE211" s="38"/>
      <c r="AF211" s="33"/>
      <c r="AG211" s="29"/>
      <c r="AH211" s="29"/>
      <c r="AI211" s="29"/>
      <c r="AJ211" s="29"/>
      <c r="DFE211" s="27"/>
    </row>
    <row r="212" spans="2:36 2865:2865" s="28" customFormat="1">
      <c r="B212" s="29"/>
      <c r="C212" s="41"/>
      <c r="D212" s="41"/>
      <c r="E212" s="41"/>
      <c r="F212" s="40"/>
      <c r="G212" s="40"/>
      <c r="H212" s="40"/>
      <c r="I212" s="40"/>
      <c r="J212" s="38"/>
      <c r="K212" s="40"/>
      <c r="L212" s="40"/>
      <c r="M212" s="40"/>
      <c r="N212" s="40"/>
      <c r="O212" s="38"/>
      <c r="P212" s="40"/>
      <c r="Q212" s="40"/>
      <c r="R212" s="40"/>
      <c r="S212" s="40"/>
      <c r="T212" s="38"/>
      <c r="U212" s="40"/>
      <c r="V212" s="40"/>
      <c r="W212" s="40"/>
      <c r="X212" s="40"/>
      <c r="Y212" s="38"/>
      <c r="Z212" s="40"/>
      <c r="AA212" s="40"/>
      <c r="AB212" s="29"/>
      <c r="AC212" s="39"/>
      <c r="AD212" s="38"/>
      <c r="AE212" s="38"/>
      <c r="AF212" s="33"/>
      <c r="AG212" s="29"/>
      <c r="AH212" s="29"/>
      <c r="AI212" s="29"/>
      <c r="AJ212" s="29"/>
      <c r="DFE212" s="27"/>
    </row>
    <row r="213" spans="2:36 2865:2865" s="28" customFormat="1">
      <c r="B213" s="29"/>
      <c r="C213" s="41"/>
      <c r="D213" s="41"/>
      <c r="E213" s="41"/>
      <c r="F213" s="40"/>
      <c r="G213" s="40"/>
      <c r="H213" s="40"/>
      <c r="I213" s="40"/>
      <c r="J213" s="38"/>
      <c r="K213" s="40"/>
      <c r="L213" s="40"/>
      <c r="M213" s="40"/>
      <c r="N213" s="40"/>
      <c r="O213" s="38"/>
      <c r="P213" s="40"/>
      <c r="Q213" s="40"/>
      <c r="R213" s="40"/>
      <c r="S213" s="40"/>
      <c r="T213" s="38"/>
      <c r="U213" s="40"/>
      <c r="V213" s="40"/>
      <c r="W213" s="40"/>
      <c r="X213" s="40"/>
      <c r="Y213" s="38"/>
      <c r="Z213" s="40"/>
      <c r="AA213" s="40"/>
      <c r="AB213" s="29"/>
      <c r="AC213" s="39"/>
      <c r="AD213" s="38"/>
      <c r="AE213" s="38"/>
      <c r="AF213" s="33"/>
      <c r="AG213" s="29"/>
      <c r="AH213" s="29"/>
      <c r="AI213" s="29"/>
      <c r="AJ213" s="29"/>
      <c r="DFE213" s="27"/>
    </row>
    <row r="214" spans="2:36 2865:2865" s="28" customFormat="1">
      <c r="B214" s="29"/>
      <c r="C214" s="41"/>
      <c r="D214" s="41"/>
      <c r="E214" s="41"/>
      <c r="F214" s="40"/>
      <c r="G214" s="40"/>
      <c r="H214" s="40"/>
      <c r="I214" s="40"/>
      <c r="J214" s="38"/>
      <c r="K214" s="40"/>
      <c r="L214" s="40"/>
      <c r="M214" s="40"/>
      <c r="N214" s="40"/>
      <c r="O214" s="38"/>
      <c r="P214" s="40"/>
      <c r="Q214" s="40"/>
      <c r="R214" s="40"/>
      <c r="S214" s="40"/>
      <c r="T214" s="38"/>
      <c r="U214" s="40"/>
      <c r="V214" s="40"/>
      <c r="W214" s="40"/>
      <c r="X214" s="40"/>
      <c r="Y214" s="38"/>
      <c r="Z214" s="40"/>
      <c r="AA214" s="40"/>
      <c r="AB214" s="29"/>
      <c r="AC214" s="39"/>
      <c r="AD214" s="38"/>
      <c r="AE214" s="38"/>
      <c r="AF214" s="33"/>
      <c r="AG214" s="29"/>
      <c r="AH214" s="29"/>
      <c r="AI214" s="29"/>
      <c r="AJ214" s="29"/>
      <c r="DFE214" s="27"/>
    </row>
    <row r="215" spans="2:36 2865:2865" s="28" customFormat="1">
      <c r="B215" s="29"/>
      <c r="C215" s="41"/>
      <c r="D215" s="41"/>
      <c r="E215" s="41"/>
      <c r="F215" s="40"/>
      <c r="G215" s="40"/>
      <c r="H215" s="40"/>
      <c r="I215" s="40"/>
      <c r="J215" s="38"/>
      <c r="K215" s="40"/>
      <c r="L215" s="40"/>
      <c r="M215" s="40"/>
      <c r="N215" s="40"/>
      <c r="O215" s="38"/>
      <c r="P215" s="40"/>
      <c r="Q215" s="40"/>
      <c r="R215" s="40"/>
      <c r="S215" s="40"/>
      <c r="T215" s="38"/>
      <c r="U215" s="40"/>
      <c r="V215" s="40"/>
      <c r="W215" s="40"/>
      <c r="X215" s="40"/>
      <c r="Y215" s="38"/>
      <c r="Z215" s="40"/>
      <c r="AA215" s="40"/>
      <c r="AB215" s="29"/>
      <c r="AC215" s="39"/>
      <c r="AD215" s="38"/>
      <c r="AE215" s="38"/>
      <c r="AF215" s="33"/>
      <c r="AG215" s="29"/>
      <c r="AH215" s="29"/>
      <c r="AI215" s="29"/>
      <c r="AJ215" s="29"/>
      <c r="DFE215" s="27"/>
    </row>
    <row r="216" spans="2:36 2865:2865" s="28" customFormat="1">
      <c r="B216" s="29"/>
      <c r="C216" s="41"/>
      <c r="D216" s="41"/>
      <c r="E216" s="41"/>
      <c r="F216" s="40"/>
      <c r="G216" s="40"/>
      <c r="H216" s="40"/>
      <c r="I216" s="40"/>
      <c r="J216" s="38"/>
      <c r="K216" s="40"/>
      <c r="L216" s="40"/>
      <c r="M216" s="40"/>
      <c r="N216" s="40"/>
      <c r="O216" s="38"/>
      <c r="P216" s="40"/>
      <c r="Q216" s="40"/>
      <c r="R216" s="40"/>
      <c r="S216" s="40"/>
      <c r="T216" s="38"/>
      <c r="U216" s="40"/>
      <c r="V216" s="40"/>
      <c r="W216" s="40"/>
      <c r="X216" s="40"/>
      <c r="Y216" s="38"/>
      <c r="Z216" s="40"/>
      <c r="AA216" s="40"/>
      <c r="AB216" s="29"/>
      <c r="AC216" s="39"/>
      <c r="AD216" s="38"/>
      <c r="AE216" s="38"/>
      <c r="AF216" s="33"/>
      <c r="AG216" s="29"/>
      <c r="AH216" s="29"/>
      <c r="AI216" s="29"/>
      <c r="AJ216" s="29"/>
      <c r="DFE216" s="27"/>
    </row>
    <row r="217" spans="2:36 2865:2865" s="28" customFormat="1">
      <c r="B217" s="29"/>
      <c r="C217" s="41"/>
      <c r="D217" s="41"/>
      <c r="E217" s="41"/>
      <c r="F217" s="40"/>
      <c r="G217" s="40"/>
      <c r="H217" s="40"/>
      <c r="I217" s="40"/>
      <c r="J217" s="38"/>
      <c r="K217" s="40"/>
      <c r="L217" s="40"/>
      <c r="M217" s="40"/>
      <c r="N217" s="40"/>
      <c r="O217" s="38"/>
      <c r="P217" s="40"/>
      <c r="Q217" s="40"/>
      <c r="R217" s="40"/>
      <c r="S217" s="40"/>
      <c r="T217" s="38"/>
      <c r="U217" s="40"/>
      <c r="V217" s="40"/>
      <c r="W217" s="40"/>
      <c r="X217" s="40"/>
      <c r="Y217" s="38"/>
      <c r="Z217" s="40"/>
      <c r="AA217" s="40"/>
      <c r="AB217" s="29"/>
      <c r="AC217" s="39"/>
      <c r="AD217" s="38"/>
      <c r="AE217" s="38"/>
      <c r="AF217" s="33"/>
      <c r="AG217" s="29"/>
      <c r="AH217" s="29"/>
      <c r="AI217" s="29"/>
      <c r="AJ217" s="29"/>
      <c r="DFE217" s="27"/>
    </row>
    <row r="218" spans="2:36 2865:2865" s="28" customFormat="1">
      <c r="B218" s="29"/>
      <c r="C218" s="41"/>
      <c r="D218" s="41"/>
      <c r="E218" s="41"/>
      <c r="F218" s="40"/>
      <c r="G218" s="40"/>
      <c r="H218" s="40"/>
      <c r="I218" s="40"/>
      <c r="J218" s="38"/>
      <c r="K218" s="40"/>
      <c r="L218" s="40"/>
      <c r="M218" s="40"/>
      <c r="N218" s="40"/>
      <c r="O218" s="38"/>
      <c r="P218" s="40"/>
      <c r="Q218" s="40"/>
      <c r="R218" s="40"/>
      <c r="S218" s="40"/>
      <c r="T218" s="38"/>
      <c r="U218" s="40"/>
      <c r="V218" s="40"/>
      <c r="W218" s="40"/>
      <c r="X218" s="40"/>
      <c r="Y218" s="38"/>
      <c r="Z218" s="40"/>
      <c r="AA218" s="40"/>
      <c r="AB218" s="29"/>
      <c r="AC218" s="39"/>
      <c r="AD218" s="38"/>
      <c r="AE218" s="38"/>
      <c r="AF218" s="33"/>
      <c r="AG218" s="29"/>
      <c r="AH218" s="29"/>
      <c r="AI218" s="29"/>
      <c r="AJ218" s="29"/>
      <c r="DFE218" s="27"/>
    </row>
    <row r="219" spans="2:36 2865:2865" s="28" customFormat="1">
      <c r="B219" s="29"/>
      <c r="C219" s="41"/>
      <c r="D219" s="41"/>
      <c r="E219" s="41"/>
      <c r="F219" s="40"/>
      <c r="G219" s="40"/>
      <c r="H219" s="40"/>
      <c r="I219" s="40"/>
      <c r="J219" s="38"/>
      <c r="K219" s="40"/>
      <c r="L219" s="40"/>
      <c r="M219" s="40"/>
      <c r="N219" s="40"/>
      <c r="O219" s="38"/>
      <c r="P219" s="40"/>
      <c r="Q219" s="40"/>
      <c r="R219" s="40"/>
      <c r="S219" s="40"/>
      <c r="T219" s="38"/>
      <c r="U219" s="40"/>
      <c r="V219" s="40"/>
      <c r="W219" s="40"/>
      <c r="X219" s="40"/>
      <c r="Y219" s="38"/>
      <c r="Z219" s="40"/>
      <c r="AA219" s="40"/>
      <c r="AB219" s="29"/>
      <c r="AC219" s="39"/>
      <c r="AD219" s="38"/>
      <c r="AE219" s="38"/>
      <c r="AF219" s="33"/>
      <c r="AG219" s="29"/>
      <c r="AH219" s="29"/>
      <c r="AI219" s="29"/>
      <c r="AJ219" s="29"/>
      <c r="DFE219" s="27"/>
    </row>
    <row r="220" spans="2:36 2865:2865" s="28" customFormat="1">
      <c r="B220" s="29"/>
      <c r="C220" s="41"/>
      <c r="D220" s="41"/>
      <c r="E220" s="41"/>
      <c r="F220" s="40"/>
      <c r="G220" s="40"/>
      <c r="H220" s="40"/>
      <c r="I220" s="40"/>
      <c r="J220" s="38"/>
      <c r="K220" s="40"/>
      <c r="L220" s="40"/>
      <c r="M220" s="40"/>
      <c r="N220" s="40"/>
      <c r="O220" s="38"/>
      <c r="P220" s="40"/>
      <c r="Q220" s="40"/>
      <c r="R220" s="40"/>
      <c r="S220" s="40"/>
      <c r="T220" s="38"/>
      <c r="U220" s="40"/>
      <c r="V220" s="40"/>
      <c r="W220" s="40"/>
      <c r="X220" s="40"/>
      <c r="Y220" s="38"/>
      <c r="Z220" s="40"/>
      <c r="AA220" s="40"/>
      <c r="AB220" s="29"/>
      <c r="AC220" s="39"/>
      <c r="AD220" s="38"/>
      <c r="AE220" s="38"/>
      <c r="AF220" s="33"/>
      <c r="AG220" s="29"/>
      <c r="AH220" s="29"/>
      <c r="AI220" s="29"/>
      <c r="AJ220" s="29"/>
      <c r="DFE220" s="27"/>
    </row>
    <row r="221" spans="2:36 2865:2865" s="28" customFormat="1">
      <c r="B221" s="29"/>
      <c r="C221" s="41"/>
      <c r="D221" s="41"/>
      <c r="E221" s="41"/>
      <c r="F221" s="40"/>
      <c r="G221" s="40"/>
      <c r="H221" s="40"/>
      <c r="I221" s="40"/>
      <c r="J221" s="38"/>
      <c r="K221" s="40"/>
      <c r="L221" s="40"/>
      <c r="M221" s="40"/>
      <c r="N221" s="40"/>
      <c r="O221" s="38"/>
      <c r="P221" s="40"/>
      <c r="Q221" s="40"/>
      <c r="R221" s="40"/>
      <c r="S221" s="40"/>
      <c r="T221" s="38"/>
      <c r="U221" s="40"/>
      <c r="V221" s="40"/>
      <c r="W221" s="40"/>
      <c r="X221" s="40"/>
      <c r="Y221" s="38"/>
      <c r="Z221" s="40"/>
      <c r="AA221" s="40"/>
      <c r="AB221" s="29"/>
      <c r="AC221" s="39"/>
      <c r="AD221" s="38"/>
      <c r="AE221" s="38"/>
      <c r="AF221" s="33"/>
      <c r="AG221" s="29"/>
      <c r="AH221" s="29"/>
      <c r="AI221" s="29"/>
      <c r="AJ221" s="29"/>
      <c r="DFE221" s="27"/>
    </row>
    <row r="222" spans="2:36 2865:2865" s="28" customFormat="1">
      <c r="B222" s="29"/>
      <c r="C222" s="41"/>
      <c r="D222" s="41"/>
      <c r="E222" s="41"/>
      <c r="F222" s="40"/>
      <c r="G222" s="40"/>
      <c r="H222" s="40"/>
      <c r="I222" s="40"/>
      <c r="J222" s="38"/>
      <c r="K222" s="40"/>
      <c r="L222" s="40"/>
      <c r="M222" s="40"/>
      <c r="N222" s="40"/>
      <c r="O222" s="38"/>
      <c r="P222" s="40"/>
      <c r="Q222" s="40"/>
      <c r="R222" s="40"/>
      <c r="S222" s="40"/>
      <c r="T222" s="38"/>
      <c r="U222" s="40"/>
      <c r="V222" s="40"/>
      <c r="W222" s="40"/>
      <c r="X222" s="40"/>
      <c r="Y222" s="38"/>
      <c r="Z222" s="40"/>
      <c r="AA222" s="40"/>
      <c r="AB222" s="29"/>
      <c r="AC222" s="39"/>
      <c r="AD222" s="38"/>
      <c r="AE222" s="38"/>
      <c r="AF222" s="33"/>
      <c r="AG222" s="29"/>
      <c r="AH222" s="29"/>
      <c r="AI222" s="29"/>
      <c r="AJ222" s="29"/>
      <c r="DFE222" s="27"/>
    </row>
    <row r="223" spans="2:36 2865:2865" s="28" customFormat="1">
      <c r="B223" s="29"/>
      <c r="C223" s="41"/>
      <c r="D223" s="41"/>
      <c r="E223" s="41"/>
      <c r="F223" s="40"/>
      <c r="G223" s="40"/>
      <c r="H223" s="40"/>
      <c r="I223" s="40"/>
      <c r="J223" s="38"/>
      <c r="K223" s="40"/>
      <c r="L223" s="40"/>
      <c r="M223" s="40"/>
      <c r="N223" s="40"/>
      <c r="O223" s="38"/>
      <c r="P223" s="40"/>
      <c r="Q223" s="40"/>
      <c r="R223" s="40"/>
      <c r="S223" s="40"/>
      <c r="T223" s="38"/>
      <c r="U223" s="40"/>
      <c r="V223" s="40"/>
      <c r="W223" s="40"/>
      <c r="X223" s="40"/>
      <c r="Y223" s="38"/>
      <c r="Z223" s="40"/>
      <c r="AA223" s="40"/>
      <c r="AB223" s="29"/>
      <c r="AC223" s="39"/>
      <c r="AD223" s="38"/>
      <c r="AE223" s="38"/>
      <c r="AF223" s="33"/>
      <c r="AG223" s="29"/>
      <c r="AH223" s="29"/>
      <c r="AI223" s="29"/>
      <c r="AJ223" s="29"/>
      <c r="DFE223" s="27"/>
    </row>
    <row r="224" spans="2:36 2865:2865" s="28" customFormat="1">
      <c r="B224" s="29"/>
      <c r="C224" s="41"/>
      <c r="D224" s="41"/>
      <c r="E224" s="41"/>
      <c r="F224" s="40"/>
      <c r="G224" s="40"/>
      <c r="H224" s="40"/>
      <c r="I224" s="40"/>
      <c r="J224" s="38"/>
      <c r="K224" s="40"/>
      <c r="L224" s="40"/>
      <c r="M224" s="40"/>
      <c r="N224" s="40"/>
      <c r="O224" s="38"/>
      <c r="P224" s="40"/>
      <c r="Q224" s="40"/>
      <c r="R224" s="40"/>
      <c r="S224" s="40"/>
      <c r="T224" s="38"/>
      <c r="U224" s="40"/>
      <c r="V224" s="40"/>
      <c r="W224" s="40"/>
      <c r="X224" s="40"/>
      <c r="Y224" s="38"/>
      <c r="Z224" s="40"/>
      <c r="AA224" s="40"/>
      <c r="AB224" s="29"/>
      <c r="AC224" s="39"/>
      <c r="AD224" s="38"/>
      <c r="AE224" s="38"/>
      <c r="AF224" s="33"/>
      <c r="AG224" s="29"/>
      <c r="AH224" s="29"/>
      <c r="AI224" s="29"/>
      <c r="AJ224" s="29"/>
      <c r="DFE224" s="27"/>
    </row>
    <row r="225" spans="2:36 2865:2865" s="28" customFormat="1">
      <c r="B225" s="29"/>
      <c r="C225" s="41"/>
      <c r="D225" s="41"/>
      <c r="E225" s="41"/>
      <c r="F225" s="40"/>
      <c r="G225" s="40"/>
      <c r="H225" s="40"/>
      <c r="I225" s="40"/>
      <c r="J225" s="38"/>
      <c r="K225" s="40"/>
      <c r="L225" s="40"/>
      <c r="M225" s="40"/>
      <c r="N225" s="40"/>
      <c r="O225" s="38"/>
      <c r="P225" s="40"/>
      <c r="Q225" s="40"/>
      <c r="R225" s="40"/>
      <c r="S225" s="40"/>
      <c r="T225" s="38"/>
      <c r="U225" s="40"/>
      <c r="V225" s="40"/>
      <c r="W225" s="40"/>
      <c r="X225" s="40"/>
      <c r="Y225" s="38"/>
      <c r="Z225" s="40"/>
      <c r="AA225" s="40"/>
      <c r="AB225" s="29"/>
      <c r="AC225" s="39"/>
      <c r="AD225" s="38"/>
      <c r="AE225" s="38"/>
      <c r="AF225" s="33"/>
      <c r="AG225" s="29"/>
      <c r="AH225" s="29"/>
      <c r="AI225" s="29"/>
      <c r="AJ225" s="29"/>
      <c r="DFE225" s="27"/>
    </row>
    <row r="226" spans="2:36 2865:2865" s="28" customFormat="1">
      <c r="B226" s="29"/>
      <c r="C226" s="41"/>
      <c r="D226" s="41"/>
      <c r="E226" s="41"/>
      <c r="F226" s="40"/>
      <c r="G226" s="40"/>
      <c r="H226" s="40"/>
      <c r="I226" s="40"/>
      <c r="J226" s="38"/>
      <c r="K226" s="40"/>
      <c r="L226" s="40"/>
      <c r="M226" s="40"/>
      <c r="N226" s="40"/>
      <c r="O226" s="38"/>
      <c r="P226" s="40"/>
      <c r="Q226" s="40"/>
      <c r="R226" s="40"/>
      <c r="S226" s="40"/>
      <c r="T226" s="38"/>
      <c r="U226" s="40"/>
      <c r="V226" s="40"/>
      <c r="W226" s="40"/>
      <c r="X226" s="40"/>
      <c r="Y226" s="38"/>
      <c r="Z226" s="40"/>
      <c r="AA226" s="40"/>
      <c r="AB226" s="29"/>
      <c r="AC226" s="39"/>
      <c r="AD226" s="38"/>
      <c r="AE226" s="38"/>
      <c r="AF226" s="33"/>
      <c r="AG226" s="29"/>
      <c r="AH226" s="29"/>
      <c r="AI226" s="29"/>
      <c r="AJ226" s="29"/>
      <c r="DFE226" s="27"/>
    </row>
    <row r="227" spans="2:36 2865:2865" s="28" customFormat="1">
      <c r="B227" s="29"/>
      <c r="C227" s="41"/>
      <c r="D227" s="41"/>
      <c r="E227" s="41"/>
      <c r="F227" s="40"/>
      <c r="G227" s="40"/>
      <c r="H227" s="40"/>
      <c r="I227" s="40"/>
      <c r="J227" s="38"/>
      <c r="K227" s="40"/>
      <c r="L227" s="40"/>
      <c r="M227" s="40"/>
      <c r="N227" s="40"/>
      <c r="O227" s="38"/>
      <c r="P227" s="40"/>
      <c r="Q227" s="40"/>
      <c r="R227" s="40"/>
      <c r="S227" s="40"/>
      <c r="T227" s="38"/>
      <c r="U227" s="40"/>
      <c r="V227" s="40"/>
      <c r="W227" s="40"/>
      <c r="X227" s="40"/>
      <c r="Y227" s="38"/>
      <c r="Z227" s="40"/>
      <c r="AA227" s="40"/>
      <c r="AB227" s="29"/>
      <c r="AC227" s="39"/>
      <c r="AD227" s="38"/>
      <c r="AE227" s="38"/>
      <c r="AF227" s="33"/>
      <c r="AG227" s="29"/>
      <c r="AH227" s="29"/>
      <c r="AI227" s="29"/>
      <c r="AJ227" s="29"/>
      <c r="DFE227" s="27"/>
    </row>
    <row r="228" spans="2:36 2865:2865" s="28" customFormat="1">
      <c r="B228" s="29"/>
      <c r="C228" s="41"/>
      <c r="D228" s="41"/>
      <c r="E228" s="41"/>
      <c r="F228" s="40"/>
      <c r="G228" s="40"/>
      <c r="H228" s="40"/>
      <c r="I228" s="40"/>
      <c r="J228" s="38"/>
      <c r="K228" s="40"/>
      <c r="L228" s="40"/>
      <c r="M228" s="40"/>
      <c r="N228" s="40"/>
      <c r="O228" s="38"/>
      <c r="P228" s="40"/>
      <c r="Q228" s="40"/>
      <c r="R228" s="40"/>
      <c r="S228" s="40"/>
      <c r="T228" s="38"/>
      <c r="U228" s="40"/>
      <c r="V228" s="40"/>
      <c r="W228" s="40"/>
      <c r="X228" s="40"/>
      <c r="Y228" s="38"/>
      <c r="Z228" s="40"/>
      <c r="AA228" s="40"/>
      <c r="AB228" s="29"/>
      <c r="AC228" s="39"/>
      <c r="AD228" s="38"/>
      <c r="AE228" s="38"/>
      <c r="AF228" s="33"/>
      <c r="AG228" s="29"/>
      <c r="AH228" s="29"/>
      <c r="AI228" s="29"/>
      <c r="AJ228" s="29"/>
      <c r="DFE228" s="27"/>
    </row>
    <row r="229" spans="2:36 2865:2865" s="28" customFormat="1">
      <c r="B229" s="29"/>
      <c r="C229" s="41"/>
      <c r="D229" s="41"/>
      <c r="E229" s="41"/>
      <c r="F229" s="40"/>
      <c r="G229" s="40"/>
      <c r="H229" s="40"/>
      <c r="I229" s="40"/>
      <c r="J229" s="38"/>
      <c r="K229" s="40"/>
      <c r="L229" s="40"/>
      <c r="M229" s="40"/>
      <c r="N229" s="40"/>
      <c r="O229" s="38"/>
      <c r="P229" s="40"/>
      <c r="Q229" s="40"/>
      <c r="R229" s="40"/>
      <c r="S229" s="40"/>
      <c r="T229" s="38"/>
      <c r="U229" s="40"/>
      <c r="V229" s="40"/>
      <c r="W229" s="40"/>
      <c r="X229" s="40"/>
      <c r="Y229" s="38"/>
      <c r="Z229" s="40"/>
      <c r="AA229" s="40"/>
      <c r="AB229" s="29"/>
      <c r="AC229" s="39"/>
      <c r="AD229" s="38"/>
      <c r="AE229" s="38"/>
      <c r="AF229" s="33"/>
      <c r="AG229" s="29"/>
      <c r="AH229" s="29"/>
      <c r="AI229" s="29"/>
      <c r="AJ229" s="29"/>
      <c r="DFE229" s="27"/>
    </row>
    <row r="230" spans="2:36 2865:2865" s="28" customFormat="1">
      <c r="B230" s="29"/>
      <c r="C230" s="41"/>
      <c r="D230" s="41"/>
      <c r="E230" s="41"/>
      <c r="F230" s="40"/>
      <c r="G230" s="40"/>
      <c r="H230" s="40"/>
      <c r="I230" s="40"/>
      <c r="J230" s="38"/>
      <c r="K230" s="40"/>
      <c r="L230" s="40"/>
      <c r="M230" s="40"/>
      <c r="N230" s="40"/>
      <c r="O230" s="38"/>
      <c r="P230" s="40"/>
      <c r="Q230" s="40"/>
      <c r="R230" s="40"/>
      <c r="S230" s="40"/>
      <c r="T230" s="38"/>
      <c r="U230" s="40"/>
      <c r="V230" s="40"/>
      <c r="W230" s="40"/>
      <c r="X230" s="40"/>
      <c r="Y230" s="38"/>
      <c r="Z230" s="40"/>
      <c r="AA230" s="40"/>
      <c r="AB230" s="29"/>
      <c r="AC230" s="39"/>
      <c r="AD230" s="38"/>
      <c r="AE230" s="38"/>
      <c r="AF230" s="33"/>
      <c r="AG230" s="29"/>
      <c r="AH230" s="29"/>
      <c r="AI230" s="29"/>
      <c r="AJ230" s="29"/>
      <c r="DFE230" s="27"/>
    </row>
    <row r="231" spans="2:36 2865:2865" s="28" customFormat="1">
      <c r="B231" s="29"/>
      <c r="C231" s="41"/>
      <c r="D231" s="41"/>
      <c r="E231" s="41"/>
      <c r="F231" s="40"/>
      <c r="G231" s="40"/>
      <c r="H231" s="40"/>
      <c r="I231" s="40"/>
      <c r="J231" s="38"/>
      <c r="K231" s="40"/>
      <c r="L231" s="40"/>
      <c r="M231" s="40"/>
      <c r="N231" s="40"/>
      <c r="O231" s="38"/>
      <c r="P231" s="40"/>
      <c r="Q231" s="40"/>
      <c r="R231" s="40"/>
      <c r="S231" s="40"/>
      <c r="T231" s="38"/>
      <c r="U231" s="40"/>
      <c r="V231" s="40"/>
      <c r="W231" s="40"/>
      <c r="X231" s="40"/>
      <c r="Y231" s="38"/>
      <c r="Z231" s="40"/>
      <c r="AA231" s="40"/>
      <c r="AB231" s="29"/>
      <c r="AC231" s="39"/>
      <c r="AD231" s="38"/>
      <c r="AE231" s="38"/>
      <c r="AF231" s="33"/>
      <c r="AG231" s="29"/>
      <c r="AH231" s="29"/>
      <c r="AI231" s="29"/>
      <c r="AJ231" s="29"/>
      <c r="DFE231" s="27"/>
    </row>
    <row r="232" spans="2:36 2865:2865" s="28" customFormat="1">
      <c r="B232" s="29"/>
      <c r="C232" s="41"/>
      <c r="D232" s="41"/>
      <c r="E232" s="41"/>
      <c r="F232" s="40"/>
      <c r="G232" s="40"/>
      <c r="H232" s="40"/>
      <c r="I232" s="40"/>
      <c r="J232" s="38"/>
      <c r="K232" s="40"/>
      <c r="L232" s="40"/>
      <c r="M232" s="40"/>
      <c r="N232" s="40"/>
      <c r="O232" s="38"/>
      <c r="P232" s="40"/>
      <c r="Q232" s="40"/>
      <c r="R232" s="40"/>
      <c r="S232" s="40"/>
      <c r="T232" s="38"/>
      <c r="U232" s="40"/>
      <c r="V232" s="40"/>
      <c r="W232" s="40"/>
      <c r="X232" s="40"/>
      <c r="Y232" s="38"/>
      <c r="Z232" s="40"/>
      <c r="AA232" s="40"/>
      <c r="AB232" s="29"/>
      <c r="AC232" s="39"/>
      <c r="AD232" s="38"/>
      <c r="AE232" s="38"/>
      <c r="AF232" s="33"/>
      <c r="AG232" s="29"/>
      <c r="AH232" s="29"/>
      <c r="AI232" s="29"/>
      <c r="AJ232" s="29"/>
      <c r="DFE232" s="27"/>
    </row>
    <row r="233" spans="2:36 2865:2865" s="28" customFormat="1">
      <c r="B233" s="29"/>
      <c r="C233" s="41"/>
      <c r="D233" s="41"/>
      <c r="E233" s="41"/>
      <c r="F233" s="40"/>
      <c r="G233" s="40"/>
      <c r="H233" s="40"/>
      <c r="I233" s="40"/>
      <c r="J233" s="38"/>
      <c r="K233" s="40"/>
      <c r="L233" s="40"/>
      <c r="M233" s="40"/>
      <c r="N233" s="40"/>
      <c r="O233" s="38"/>
      <c r="P233" s="40"/>
      <c r="Q233" s="40"/>
      <c r="R233" s="40"/>
      <c r="S233" s="40"/>
      <c r="T233" s="38"/>
      <c r="U233" s="40"/>
      <c r="V233" s="40"/>
      <c r="W233" s="40"/>
      <c r="X233" s="40"/>
      <c r="Y233" s="38"/>
      <c r="Z233" s="40"/>
      <c r="AA233" s="40"/>
      <c r="AB233" s="29"/>
      <c r="AC233" s="39"/>
      <c r="AD233" s="38"/>
      <c r="AE233" s="38"/>
      <c r="AF233" s="33"/>
      <c r="AG233" s="29"/>
      <c r="AH233" s="29"/>
      <c r="AI233" s="29"/>
      <c r="AJ233" s="29"/>
      <c r="DFE233" s="27"/>
    </row>
    <row r="234" spans="2:36 2865:2865" s="28" customFormat="1">
      <c r="B234" s="29"/>
      <c r="C234" s="41"/>
      <c r="D234" s="41"/>
      <c r="E234" s="41"/>
      <c r="F234" s="40"/>
      <c r="G234" s="40"/>
      <c r="H234" s="40"/>
      <c r="I234" s="40"/>
      <c r="J234" s="38"/>
      <c r="K234" s="40"/>
      <c r="L234" s="40"/>
      <c r="M234" s="40"/>
      <c r="N234" s="40"/>
      <c r="O234" s="38"/>
      <c r="P234" s="40"/>
      <c r="Q234" s="40"/>
      <c r="R234" s="40"/>
      <c r="S234" s="40"/>
      <c r="T234" s="38"/>
      <c r="U234" s="40"/>
      <c r="V234" s="40"/>
      <c r="W234" s="40"/>
      <c r="X234" s="40"/>
      <c r="Y234" s="38"/>
      <c r="Z234" s="40"/>
      <c r="AA234" s="40"/>
      <c r="AB234" s="29"/>
      <c r="AC234" s="39"/>
      <c r="AD234" s="38"/>
      <c r="AE234" s="38"/>
      <c r="AF234" s="33"/>
      <c r="AG234" s="29"/>
      <c r="AH234" s="29"/>
      <c r="AI234" s="29"/>
      <c r="AJ234" s="29"/>
      <c r="DFE234" s="27"/>
    </row>
    <row r="235" spans="2:36 2865:2865" s="28" customFormat="1">
      <c r="B235" s="29"/>
      <c r="C235" s="41"/>
      <c r="D235" s="41"/>
      <c r="E235" s="41"/>
      <c r="F235" s="40"/>
      <c r="G235" s="40"/>
      <c r="H235" s="40"/>
      <c r="I235" s="40"/>
      <c r="J235" s="38"/>
      <c r="K235" s="40"/>
      <c r="L235" s="40"/>
      <c r="M235" s="40"/>
      <c r="N235" s="40"/>
      <c r="O235" s="38"/>
      <c r="P235" s="40"/>
      <c r="Q235" s="40"/>
      <c r="R235" s="40"/>
      <c r="S235" s="40"/>
      <c r="T235" s="38"/>
      <c r="U235" s="40"/>
      <c r="V235" s="40"/>
      <c r="W235" s="40"/>
      <c r="X235" s="40"/>
      <c r="Y235" s="38"/>
      <c r="Z235" s="40"/>
      <c r="AA235" s="40"/>
      <c r="AB235" s="29"/>
      <c r="AC235" s="39"/>
      <c r="AD235" s="38"/>
      <c r="AE235" s="38"/>
      <c r="AF235" s="33"/>
      <c r="AG235" s="29"/>
      <c r="AH235" s="29"/>
      <c r="AI235" s="29"/>
      <c r="AJ235" s="29"/>
      <c r="DFE235" s="27"/>
    </row>
    <row r="236" spans="2:36 2865:2865" s="28" customFormat="1">
      <c r="B236" s="29"/>
      <c r="C236" s="41"/>
      <c r="D236" s="41"/>
      <c r="E236" s="41"/>
      <c r="F236" s="40"/>
      <c r="G236" s="40"/>
      <c r="H236" s="40"/>
      <c r="I236" s="40"/>
      <c r="J236" s="38"/>
      <c r="K236" s="40"/>
      <c r="L236" s="40"/>
      <c r="M236" s="40"/>
      <c r="N236" s="40"/>
      <c r="O236" s="38"/>
      <c r="P236" s="40"/>
      <c r="Q236" s="40"/>
      <c r="R236" s="40"/>
      <c r="S236" s="40"/>
      <c r="T236" s="38"/>
      <c r="U236" s="40"/>
      <c r="V236" s="40"/>
      <c r="W236" s="40"/>
      <c r="X236" s="40"/>
      <c r="Y236" s="38"/>
      <c r="Z236" s="40"/>
      <c r="AA236" s="40"/>
      <c r="AB236" s="29"/>
      <c r="AC236" s="39"/>
      <c r="AD236" s="38"/>
      <c r="AE236" s="38"/>
      <c r="AF236" s="33"/>
      <c r="AG236" s="29"/>
      <c r="AH236" s="29"/>
      <c r="AI236" s="29"/>
      <c r="AJ236" s="29"/>
      <c r="DFE236" s="27"/>
    </row>
    <row r="237" spans="2:36 2865:2865" s="28" customFormat="1">
      <c r="B237" s="29"/>
      <c r="C237" s="41"/>
      <c r="D237" s="41"/>
      <c r="E237" s="41"/>
      <c r="F237" s="40"/>
      <c r="G237" s="40"/>
      <c r="H237" s="40"/>
      <c r="I237" s="40"/>
      <c r="J237" s="38"/>
      <c r="K237" s="40"/>
      <c r="L237" s="40"/>
      <c r="M237" s="40"/>
      <c r="N237" s="40"/>
      <c r="O237" s="38"/>
      <c r="P237" s="40"/>
      <c r="Q237" s="40"/>
      <c r="R237" s="40"/>
      <c r="S237" s="40"/>
      <c r="T237" s="38"/>
      <c r="U237" s="40"/>
      <c r="V237" s="40"/>
      <c r="W237" s="40"/>
      <c r="X237" s="40"/>
      <c r="Y237" s="38"/>
      <c r="Z237" s="40"/>
      <c r="AA237" s="40"/>
      <c r="AB237" s="29"/>
      <c r="AC237" s="39"/>
      <c r="AD237" s="38"/>
      <c r="AE237" s="38"/>
      <c r="AF237" s="33"/>
      <c r="AG237" s="29"/>
      <c r="AH237" s="29"/>
      <c r="AI237" s="29"/>
      <c r="AJ237" s="29"/>
      <c r="DFE237" s="27"/>
    </row>
    <row r="238" spans="2:36 2865:2865" s="28" customFormat="1">
      <c r="B238" s="29"/>
      <c r="C238" s="41"/>
      <c r="D238" s="41"/>
      <c r="E238" s="41"/>
      <c r="F238" s="40"/>
      <c r="G238" s="40"/>
      <c r="H238" s="40"/>
      <c r="I238" s="40"/>
      <c r="J238" s="38"/>
      <c r="K238" s="40"/>
      <c r="L238" s="40"/>
      <c r="M238" s="40"/>
      <c r="N238" s="40"/>
      <c r="O238" s="38"/>
      <c r="P238" s="40"/>
      <c r="Q238" s="40"/>
      <c r="R238" s="40"/>
      <c r="S238" s="40"/>
      <c r="T238" s="38"/>
      <c r="U238" s="40"/>
      <c r="V238" s="40"/>
      <c r="W238" s="40"/>
      <c r="X238" s="40"/>
      <c r="Y238" s="38"/>
      <c r="Z238" s="40"/>
      <c r="AA238" s="40"/>
      <c r="AB238" s="29"/>
      <c r="AC238" s="39"/>
      <c r="AD238" s="38"/>
      <c r="AE238" s="38"/>
      <c r="AF238" s="33"/>
      <c r="AG238" s="29"/>
      <c r="AH238" s="29"/>
      <c r="AI238" s="29"/>
      <c r="AJ238" s="29"/>
      <c r="DFE238" s="27"/>
    </row>
    <row r="239" spans="2:36 2865:2865" s="28" customFormat="1">
      <c r="B239" s="29"/>
      <c r="C239" s="41"/>
      <c r="D239" s="41"/>
      <c r="E239" s="41"/>
      <c r="F239" s="40"/>
      <c r="G239" s="40"/>
      <c r="H239" s="40"/>
      <c r="I239" s="40"/>
      <c r="J239" s="38"/>
      <c r="K239" s="40"/>
      <c r="L239" s="40"/>
      <c r="M239" s="40"/>
      <c r="N239" s="40"/>
      <c r="O239" s="38"/>
      <c r="P239" s="40"/>
      <c r="Q239" s="40"/>
      <c r="R239" s="40"/>
      <c r="S239" s="40"/>
      <c r="T239" s="38"/>
      <c r="U239" s="40"/>
      <c r="V239" s="40"/>
      <c r="W239" s="40"/>
      <c r="X239" s="40"/>
      <c r="Y239" s="38"/>
      <c r="Z239" s="40"/>
      <c r="AA239" s="40"/>
      <c r="AB239" s="29"/>
      <c r="AC239" s="39"/>
      <c r="AD239" s="38"/>
      <c r="AE239" s="38"/>
      <c r="AF239" s="33"/>
      <c r="AG239" s="29"/>
      <c r="AH239" s="29"/>
      <c r="AI239" s="29"/>
      <c r="AJ239" s="29"/>
      <c r="DFE239" s="27"/>
    </row>
    <row r="240" spans="2:36 2865:2865" s="28" customFormat="1">
      <c r="B240" s="29"/>
      <c r="C240" s="41"/>
      <c r="D240" s="41"/>
      <c r="E240" s="41"/>
      <c r="F240" s="40"/>
      <c r="G240" s="40"/>
      <c r="H240" s="40"/>
      <c r="I240" s="40"/>
      <c r="J240" s="38"/>
      <c r="K240" s="40"/>
      <c r="L240" s="40"/>
      <c r="M240" s="40"/>
      <c r="N240" s="40"/>
      <c r="O240" s="38"/>
      <c r="P240" s="40"/>
      <c r="Q240" s="40"/>
      <c r="R240" s="40"/>
      <c r="S240" s="40"/>
      <c r="T240" s="38"/>
      <c r="U240" s="40"/>
      <c r="V240" s="40"/>
      <c r="W240" s="40"/>
      <c r="X240" s="40"/>
      <c r="Y240" s="38"/>
      <c r="Z240" s="40"/>
      <c r="AA240" s="40"/>
      <c r="AB240" s="29"/>
      <c r="AC240" s="39"/>
      <c r="AD240" s="38"/>
      <c r="AE240" s="38"/>
      <c r="AF240" s="33"/>
      <c r="AG240" s="29"/>
      <c r="AH240" s="29"/>
      <c r="AI240" s="29"/>
      <c r="AJ240" s="29"/>
      <c r="DFE240" s="27"/>
    </row>
    <row r="241" spans="2:36 2865:2865" s="28" customFormat="1">
      <c r="B241" s="29"/>
      <c r="C241" s="41"/>
      <c r="D241" s="41"/>
      <c r="E241" s="41"/>
      <c r="F241" s="40"/>
      <c r="G241" s="40"/>
      <c r="H241" s="40"/>
      <c r="I241" s="40"/>
      <c r="J241" s="38"/>
      <c r="K241" s="40"/>
      <c r="L241" s="40"/>
      <c r="M241" s="40"/>
      <c r="N241" s="40"/>
      <c r="O241" s="38"/>
      <c r="P241" s="40"/>
      <c r="Q241" s="40"/>
      <c r="R241" s="40"/>
      <c r="S241" s="40"/>
      <c r="T241" s="38"/>
      <c r="U241" s="40"/>
      <c r="V241" s="40"/>
      <c r="W241" s="40"/>
      <c r="X241" s="40"/>
      <c r="Y241" s="38"/>
      <c r="Z241" s="40"/>
      <c r="AA241" s="40"/>
      <c r="AB241" s="29"/>
      <c r="AC241" s="39"/>
      <c r="AD241" s="38"/>
      <c r="AE241" s="38"/>
      <c r="AF241" s="33"/>
      <c r="AG241" s="29"/>
      <c r="AH241" s="29"/>
      <c r="AI241" s="29"/>
      <c r="AJ241" s="29"/>
      <c r="DFE241" s="27"/>
    </row>
    <row r="242" spans="2:36 2865:2865" s="28" customFormat="1">
      <c r="B242" s="29"/>
      <c r="C242" s="41"/>
      <c r="D242" s="41"/>
      <c r="E242" s="41"/>
      <c r="F242" s="40"/>
      <c r="G242" s="40"/>
      <c r="H242" s="40"/>
      <c r="I242" s="40"/>
      <c r="J242" s="38"/>
      <c r="K242" s="40"/>
      <c r="L242" s="40"/>
      <c r="M242" s="40"/>
      <c r="N242" s="40"/>
      <c r="O242" s="38"/>
      <c r="P242" s="40"/>
      <c r="Q242" s="40"/>
      <c r="R242" s="40"/>
      <c r="S242" s="40"/>
      <c r="T242" s="38"/>
      <c r="U242" s="40"/>
      <c r="V242" s="40"/>
      <c r="W242" s="40"/>
      <c r="X242" s="40"/>
      <c r="Y242" s="38"/>
      <c r="Z242" s="40"/>
      <c r="AA242" s="40"/>
      <c r="AB242" s="29"/>
      <c r="AC242" s="39"/>
      <c r="AD242" s="38"/>
      <c r="AE242" s="38"/>
      <c r="AF242" s="33"/>
      <c r="AG242" s="29"/>
      <c r="AH242" s="29"/>
      <c r="AI242" s="29"/>
      <c r="AJ242" s="29"/>
      <c r="DFE242" s="27"/>
    </row>
    <row r="243" spans="2:36 2865:2865" s="28" customFormat="1">
      <c r="B243" s="29"/>
      <c r="C243" s="41"/>
      <c r="D243" s="41"/>
      <c r="E243" s="41"/>
      <c r="F243" s="40"/>
      <c r="G243" s="40"/>
      <c r="H243" s="40"/>
      <c r="I243" s="40"/>
      <c r="J243" s="38"/>
      <c r="K243" s="40"/>
      <c r="L243" s="40"/>
      <c r="M243" s="40"/>
      <c r="N243" s="40"/>
      <c r="O243" s="38"/>
      <c r="P243" s="40"/>
      <c r="Q243" s="40"/>
      <c r="R243" s="40"/>
      <c r="S243" s="40"/>
      <c r="T243" s="38"/>
      <c r="U243" s="40"/>
      <c r="V243" s="40"/>
      <c r="W243" s="40"/>
      <c r="X243" s="40"/>
      <c r="Y243" s="38"/>
      <c r="Z243" s="40"/>
      <c r="AA243" s="40"/>
      <c r="AB243" s="29"/>
      <c r="AC243" s="39"/>
      <c r="AD243" s="38"/>
      <c r="AE243" s="38"/>
      <c r="AF243" s="33"/>
      <c r="AG243" s="29"/>
      <c r="AH243" s="29"/>
      <c r="AI243" s="29"/>
      <c r="AJ243" s="29"/>
      <c r="DFE243" s="27"/>
    </row>
    <row r="244" spans="2:36 2865:2865" s="28" customFormat="1">
      <c r="B244" s="29"/>
      <c r="C244" s="41"/>
      <c r="D244" s="41"/>
      <c r="E244" s="41"/>
      <c r="F244" s="40"/>
      <c r="G244" s="40"/>
      <c r="H244" s="40"/>
      <c r="I244" s="40"/>
      <c r="J244" s="38"/>
      <c r="K244" s="40"/>
      <c r="L244" s="40"/>
      <c r="M244" s="40"/>
      <c r="N244" s="40"/>
      <c r="O244" s="38"/>
      <c r="P244" s="40"/>
      <c r="Q244" s="40"/>
      <c r="R244" s="40"/>
      <c r="S244" s="40"/>
      <c r="T244" s="38"/>
      <c r="U244" s="40"/>
      <c r="V244" s="40"/>
      <c r="W244" s="40"/>
      <c r="X244" s="40"/>
      <c r="Y244" s="38"/>
      <c r="Z244" s="40"/>
      <c r="AA244" s="40"/>
      <c r="AB244" s="29"/>
      <c r="AC244" s="39"/>
      <c r="AD244" s="38"/>
      <c r="AE244" s="38"/>
      <c r="AF244" s="33"/>
      <c r="AG244" s="29"/>
      <c r="AH244" s="29"/>
      <c r="AI244" s="29"/>
      <c r="AJ244" s="29"/>
      <c r="DFE244" s="27"/>
    </row>
    <row r="245" spans="2:36 2865:2865" s="28" customFormat="1">
      <c r="B245" s="29"/>
      <c r="C245" s="41"/>
      <c r="D245" s="41"/>
      <c r="E245" s="41"/>
      <c r="F245" s="40"/>
      <c r="G245" s="40"/>
      <c r="H245" s="40"/>
      <c r="I245" s="40"/>
      <c r="J245" s="38"/>
      <c r="K245" s="40"/>
      <c r="L245" s="40"/>
      <c r="M245" s="40"/>
      <c r="N245" s="40"/>
      <c r="O245" s="38"/>
      <c r="P245" s="40"/>
      <c r="Q245" s="40"/>
      <c r="R245" s="40"/>
      <c r="S245" s="40"/>
      <c r="T245" s="38"/>
      <c r="U245" s="40"/>
      <c r="V245" s="40"/>
      <c r="W245" s="40"/>
      <c r="X245" s="40"/>
      <c r="Y245" s="38"/>
      <c r="Z245" s="40"/>
      <c r="AA245" s="40"/>
      <c r="AB245" s="29"/>
      <c r="AC245" s="39"/>
      <c r="AD245" s="38"/>
      <c r="AE245" s="38"/>
      <c r="AF245" s="33"/>
      <c r="AG245" s="29"/>
      <c r="AH245" s="29"/>
      <c r="AI245" s="29"/>
      <c r="AJ245" s="29"/>
      <c r="DFE245" s="27"/>
    </row>
    <row r="246" spans="2:36 2865:2865" s="28" customFormat="1">
      <c r="B246" s="29"/>
      <c r="C246" s="41"/>
      <c r="D246" s="41"/>
      <c r="E246" s="41"/>
      <c r="F246" s="40"/>
      <c r="G246" s="40"/>
      <c r="H246" s="40"/>
      <c r="I246" s="40"/>
      <c r="J246" s="38"/>
      <c r="K246" s="40"/>
      <c r="L246" s="40"/>
      <c r="M246" s="40"/>
      <c r="N246" s="40"/>
      <c r="O246" s="38"/>
      <c r="P246" s="40"/>
      <c r="Q246" s="40"/>
      <c r="R246" s="40"/>
      <c r="S246" s="40"/>
      <c r="T246" s="38"/>
      <c r="U246" s="40"/>
      <c r="V246" s="40"/>
      <c r="W246" s="40"/>
      <c r="X246" s="40"/>
      <c r="Y246" s="38"/>
      <c r="Z246" s="40"/>
      <c r="AA246" s="40"/>
      <c r="AB246" s="29"/>
      <c r="AC246" s="39"/>
      <c r="AD246" s="38"/>
      <c r="AE246" s="38"/>
      <c r="AF246" s="33"/>
      <c r="AG246" s="29"/>
      <c r="AH246" s="29"/>
      <c r="AI246" s="29"/>
      <c r="AJ246" s="29"/>
      <c r="DFE246" s="27"/>
    </row>
    <row r="247" spans="2:36 2865:2865" s="28" customFormat="1">
      <c r="B247" s="29"/>
      <c r="C247" s="41"/>
      <c r="D247" s="41"/>
      <c r="E247" s="41"/>
      <c r="F247" s="40"/>
      <c r="G247" s="40"/>
      <c r="H247" s="40"/>
      <c r="I247" s="40"/>
      <c r="J247" s="38"/>
      <c r="K247" s="40"/>
      <c r="L247" s="40"/>
      <c r="M247" s="40"/>
      <c r="N247" s="40"/>
      <c r="O247" s="38"/>
      <c r="P247" s="40"/>
      <c r="Q247" s="40"/>
      <c r="R247" s="40"/>
      <c r="S247" s="40"/>
      <c r="T247" s="38"/>
      <c r="U247" s="40"/>
      <c r="V247" s="40"/>
      <c r="W247" s="40"/>
      <c r="X247" s="40"/>
      <c r="Y247" s="38"/>
      <c r="Z247" s="40"/>
      <c r="AA247" s="40"/>
      <c r="AB247" s="29"/>
      <c r="AC247" s="39"/>
      <c r="AD247" s="38"/>
      <c r="AE247" s="38"/>
      <c r="AF247" s="33"/>
      <c r="AG247" s="29"/>
      <c r="AH247" s="29"/>
      <c r="AI247" s="29"/>
      <c r="AJ247" s="29"/>
      <c r="DFE247" s="27"/>
    </row>
    <row r="248" spans="2:36 2865:2865" s="28" customFormat="1">
      <c r="B248" s="29"/>
      <c r="C248" s="41"/>
      <c r="D248" s="41"/>
      <c r="E248" s="41"/>
      <c r="F248" s="40"/>
      <c r="G248" s="40"/>
      <c r="H248" s="40"/>
      <c r="I248" s="40"/>
      <c r="J248" s="38"/>
      <c r="K248" s="40"/>
      <c r="L248" s="40"/>
      <c r="M248" s="40"/>
      <c r="N248" s="40"/>
      <c r="O248" s="38"/>
      <c r="P248" s="40"/>
      <c r="Q248" s="40"/>
      <c r="R248" s="40"/>
      <c r="S248" s="40"/>
      <c r="T248" s="38"/>
      <c r="U248" s="40"/>
      <c r="V248" s="40"/>
      <c r="W248" s="40"/>
      <c r="X248" s="40"/>
      <c r="Y248" s="38"/>
      <c r="Z248" s="40"/>
      <c r="AA248" s="40"/>
      <c r="AB248" s="29"/>
      <c r="AC248" s="39"/>
      <c r="AD248" s="38"/>
      <c r="AE248" s="38"/>
      <c r="AF248" s="33"/>
      <c r="AG248" s="29"/>
      <c r="AH248" s="29"/>
      <c r="AI248" s="29"/>
      <c r="AJ248" s="29"/>
      <c r="DFE248" s="27"/>
    </row>
    <row r="249" spans="2:36 2865:2865" s="28" customFormat="1">
      <c r="B249" s="29"/>
      <c r="C249" s="41"/>
      <c r="D249" s="41"/>
      <c r="E249" s="41"/>
      <c r="F249" s="40"/>
      <c r="G249" s="40"/>
      <c r="H249" s="40"/>
      <c r="I249" s="40"/>
      <c r="J249" s="38"/>
      <c r="K249" s="40"/>
      <c r="L249" s="40"/>
      <c r="M249" s="40"/>
      <c r="N249" s="40"/>
      <c r="O249" s="38"/>
      <c r="P249" s="40"/>
      <c r="Q249" s="40"/>
      <c r="R249" s="40"/>
      <c r="S249" s="40"/>
      <c r="T249" s="38"/>
      <c r="U249" s="40"/>
      <c r="V249" s="40"/>
      <c r="W249" s="40"/>
      <c r="X249" s="40"/>
      <c r="Y249" s="38"/>
      <c r="Z249" s="40"/>
      <c r="AA249" s="40"/>
      <c r="AB249" s="29"/>
      <c r="AC249" s="39"/>
      <c r="AD249" s="38"/>
      <c r="AE249" s="38"/>
      <c r="AF249" s="33"/>
      <c r="AG249" s="29"/>
      <c r="AH249" s="29"/>
      <c r="AI249" s="29"/>
      <c r="AJ249" s="29"/>
      <c r="DFE249" s="27"/>
    </row>
    <row r="250" spans="2:36 2865:2865" s="28" customFormat="1">
      <c r="B250" s="29"/>
      <c r="C250" s="41"/>
      <c r="D250" s="41"/>
      <c r="E250" s="41"/>
      <c r="F250" s="40"/>
      <c r="G250" s="40"/>
      <c r="H250" s="40"/>
      <c r="I250" s="40"/>
      <c r="J250" s="38"/>
      <c r="K250" s="40"/>
      <c r="L250" s="40"/>
      <c r="M250" s="40"/>
      <c r="N250" s="40"/>
      <c r="O250" s="38"/>
      <c r="P250" s="40"/>
      <c r="Q250" s="40"/>
      <c r="R250" s="40"/>
      <c r="S250" s="40"/>
      <c r="T250" s="38"/>
      <c r="U250" s="40"/>
      <c r="V250" s="40"/>
      <c r="W250" s="40"/>
      <c r="X250" s="40"/>
      <c r="Y250" s="38"/>
      <c r="Z250" s="40"/>
      <c r="AA250" s="40"/>
      <c r="AB250" s="29"/>
      <c r="AC250" s="39"/>
      <c r="AD250" s="38"/>
      <c r="AE250" s="38"/>
      <c r="AF250" s="33"/>
      <c r="AG250" s="29"/>
      <c r="AH250" s="29"/>
      <c r="AI250" s="29"/>
      <c r="AJ250" s="29"/>
      <c r="DFE250" s="27"/>
    </row>
    <row r="251" spans="2:36 2865:2865" s="28" customFormat="1">
      <c r="B251" s="29"/>
      <c r="C251" s="41"/>
      <c r="D251" s="41"/>
      <c r="E251" s="41"/>
      <c r="F251" s="40"/>
      <c r="G251" s="40"/>
      <c r="H251" s="40"/>
      <c r="I251" s="40"/>
      <c r="J251" s="38"/>
      <c r="K251" s="40"/>
      <c r="L251" s="40"/>
      <c r="M251" s="40"/>
      <c r="N251" s="40"/>
      <c r="O251" s="38"/>
      <c r="P251" s="40"/>
      <c r="Q251" s="40"/>
      <c r="R251" s="40"/>
      <c r="S251" s="40"/>
      <c r="T251" s="38"/>
      <c r="U251" s="40"/>
      <c r="V251" s="40"/>
      <c r="W251" s="40"/>
      <c r="X251" s="40"/>
      <c r="Y251" s="38"/>
      <c r="Z251" s="40"/>
      <c r="AA251" s="40"/>
      <c r="AB251" s="29"/>
      <c r="AC251" s="39"/>
      <c r="AD251" s="38"/>
      <c r="AE251" s="38"/>
      <c r="AF251" s="33"/>
      <c r="AG251" s="29"/>
      <c r="AH251" s="29"/>
      <c r="AI251" s="29"/>
      <c r="AJ251" s="29"/>
      <c r="DFE251" s="27"/>
    </row>
    <row r="252" spans="2:36 2865:2865" s="28" customFormat="1">
      <c r="B252" s="29"/>
      <c r="C252" s="41"/>
      <c r="D252" s="41"/>
      <c r="E252" s="41"/>
      <c r="F252" s="40"/>
      <c r="G252" s="40"/>
      <c r="H252" s="40"/>
      <c r="I252" s="40"/>
      <c r="J252" s="38"/>
      <c r="K252" s="40"/>
      <c r="L252" s="40"/>
      <c r="M252" s="40"/>
      <c r="N252" s="40"/>
      <c r="O252" s="38"/>
      <c r="P252" s="40"/>
      <c r="Q252" s="40"/>
      <c r="R252" s="40"/>
      <c r="S252" s="40"/>
      <c r="T252" s="38"/>
      <c r="U252" s="40"/>
      <c r="V252" s="40"/>
      <c r="W252" s="40"/>
      <c r="X252" s="40"/>
      <c r="Y252" s="38"/>
      <c r="Z252" s="40"/>
      <c r="AA252" s="40"/>
      <c r="AB252" s="29"/>
      <c r="AC252" s="39"/>
      <c r="AD252" s="38"/>
      <c r="AE252" s="38"/>
      <c r="AF252" s="33"/>
      <c r="AG252" s="29"/>
      <c r="AH252" s="29"/>
      <c r="AI252" s="29"/>
      <c r="AJ252" s="29"/>
      <c r="DFE252" s="27"/>
    </row>
    <row r="253" spans="2:36 2865:2865" s="28" customFormat="1">
      <c r="B253" s="29"/>
      <c r="C253" s="41"/>
      <c r="D253" s="41"/>
      <c r="E253" s="41"/>
      <c r="F253" s="40"/>
      <c r="G253" s="40"/>
      <c r="H253" s="40"/>
      <c r="I253" s="40"/>
      <c r="J253" s="38"/>
      <c r="K253" s="40"/>
      <c r="L253" s="40"/>
      <c r="M253" s="40"/>
      <c r="N253" s="40"/>
      <c r="O253" s="38"/>
      <c r="P253" s="40"/>
      <c r="Q253" s="40"/>
      <c r="R253" s="40"/>
      <c r="S253" s="40"/>
      <c r="T253" s="38"/>
      <c r="U253" s="40"/>
      <c r="V253" s="40"/>
      <c r="W253" s="40"/>
      <c r="X253" s="40"/>
      <c r="Y253" s="38"/>
      <c r="Z253" s="40"/>
      <c r="AA253" s="40"/>
      <c r="AB253" s="29"/>
      <c r="AC253" s="39"/>
      <c r="AD253" s="38"/>
      <c r="AE253" s="38"/>
      <c r="AF253" s="33"/>
      <c r="AG253" s="29"/>
      <c r="AH253" s="29"/>
      <c r="AI253" s="29"/>
      <c r="AJ253" s="29"/>
      <c r="DFE253" s="27"/>
    </row>
    <row r="254" spans="2:36 2865:2865" s="28" customFormat="1">
      <c r="B254" s="29"/>
      <c r="C254" s="41"/>
      <c r="D254" s="41"/>
      <c r="E254" s="41"/>
      <c r="F254" s="40"/>
      <c r="G254" s="40"/>
      <c r="H254" s="40"/>
      <c r="I254" s="40"/>
      <c r="J254" s="38"/>
      <c r="K254" s="40"/>
      <c r="L254" s="40"/>
      <c r="M254" s="40"/>
      <c r="N254" s="40"/>
      <c r="O254" s="38"/>
      <c r="P254" s="40"/>
      <c r="Q254" s="40"/>
      <c r="R254" s="40"/>
      <c r="S254" s="40"/>
      <c r="T254" s="38"/>
      <c r="U254" s="40"/>
      <c r="V254" s="40"/>
      <c r="W254" s="40"/>
      <c r="X254" s="40"/>
      <c r="Y254" s="38"/>
      <c r="Z254" s="40"/>
      <c r="AA254" s="40"/>
      <c r="AB254" s="29"/>
      <c r="AC254" s="39"/>
      <c r="AD254" s="38"/>
      <c r="AE254" s="38"/>
      <c r="AF254" s="33"/>
      <c r="AG254" s="29"/>
      <c r="AH254" s="29"/>
      <c r="AI254" s="29"/>
      <c r="AJ254" s="29"/>
      <c r="DFE254" s="27"/>
    </row>
    <row r="255" spans="2:36 2865:2865" s="28" customFormat="1">
      <c r="B255" s="29"/>
      <c r="C255" s="41"/>
      <c r="D255" s="41"/>
      <c r="E255" s="41"/>
      <c r="F255" s="40"/>
      <c r="G255" s="40"/>
      <c r="H255" s="40"/>
      <c r="I255" s="40"/>
      <c r="J255" s="38"/>
      <c r="K255" s="40"/>
      <c r="L255" s="40"/>
      <c r="M255" s="40"/>
      <c r="N255" s="40"/>
      <c r="O255" s="38"/>
      <c r="P255" s="40"/>
      <c r="Q255" s="40"/>
      <c r="R255" s="40"/>
      <c r="S255" s="40"/>
      <c r="T255" s="38"/>
      <c r="U255" s="40"/>
      <c r="V255" s="40"/>
      <c r="W255" s="40"/>
      <c r="X255" s="40"/>
      <c r="Y255" s="38"/>
      <c r="Z255" s="40"/>
      <c r="AA255" s="40"/>
      <c r="AB255" s="29"/>
      <c r="AC255" s="39"/>
      <c r="AD255" s="38"/>
      <c r="AE255" s="38"/>
      <c r="AF255" s="33"/>
      <c r="AG255" s="29"/>
      <c r="AH255" s="29"/>
      <c r="AI255" s="29"/>
      <c r="AJ255" s="29"/>
      <c r="DFE255" s="27"/>
    </row>
    <row r="256" spans="2:36 2865:2865" s="28" customFormat="1">
      <c r="B256" s="29"/>
      <c r="C256" s="41"/>
      <c r="D256" s="41"/>
      <c r="E256" s="41"/>
      <c r="F256" s="40"/>
      <c r="G256" s="40"/>
      <c r="H256" s="40"/>
      <c r="I256" s="40"/>
      <c r="J256" s="38"/>
      <c r="K256" s="40"/>
      <c r="L256" s="40"/>
      <c r="M256" s="40"/>
      <c r="N256" s="40"/>
      <c r="O256" s="38"/>
      <c r="P256" s="40"/>
      <c r="Q256" s="40"/>
      <c r="R256" s="40"/>
      <c r="S256" s="40"/>
      <c r="T256" s="38"/>
      <c r="U256" s="40"/>
      <c r="V256" s="40"/>
      <c r="W256" s="40"/>
      <c r="X256" s="40"/>
      <c r="Y256" s="38"/>
      <c r="Z256" s="40"/>
      <c r="AA256" s="40"/>
      <c r="AB256" s="29"/>
      <c r="AC256" s="39"/>
      <c r="AD256" s="38"/>
      <c r="AE256" s="38"/>
      <c r="AF256" s="33"/>
      <c r="AG256" s="29"/>
      <c r="AH256" s="29"/>
      <c r="AI256" s="29"/>
      <c r="AJ256" s="29"/>
      <c r="DFE256" s="27"/>
    </row>
    <row r="257" spans="2:36 2865:2865" s="28" customFormat="1">
      <c r="B257" s="29"/>
      <c r="C257" s="41"/>
      <c r="D257" s="41"/>
      <c r="E257" s="41"/>
      <c r="F257" s="40"/>
      <c r="G257" s="40"/>
      <c r="H257" s="40"/>
      <c r="I257" s="40"/>
      <c r="J257" s="38"/>
      <c r="K257" s="40"/>
      <c r="L257" s="40"/>
      <c r="M257" s="40"/>
      <c r="N257" s="40"/>
      <c r="O257" s="38"/>
      <c r="P257" s="40"/>
      <c r="Q257" s="40"/>
      <c r="R257" s="40"/>
      <c r="S257" s="40"/>
      <c r="T257" s="38"/>
      <c r="U257" s="40"/>
      <c r="V257" s="40"/>
      <c r="W257" s="40"/>
      <c r="X257" s="40"/>
      <c r="Y257" s="38"/>
      <c r="Z257" s="40"/>
      <c r="AA257" s="40"/>
      <c r="AB257" s="29"/>
      <c r="AC257" s="39"/>
      <c r="AD257" s="38"/>
      <c r="AE257" s="38"/>
      <c r="AF257" s="33"/>
      <c r="AG257" s="29"/>
      <c r="AH257" s="29"/>
      <c r="AI257" s="29"/>
      <c r="AJ257" s="29"/>
      <c r="DFE257" s="27"/>
    </row>
    <row r="258" spans="2:36 2865:2865" s="28" customFormat="1">
      <c r="B258" s="29"/>
      <c r="C258" s="41"/>
      <c r="D258" s="41"/>
      <c r="E258" s="41"/>
      <c r="F258" s="40"/>
      <c r="G258" s="40"/>
      <c r="H258" s="40"/>
      <c r="I258" s="40"/>
      <c r="J258" s="38"/>
      <c r="K258" s="40"/>
      <c r="L258" s="40"/>
      <c r="M258" s="40"/>
      <c r="N258" s="40"/>
      <c r="O258" s="38"/>
      <c r="P258" s="40"/>
      <c r="Q258" s="40"/>
      <c r="R258" s="40"/>
      <c r="S258" s="40"/>
      <c r="T258" s="38"/>
      <c r="U258" s="40"/>
      <c r="V258" s="40"/>
      <c r="W258" s="40"/>
      <c r="X258" s="40"/>
      <c r="Y258" s="38"/>
      <c r="Z258" s="40"/>
      <c r="AA258" s="40"/>
      <c r="AB258" s="29"/>
      <c r="AC258" s="39"/>
      <c r="AD258" s="38"/>
      <c r="AE258" s="38"/>
      <c r="AF258" s="33"/>
      <c r="AG258" s="29"/>
      <c r="AH258" s="29"/>
      <c r="AI258" s="29"/>
      <c r="AJ258" s="29"/>
      <c r="DFE258" s="27"/>
    </row>
    <row r="259" spans="2:36 2865:2865" s="28" customFormat="1">
      <c r="B259" s="29"/>
      <c r="C259" s="41"/>
      <c r="D259" s="41"/>
      <c r="E259" s="41"/>
      <c r="F259" s="40"/>
      <c r="G259" s="40"/>
      <c r="H259" s="40"/>
      <c r="I259" s="40"/>
      <c r="J259" s="38"/>
      <c r="K259" s="40"/>
      <c r="L259" s="40"/>
      <c r="M259" s="40"/>
      <c r="N259" s="40"/>
      <c r="O259" s="38"/>
      <c r="P259" s="40"/>
      <c r="Q259" s="40"/>
      <c r="R259" s="40"/>
      <c r="S259" s="40"/>
      <c r="T259" s="38"/>
      <c r="U259" s="40"/>
      <c r="V259" s="40"/>
      <c r="W259" s="40"/>
      <c r="X259" s="40"/>
      <c r="Y259" s="38"/>
      <c r="Z259" s="40"/>
      <c r="AA259" s="40"/>
      <c r="AB259" s="29"/>
      <c r="AC259" s="39"/>
      <c r="AD259" s="38"/>
      <c r="AE259" s="38"/>
      <c r="AF259" s="33"/>
      <c r="AG259" s="29"/>
      <c r="AH259" s="29"/>
      <c r="AI259" s="29"/>
      <c r="AJ259" s="29"/>
      <c r="DFE259" s="27"/>
    </row>
    <row r="260" spans="2:36 2865:2865" s="28" customFormat="1">
      <c r="B260" s="29"/>
      <c r="C260" s="41"/>
      <c r="D260" s="41"/>
      <c r="E260" s="41"/>
      <c r="F260" s="40"/>
      <c r="G260" s="40"/>
      <c r="H260" s="40"/>
      <c r="I260" s="40"/>
      <c r="J260" s="38"/>
      <c r="K260" s="40"/>
      <c r="L260" s="40"/>
      <c r="M260" s="40"/>
      <c r="N260" s="40"/>
      <c r="O260" s="38"/>
      <c r="P260" s="40"/>
      <c r="Q260" s="40"/>
      <c r="R260" s="40"/>
      <c r="S260" s="40"/>
      <c r="T260" s="38"/>
      <c r="U260" s="40"/>
      <c r="V260" s="40"/>
      <c r="W260" s="40"/>
      <c r="X260" s="40"/>
      <c r="Y260" s="38"/>
      <c r="Z260" s="40"/>
      <c r="AA260" s="40"/>
      <c r="AB260" s="29"/>
      <c r="AC260" s="39"/>
      <c r="AD260" s="38"/>
      <c r="AE260" s="38"/>
      <c r="AF260" s="33"/>
      <c r="AG260" s="29"/>
      <c r="AH260" s="29"/>
      <c r="AI260" s="29"/>
      <c r="AJ260" s="29"/>
      <c r="DFE260" s="27"/>
    </row>
    <row r="261" spans="2:36 2865:2865" s="28" customFormat="1">
      <c r="B261" s="29"/>
      <c r="C261" s="41"/>
      <c r="D261" s="41"/>
      <c r="E261" s="41"/>
      <c r="F261" s="40"/>
      <c r="G261" s="40"/>
      <c r="H261" s="40"/>
      <c r="I261" s="40"/>
      <c r="J261" s="38"/>
      <c r="K261" s="40"/>
      <c r="L261" s="40"/>
      <c r="M261" s="40"/>
      <c r="N261" s="40"/>
      <c r="O261" s="38"/>
      <c r="P261" s="40"/>
      <c r="Q261" s="40"/>
      <c r="R261" s="40"/>
      <c r="S261" s="40"/>
      <c r="T261" s="38"/>
      <c r="U261" s="40"/>
      <c r="V261" s="40"/>
      <c r="W261" s="40"/>
      <c r="X261" s="40"/>
      <c r="Y261" s="38"/>
      <c r="Z261" s="40"/>
      <c r="AA261" s="40"/>
      <c r="AB261" s="29"/>
      <c r="AC261" s="39"/>
      <c r="AD261" s="38"/>
      <c r="AE261" s="38"/>
      <c r="AF261" s="33"/>
      <c r="AG261" s="29"/>
      <c r="AH261" s="29"/>
      <c r="AI261" s="29"/>
      <c r="AJ261" s="29"/>
      <c r="DFE261" s="27"/>
    </row>
    <row r="262" spans="2:36 2865:2865" s="28" customFormat="1">
      <c r="B262" s="29"/>
      <c r="C262" s="41"/>
      <c r="D262" s="41"/>
      <c r="E262" s="41"/>
      <c r="F262" s="40"/>
      <c r="G262" s="40"/>
      <c r="H262" s="40"/>
      <c r="I262" s="40"/>
      <c r="J262" s="38"/>
      <c r="K262" s="40"/>
      <c r="L262" s="40"/>
      <c r="M262" s="40"/>
      <c r="N262" s="40"/>
      <c r="O262" s="38"/>
      <c r="P262" s="40"/>
      <c r="Q262" s="40"/>
      <c r="R262" s="40"/>
      <c r="S262" s="40"/>
      <c r="T262" s="38"/>
      <c r="U262" s="40"/>
      <c r="V262" s="40"/>
      <c r="W262" s="40"/>
      <c r="X262" s="40"/>
      <c r="Y262" s="38"/>
      <c r="Z262" s="40"/>
      <c r="AA262" s="40"/>
      <c r="AB262" s="29"/>
      <c r="AC262" s="39"/>
      <c r="AD262" s="38"/>
      <c r="AE262" s="38"/>
      <c r="AF262" s="33"/>
      <c r="AG262" s="29"/>
      <c r="AH262" s="29"/>
      <c r="AI262" s="29"/>
      <c r="AJ262" s="29"/>
      <c r="DFE262" s="27"/>
    </row>
    <row r="263" spans="2:36 2865:2865" s="28" customFormat="1">
      <c r="B263" s="29"/>
      <c r="C263" s="41"/>
      <c r="D263" s="41"/>
      <c r="E263" s="41"/>
      <c r="F263" s="40"/>
      <c r="G263" s="40"/>
      <c r="H263" s="40"/>
      <c r="I263" s="40"/>
      <c r="J263" s="38"/>
      <c r="K263" s="40"/>
      <c r="L263" s="40"/>
      <c r="M263" s="40"/>
      <c r="N263" s="40"/>
      <c r="O263" s="38"/>
      <c r="P263" s="40"/>
      <c r="Q263" s="40"/>
      <c r="R263" s="40"/>
      <c r="S263" s="40"/>
      <c r="T263" s="38"/>
      <c r="U263" s="40"/>
      <c r="V263" s="40"/>
      <c r="W263" s="40"/>
      <c r="X263" s="40"/>
      <c r="Y263" s="38"/>
      <c r="Z263" s="40"/>
      <c r="AA263" s="40"/>
      <c r="AB263" s="29"/>
      <c r="AC263" s="39"/>
      <c r="AD263" s="38"/>
      <c r="AE263" s="38"/>
      <c r="AF263" s="33"/>
      <c r="AG263" s="29"/>
      <c r="AH263" s="29"/>
      <c r="AI263" s="29"/>
      <c r="AJ263" s="29"/>
      <c r="DFE263" s="27"/>
    </row>
    <row r="264" spans="2:36 2865:2865" s="28" customFormat="1">
      <c r="B264" s="29"/>
      <c r="C264" s="41"/>
      <c r="D264" s="41"/>
      <c r="E264" s="41"/>
      <c r="F264" s="40"/>
      <c r="G264" s="40"/>
      <c r="H264" s="40"/>
      <c r="I264" s="40"/>
      <c r="J264" s="38"/>
      <c r="K264" s="40"/>
      <c r="L264" s="40"/>
      <c r="M264" s="40"/>
      <c r="N264" s="40"/>
      <c r="O264" s="38"/>
      <c r="P264" s="40"/>
      <c r="Q264" s="40"/>
      <c r="R264" s="40"/>
      <c r="S264" s="40"/>
      <c r="T264" s="38"/>
      <c r="U264" s="40"/>
      <c r="V264" s="40"/>
      <c r="W264" s="40"/>
      <c r="X264" s="40"/>
      <c r="Y264" s="38"/>
      <c r="Z264" s="40"/>
      <c r="AA264" s="40"/>
      <c r="AB264" s="29"/>
      <c r="AC264" s="39"/>
      <c r="AD264" s="38"/>
      <c r="AE264" s="38"/>
      <c r="AF264" s="33"/>
      <c r="AG264" s="29"/>
      <c r="AH264" s="29"/>
      <c r="AI264" s="29"/>
      <c r="AJ264" s="29"/>
      <c r="DFE264" s="27"/>
    </row>
    <row r="265" spans="2:36 2865:2865" s="28" customFormat="1">
      <c r="B265" s="29"/>
      <c r="C265" s="41"/>
      <c r="D265" s="41"/>
      <c r="E265" s="41"/>
      <c r="F265" s="40"/>
      <c r="G265" s="40"/>
      <c r="H265" s="40"/>
      <c r="I265" s="40"/>
      <c r="J265" s="38"/>
      <c r="K265" s="40"/>
      <c r="L265" s="40"/>
      <c r="M265" s="40"/>
      <c r="N265" s="40"/>
      <c r="O265" s="38"/>
      <c r="P265" s="40"/>
      <c r="Q265" s="40"/>
      <c r="R265" s="40"/>
      <c r="S265" s="40"/>
      <c r="T265" s="38"/>
      <c r="U265" s="40"/>
      <c r="V265" s="40"/>
      <c r="W265" s="40"/>
      <c r="X265" s="40"/>
      <c r="Y265" s="38"/>
      <c r="Z265" s="40"/>
      <c r="AA265" s="40"/>
      <c r="AB265" s="29"/>
      <c r="AC265" s="39"/>
      <c r="AD265" s="38"/>
      <c r="AE265" s="38"/>
      <c r="AF265" s="33"/>
      <c r="AG265" s="29"/>
      <c r="AH265" s="29"/>
      <c r="AI265" s="29"/>
      <c r="AJ265" s="29"/>
      <c r="DFE265" s="27"/>
    </row>
    <row r="266" spans="2:36 2865:2865" s="28" customFormat="1">
      <c r="B266" s="29"/>
      <c r="C266" s="41"/>
      <c r="D266" s="41"/>
      <c r="E266" s="41"/>
      <c r="F266" s="40"/>
      <c r="G266" s="40"/>
      <c r="H266" s="40"/>
      <c r="I266" s="40"/>
      <c r="J266" s="38"/>
      <c r="K266" s="40"/>
      <c r="L266" s="40"/>
      <c r="M266" s="40"/>
      <c r="N266" s="40"/>
      <c r="O266" s="38"/>
      <c r="P266" s="40"/>
      <c r="Q266" s="40"/>
      <c r="R266" s="40"/>
      <c r="S266" s="40"/>
      <c r="T266" s="38"/>
      <c r="U266" s="40"/>
      <c r="V266" s="40"/>
      <c r="W266" s="40"/>
      <c r="X266" s="40"/>
      <c r="Y266" s="38"/>
      <c r="Z266" s="40"/>
      <c r="AA266" s="40"/>
      <c r="AB266" s="29"/>
      <c r="AC266" s="39"/>
      <c r="AD266" s="38"/>
      <c r="AE266" s="38"/>
      <c r="AF266" s="33"/>
      <c r="AG266" s="29"/>
      <c r="AH266" s="29"/>
      <c r="AI266" s="29"/>
      <c r="AJ266" s="29"/>
      <c r="DFE266" s="27"/>
    </row>
    <row r="267" spans="2:36 2865:2865" s="28" customFormat="1">
      <c r="B267" s="29"/>
      <c r="C267" s="41"/>
      <c r="D267" s="41"/>
      <c r="E267" s="41"/>
      <c r="F267" s="40"/>
      <c r="G267" s="40"/>
      <c r="H267" s="40"/>
      <c r="I267" s="40"/>
      <c r="J267" s="38"/>
      <c r="K267" s="40"/>
      <c r="L267" s="40"/>
      <c r="M267" s="40"/>
      <c r="N267" s="40"/>
      <c r="O267" s="38"/>
      <c r="P267" s="40"/>
      <c r="Q267" s="40"/>
      <c r="R267" s="40"/>
      <c r="S267" s="40"/>
      <c r="T267" s="38"/>
      <c r="U267" s="40"/>
      <c r="V267" s="40"/>
      <c r="W267" s="40"/>
      <c r="X267" s="40"/>
      <c r="Y267" s="38"/>
      <c r="Z267" s="40"/>
      <c r="AA267" s="40"/>
      <c r="AB267" s="29"/>
      <c r="AC267" s="39"/>
      <c r="AD267" s="38"/>
      <c r="AE267" s="38"/>
      <c r="AF267" s="33"/>
      <c r="AG267" s="29"/>
      <c r="AH267" s="29"/>
      <c r="AI267" s="29"/>
      <c r="AJ267" s="29"/>
      <c r="DFE267" s="27"/>
    </row>
    <row r="268" spans="2:36 2865:2865" s="28" customFormat="1">
      <c r="B268" s="29"/>
      <c r="C268" s="41"/>
      <c r="D268" s="41"/>
      <c r="E268" s="41"/>
      <c r="F268" s="40"/>
      <c r="G268" s="40"/>
      <c r="H268" s="40"/>
      <c r="I268" s="40"/>
      <c r="J268" s="38"/>
      <c r="K268" s="40"/>
      <c r="L268" s="40"/>
      <c r="M268" s="40"/>
      <c r="N268" s="40"/>
      <c r="O268" s="38"/>
      <c r="P268" s="40"/>
      <c r="Q268" s="40"/>
      <c r="R268" s="40"/>
      <c r="S268" s="40"/>
      <c r="T268" s="38"/>
      <c r="U268" s="40"/>
      <c r="V268" s="40"/>
      <c r="W268" s="40"/>
      <c r="X268" s="40"/>
      <c r="Y268" s="38"/>
      <c r="Z268" s="40"/>
      <c r="AA268" s="40"/>
      <c r="AB268" s="29"/>
      <c r="AC268" s="39"/>
      <c r="AD268" s="38"/>
      <c r="AE268" s="38"/>
      <c r="AF268" s="33"/>
      <c r="AG268" s="29"/>
      <c r="AH268" s="29"/>
      <c r="AI268" s="29"/>
      <c r="AJ268" s="29"/>
      <c r="DFE268" s="27"/>
    </row>
    <row r="269" spans="2:36 2865:2865" s="28" customFormat="1">
      <c r="B269" s="29"/>
      <c r="C269" s="41"/>
      <c r="D269" s="41"/>
      <c r="E269" s="41"/>
      <c r="F269" s="40"/>
      <c r="G269" s="40"/>
      <c r="H269" s="40"/>
      <c r="I269" s="40"/>
      <c r="J269" s="38"/>
      <c r="K269" s="40"/>
      <c r="L269" s="40"/>
      <c r="M269" s="40"/>
      <c r="N269" s="40"/>
      <c r="O269" s="38"/>
      <c r="P269" s="40"/>
      <c r="Q269" s="40"/>
      <c r="R269" s="40"/>
      <c r="S269" s="40"/>
      <c r="T269" s="38"/>
      <c r="U269" s="40"/>
      <c r="V269" s="40"/>
      <c r="W269" s="40"/>
      <c r="X269" s="40"/>
      <c r="Y269" s="38"/>
      <c r="Z269" s="40"/>
      <c r="AA269" s="40"/>
      <c r="AB269" s="29"/>
      <c r="AC269" s="39"/>
      <c r="AD269" s="38"/>
      <c r="AE269" s="38"/>
      <c r="AF269" s="33"/>
      <c r="AG269" s="29"/>
      <c r="AH269" s="29"/>
      <c r="AI269" s="29"/>
      <c r="AJ269" s="29"/>
      <c r="DFE269" s="27"/>
    </row>
    <row r="270" spans="2:36 2865:2865" s="28" customFormat="1">
      <c r="B270" s="29"/>
      <c r="C270" s="41"/>
      <c r="D270" s="41"/>
      <c r="E270" s="41"/>
      <c r="F270" s="40"/>
      <c r="G270" s="40"/>
      <c r="H270" s="40"/>
      <c r="I270" s="40"/>
      <c r="J270" s="38"/>
      <c r="K270" s="40"/>
      <c r="L270" s="40"/>
      <c r="M270" s="40"/>
      <c r="N270" s="40"/>
      <c r="O270" s="38"/>
      <c r="P270" s="40"/>
      <c r="Q270" s="40"/>
      <c r="R270" s="40"/>
      <c r="S270" s="40"/>
      <c r="T270" s="38"/>
      <c r="U270" s="40"/>
      <c r="V270" s="40"/>
      <c r="W270" s="40"/>
      <c r="X270" s="40"/>
      <c r="Y270" s="38"/>
      <c r="Z270" s="40"/>
      <c r="AA270" s="40"/>
      <c r="AB270" s="29"/>
      <c r="AC270" s="39"/>
      <c r="AD270" s="38"/>
      <c r="AE270" s="38"/>
      <c r="AF270" s="33"/>
      <c r="AG270" s="29"/>
      <c r="AH270" s="29"/>
      <c r="AI270" s="29"/>
      <c r="AJ270" s="29"/>
      <c r="DFE270" s="27"/>
    </row>
    <row r="271" spans="2:36 2865:2865" s="28" customFormat="1">
      <c r="B271" s="29"/>
      <c r="C271" s="41"/>
      <c r="D271" s="41"/>
      <c r="E271" s="41"/>
      <c r="F271" s="40"/>
      <c r="G271" s="40"/>
      <c r="H271" s="40"/>
      <c r="I271" s="40"/>
      <c r="J271" s="38"/>
      <c r="K271" s="40"/>
      <c r="L271" s="40"/>
      <c r="M271" s="40"/>
      <c r="N271" s="40"/>
      <c r="O271" s="38"/>
      <c r="P271" s="40"/>
      <c r="Q271" s="40"/>
      <c r="R271" s="40"/>
      <c r="S271" s="40"/>
      <c r="T271" s="38"/>
      <c r="U271" s="40"/>
      <c r="V271" s="40"/>
      <c r="W271" s="40"/>
      <c r="X271" s="40"/>
      <c r="Y271" s="38"/>
      <c r="Z271" s="40"/>
      <c r="AA271" s="40"/>
      <c r="AB271" s="29"/>
      <c r="AC271" s="39"/>
      <c r="AD271" s="38"/>
      <c r="AE271" s="38"/>
      <c r="AF271" s="33"/>
      <c r="AG271" s="29"/>
      <c r="AH271" s="29"/>
      <c r="AI271" s="29"/>
      <c r="AJ271" s="29"/>
      <c r="DFE271" s="27"/>
    </row>
    <row r="272" spans="2:36 2865:2865" s="28" customFormat="1">
      <c r="B272" s="29"/>
      <c r="C272" s="41"/>
      <c r="D272" s="41"/>
      <c r="E272" s="41"/>
      <c r="F272" s="40"/>
      <c r="G272" s="40"/>
      <c r="H272" s="40"/>
      <c r="I272" s="40"/>
      <c r="J272" s="38"/>
      <c r="K272" s="40"/>
      <c r="L272" s="40"/>
      <c r="M272" s="40"/>
      <c r="N272" s="40"/>
      <c r="O272" s="38"/>
      <c r="P272" s="40"/>
      <c r="Q272" s="40"/>
      <c r="R272" s="40"/>
      <c r="S272" s="40"/>
      <c r="T272" s="38"/>
      <c r="U272" s="40"/>
      <c r="V272" s="40"/>
      <c r="W272" s="40"/>
      <c r="X272" s="40"/>
      <c r="Y272" s="38"/>
      <c r="Z272" s="40"/>
      <c r="AA272" s="40"/>
      <c r="AB272" s="29"/>
      <c r="AC272" s="39"/>
      <c r="AD272" s="38"/>
      <c r="AE272" s="38"/>
      <c r="AF272" s="33"/>
      <c r="AG272" s="29"/>
      <c r="AH272" s="29"/>
      <c r="AI272" s="29"/>
      <c r="AJ272" s="29"/>
      <c r="DFE272" s="27"/>
    </row>
    <row r="273" spans="2:36 2865:2865" s="28" customFormat="1">
      <c r="B273" s="29"/>
      <c r="C273" s="41"/>
      <c r="D273" s="41"/>
      <c r="E273" s="41"/>
      <c r="F273" s="40"/>
      <c r="G273" s="40"/>
      <c r="H273" s="40"/>
      <c r="I273" s="40"/>
      <c r="J273" s="38"/>
      <c r="K273" s="40"/>
      <c r="L273" s="40"/>
      <c r="M273" s="40"/>
      <c r="N273" s="40"/>
      <c r="O273" s="38"/>
      <c r="P273" s="40"/>
      <c r="Q273" s="40"/>
      <c r="R273" s="40"/>
      <c r="S273" s="40"/>
      <c r="T273" s="38"/>
      <c r="U273" s="40"/>
      <c r="V273" s="40"/>
      <c r="W273" s="40"/>
      <c r="X273" s="40"/>
      <c r="Y273" s="38"/>
      <c r="Z273" s="40"/>
      <c r="AA273" s="40"/>
      <c r="AB273" s="29"/>
      <c r="AC273" s="39"/>
      <c r="AD273" s="38"/>
      <c r="AE273" s="38"/>
      <c r="AF273" s="33"/>
      <c r="AG273" s="29"/>
      <c r="AH273" s="29"/>
      <c r="AI273" s="29"/>
      <c r="AJ273" s="29"/>
      <c r="DFE273" s="27"/>
    </row>
    <row r="274" spans="2:36 2865:2865" s="28" customFormat="1">
      <c r="B274" s="29"/>
      <c r="C274" s="41"/>
      <c r="D274" s="41"/>
      <c r="E274" s="41"/>
      <c r="F274" s="40"/>
      <c r="G274" s="40"/>
      <c r="H274" s="40"/>
      <c r="I274" s="40"/>
      <c r="J274" s="38"/>
      <c r="K274" s="40"/>
      <c r="L274" s="40"/>
      <c r="M274" s="40"/>
      <c r="N274" s="40"/>
      <c r="O274" s="38"/>
      <c r="P274" s="40"/>
      <c r="Q274" s="40"/>
      <c r="R274" s="40"/>
      <c r="S274" s="40"/>
      <c r="T274" s="38"/>
      <c r="U274" s="40"/>
      <c r="V274" s="40"/>
      <c r="W274" s="40"/>
      <c r="X274" s="40"/>
      <c r="Y274" s="38"/>
      <c r="Z274" s="40"/>
      <c r="AA274" s="40"/>
      <c r="AB274" s="29"/>
      <c r="AC274" s="39"/>
      <c r="AD274" s="38"/>
      <c r="AE274" s="38"/>
      <c r="AF274" s="33"/>
      <c r="AG274" s="29"/>
      <c r="AH274" s="29"/>
      <c r="AI274" s="29"/>
      <c r="AJ274" s="29"/>
      <c r="DFE274" s="27"/>
    </row>
    <row r="275" spans="2:36 2865:2865" s="28" customFormat="1">
      <c r="B275" s="29"/>
      <c r="C275" s="41"/>
      <c r="D275" s="41"/>
      <c r="E275" s="41"/>
      <c r="F275" s="40"/>
      <c r="G275" s="40"/>
      <c r="H275" s="40"/>
      <c r="I275" s="40"/>
      <c r="J275" s="38"/>
      <c r="K275" s="40"/>
      <c r="L275" s="40"/>
      <c r="M275" s="40"/>
      <c r="N275" s="40"/>
      <c r="O275" s="38"/>
      <c r="P275" s="40"/>
      <c r="Q275" s="40"/>
      <c r="R275" s="40"/>
      <c r="S275" s="40"/>
      <c r="T275" s="38"/>
      <c r="U275" s="40"/>
      <c r="V275" s="40"/>
      <c r="W275" s="40"/>
      <c r="X275" s="40"/>
      <c r="Y275" s="38"/>
      <c r="Z275" s="40"/>
      <c r="AA275" s="40"/>
      <c r="AB275" s="29"/>
      <c r="AC275" s="39"/>
      <c r="AD275" s="38"/>
      <c r="AE275" s="38"/>
      <c r="AF275" s="33"/>
      <c r="AG275" s="29"/>
      <c r="AH275" s="29"/>
      <c r="AI275" s="29"/>
      <c r="AJ275" s="29"/>
      <c r="DFE275" s="27"/>
    </row>
    <row r="276" spans="2:36 2865:2865" s="28" customFormat="1">
      <c r="B276" s="29"/>
      <c r="C276" s="41"/>
      <c r="D276" s="41"/>
      <c r="E276" s="41"/>
      <c r="F276" s="40"/>
      <c r="G276" s="40"/>
      <c r="H276" s="40"/>
      <c r="I276" s="40"/>
      <c r="J276" s="38"/>
      <c r="K276" s="40"/>
      <c r="L276" s="40"/>
      <c r="M276" s="40"/>
      <c r="N276" s="40"/>
      <c r="O276" s="38"/>
      <c r="P276" s="40"/>
      <c r="Q276" s="40"/>
      <c r="R276" s="40"/>
      <c r="S276" s="40"/>
      <c r="T276" s="38"/>
      <c r="U276" s="40"/>
      <c r="V276" s="40"/>
      <c r="W276" s="40"/>
      <c r="X276" s="40"/>
      <c r="Y276" s="38"/>
      <c r="Z276" s="40"/>
      <c r="AA276" s="40"/>
      <c r="AB276" s="29"/>
      <c r="AC276" s="39"/>
      <c r="AD276" s="38"/>
      <c r="AE276" s="38"/>
      <c r="AF276" s="33"/>
      <c r="AG276" s="29"/>
      <c r="AH276" s="29"/>
      <c r="AI276" s="29"/>
      <c r="AJ276" s="29"/>
      <c r="DFE276" s="27"/>
    </row>
    <row r="277" spans="2:36 2865:2865" s="28" customFormat="1">
      <c r="B277" s="29"/>
      <c r="C277" s="41"/>
      <c r="D277" s="41"/>
      <c r="E277" s="41"/>
      <c r="F277" s="40"/>
      <c r="G277" s="40"/>
      <c r="H277" s="40"/>
      <c r="I277" s="40"/>
      <c r="J277" s="38"/>
      <c r="K277" s="40"/>
      <c r="L277" s="40"/>
      <c r="M277" s="40"/>
      <c r="N277" s="40"/>
      <c r="O277" s="38"/>
      <c r="P277" s="40"/>
      <c r="Q277" s="40"/>
      <c r="R277" s="40"/>
      <c r="S277" s="40"/>
      <c r="T277" s="38"/>
      <c r="U277" s="40"/>
      <c r="V277" s="40"/>
      <c r="W277" s="40"/>
      <c r="X277" s="40"/>
      <c r="Y277" s="38"/>
      <c r="Z277" s="40"/>
      <c r="AA277" s="40"/>
      <c r="AB277" s="29"/>
      <c r="AC277" s="39"/>
      <c r="AD277" s="38"/>
      <c r="AE277" s="38"/>
      <c r="AF277" s="33"/>
      <c r="AG277" s="29"/>
      <c r="AH277" s="29"/>
      <c r="AI277" s="29"/>
      <c r="AJ277" s="29"/>
      <c r="DFE277" s="27"/>
    </row>
    <row r="278" spans="2:36 2865:2865" s="28" customFormat="1">
      <c r="B278" s="29"/>
      <c r="C278" s="41"/>
      <c r="D278" s="41"/>
      <c r="E278" s="41"/>
      <c r="F278" s="40"/>
      <c r="G278" s="40"/>
      <c r="H278" s="40"/>
      <c r="I278" s="40"/>
      <c r="J278" s="38"/>
      <c r="K278" s="40"/>
      <c r="L278" s="40"/>
      <c r="M278" s="40"/>
      <c r="N278" s="40"/>
      <c r="O278" s="38"/>
      <c r="P278" s="40"/>
      <c r="Q278" s="40"/>
      <c r="R278" s="40"/>
      <c r="S278" s="40"/>
      <c r="T278" s="38"/>
      <c r="U278" s="40"/>
      <c r="V278" s="40"/>
      <c r="W278" s="40"/>
      <c r="X278" s="40"/>
      <c r="Y278" s="38"/>
      <c r="Z278" s="40"/>
      <c r="AA278" s="40"/>
      <c r="AB278" s="29"/>
      <c r="AC278" s="39"/>
      <c r="AD278" s="38"/>
      <c r="AE278" s="38"/>
      <c r="AF278" s="33"/>
      <c r="AG278" s="29"/>
      <c r="AH278" s="29"/>
      <c r="AI278" s="29"/>
      <c r="AJ278" s="29"/>
      <c r="DFE278" s="27"/>
    </row>
    <row r="279" spans="2:36 2865:2865" s="28" customFormat="1">
      <c r="B279" s="29"/>
      <c r="C279" s="41"/>
      <c r="D279" s="41"/>
      <c r="E279" s="41"/>
      <c r="F279" s="40"/>
      <c r="G279" s="40"/>
      <c r="H279" s="40"/>
      <c r="I279" s="40"/>
      <c r="J279" s="38"/>
      <c r="K279" s="40"/>
      <c r="L279" s="40"/>
      <c r="M279" s="40"/>
      <c r="N279" s="40"/>
      <c r="O279" s="38"/>
      <c r="P279" s="40"/>
      <c r="Q279" s="40"/>
      <c r="R279" s="40"/>
      <c r="S279" s="40"/>
      <c r="T279" s="38"/>
      <c r="U279" s="40"/>
      <c r="V279" s="40"/>
      <c r="W279" s="40"/>
      <c r="X279" s="40"/>
      <c r="Y279" s="38"/>
      <c r="Z279" s="40"/>
      <c r="AA279" s="40"/>
      <c r="AB279" s="29"/>
      <c r="AC279" s="39"/>
      <c r="AD279" s="38"/>
      <c r="AE279" s="38"/>
      <c r="AF279" s="33"/>
      <c r="AG279" s="29"/>
      <c r="AH279" s="29"/>
      <c r="AI279" s="29"/>
      <c r="AJ279" s="29"/>
      <c r="DFE279" s="27"/>
    </row>
    <row r="280" spans="2:36 2865:2865" s="28" customFormat="1">
      <c r="B280" s="29"/>
      <c r="C280" s="41"/>
      <c r="D280" s="41"/>
      <c r="E280" s="41"/>
      <c r="F280" s="40"/>
      <c r="G280" s="40"/>
      <c r="H280" s="40"/>
      <c r="I280" s="40"/>
      <c r="J280" s="38"/>
      <c r="K280" s="40"/>
      <c r="L280" s="40"/>
      <c r="M280" s="40"/>
      <c r="N280" s="40"/>
      <c r="O280" s="38"/>
      <c r="P280" s="40"/>
      <c r="Q280" s="40"/>
      <c r="R280" s="40"/>
      <c r="S280" s="40"/>
      <c r="T280" s="38"/>
      <c r="U280" s="40"/>
      <c r="V280" s="40"/>
      <c r="W280" s="40"/>
      <c r="X280" s="40"/>
      <c r="Y280" s="38"/>
      <c r="Z280" s="40"/>
      <c r="AA280" s="40"/>
      <c r="AB280" s="29"/>
      <c r="AC280" s="39"/>
      <c r="AD280" s="38"/>
      <c r="AE280" s="38"/>
      <c r="AF280" s="33"/>
      <c r="AG280" s="29"/>
      <c r="AH280" s="29"/>
      <c r="AI280" s="29"/>
      <c r="AJ280" s="29"/>
      <c r="DFE280" s="27"/>
    </row>
    <row r="281" spans="2:36 2865:2865" s="28" customFormat="1">
      <c r="B281" s="29"/>
      <c r="C281" s="41"/>
      <c r="D281" s="41"/>
      <c r="E281" s="41"/>
      <c r="F281" s="40"/>
      <c r="G281" s="40"/>
      <c r="H281" s="40"/>
      <c r="I281" s="40"/>
      <c r="J281" s="38"/>
      <c r="K281" s="40"/>
      <c r="L281" s="40"/>
      <c r="M281" s="40"/>
      <c r="N281" s="40"/>
      <c r="O281" s="38"/>
      <c r="P281" s="40"/>
      <c r="Q281" s="40"/>
      <c r="R281" s="40"/>
      <c r="S281" s="40"/>
      <c r="T281" s="38"/>
      <c r="U281" s="40"/>
      <c r="V281" s="40"/>
      <c r="W281" s="40"/>
      <c r="X281" s="40"/>
      <c r="Y281" s="38"/>
      <c r="Z281" s="40"/>
      <c r="AA281" s="40"/>
      <c r="AB281" s="29"/>
      <c r="AC281" s="39"/>
      <c r="AD281" s="38"/>
      <c r="AE281" s="38"/>
      <c r="AF281" s="33"/>
      <c r="AG281" s="29"/>
      <c r="AH281" s="29"/>
      <c r="AI281" s="29"/>
      <c r="AJ281" s="29"/>
      <c r="DFE281" s="27"/>
    </row>
    <row r="282" spans="2:36 2865:2865" s="28" customFormat="1">
      <c r="B282" s="29"/>
      <c r="C282" s="41"/>
      <c r="D282" s="41"/>
      <c r="E282" s="41"/>
      <c r="F282" s="40"/>
      <c r="G282" s="40"/>
      <c r="H282" s="40"/>
      <c r="I282" s="40"/>
      <c r="J282" s="38"/>
      <c r="K282" s="40"/>
      <c r="L282" s="40"/>
      <c r="M282" s="40"/>
      <c r="N282" s="40"/>
      <c r="O282" s="38"/>
      <c r="P282" s="40"/>
      <c r="Q282" s="40"/>
      <c r="R282" s="40"/>
      <c r="S282" s="40"/>
      <c r="T282" s="38"/>
      <c r="U282" s="40"/>
      <c r="V282" s="40"/>
      <c r="W282" s="40"/>
      <c r="X282" s="40"/>
      <c r="Y282" s="38"/>
      <c r="Z282" s="40"/>
      <c r="AA282" s="40"/>
      <c r="AB282" s="29"/>
      <c r="AC282" s="39"/>
      <c r="AD282" s="38"/>
      <c r="AE282" s="38"/>
      <c r="AF282" s="33"/>
      <c r="AG282" s="29"/>
      <c r="AH282" s="29"/>
      <c r="AI282" s="29"/>
      <c r="AJ282" s="29"/>
      <c r="DFE282" s="27"/>
    </row>
    <row r="283" spans="2:36 2865:2865" s="28" customFormat="1">
      <c r="B283" s="29"/>
      <c r="C283" s="41"/>
      <c r="D283" s="41"/>
      <c r="E283" s="41"/>
      <c r="F283" s="40"/>
      <c r="G283" s="40"/>
      <c r="H283" s="40"/>
      <c r="I283" s="40"/>
      <c r="J283" s="38"/>
      <c r="K283" s="40"/>
      <c r="L283" s="40"/>
      <c r="M283" s="40"/>
      <c r="N283" s="40"/>
      <c r="O283" s="38"/>
      <c r="P283" s="40"/>
      <c r="Q283" s="40"/>
      <c r="R283" s="40"/>
      <c r="S283" s="40"/>
      <c r="T283" s="38"/>
      <c r="U283" s="40"/>
      <c r="V283" s="40"/>
      <c r="W283" s="40"/>
      <c r="X283" s="40"/>
      <c r="Y283" s="38"/>
      <c r="Z283" s="40"/>
      <c r="AA283" s="40"/>
      <c r="AB283" s="29"/>
      <c r="AC283" s="39"/>
      <c r="AD283" s="38"/>
      <c r="AE283" s="38"/>
      <c r="AF283" s="33"/>
      <c r="AG283" s="29"/>
      <c r="AH283" s="29"/>
      <c r="AI283" s="29"/>
      <c r="AJ283" s="29"/>
      <c r="DFE283" s="27"/>
    </row>
    <row r="284" spans="2:36 2865:2865" s="28" customFormat="1">
      <c r="B284" s="29"/>
      <c r="C284" s="41"/>
      <c r="D284" s="41"/>
      <c r="E284" s="41"/>
      <c r="F284" s="40"/>
      <c r="G284" s="40"/>
      <c r="H284" s="40"/>
      <c r="I284" s="40"/>
      <c r="J284" s="38"/>
      <c r="K284" s="40"/>
      <c r="L284" s="40"/>
      <c r="M284" s="40"/>
      <c r="N284" s="40"/>
      <c r="O284" s="38"/>
      <c r="P284" s="40"/>
      <c r="Q284" s="40"/>
      <c r="R284" s="40"/>
      <c r="S284" s="40"/>
      <c r="T284" s="38"/>
      <c r="U284" s="40"/>
      <c r="V284" s="40"/>
      <c r="W284" s="40"/>
      <c r="X284" s="40"/>
      <c r="Y284" s="38"/>
      <c r="Z284" s="40"/>
      <c r="AA284" s="40"/>
      <c r="AB284" s="29"/>
      <c r="AC284" s="39"/>
      <c r="AD284" s="38"/>
      <c r="AE284" s="38"/>
      <c r="AF284" s="33"/>
      <c r="AG284" s="29"/>
      <c r="AH284" s="29"/>
      <c r="AI284" s="29"/>
      <c r="AJ284" s="29"/>
      <c r="DFE284" s="27"/>
    </row>
    <row r="285" spans="2:36 2865:2865" s="28" customFormat="1">
      <c r="B285" s="29"/>
      <c r="C285" s="41"/>
      <c r="D285" s="41"/>
      <c r="E285" s="41"/>
      <c r="F285" s="40"/>
      <c r="G285" s="40"/>
      <c r="H285" s="40"/>
      <c r="I285" s="40"/>
      <c r="J285" s="38"/>
      <c r="K285" s="40"/>
      <c r="L285" s="40"/>
      <c r="M285" s="40"/>
      <c r="N285" s="40"/>
      <c r="O285" s="38"/>
      <c r="P285" s="40"/>
      <c r="Q285" s="40"/>
      <c r="R285" s="40"/>
      <c r="S285" s="40"/>
      <c r="T285" s="38"/>
      <c r="U285" s="40"/>
      <c r="V285" s="40"/>
      <c r="W285" s="40"/>
      <c r="X285" s="40"/>
      <c r="Y285" s="38"/>
      <c r="Z285" s="40"/>
      <c r="AA285" s="40"/>
      <c r="AB285" s="29"/>
      <c r="AC285" s="39"/>
      <c r="AD285" s="38"/>
      <c r="AE285" s="38"/>
      <c r="AF285" s="33"/>
      <c r="AG285" s="29"/>
      <c r="AH285" s="29"/>
      <c r="AI285" s="29"/>
      <c r="AJ285" s="29"/>
      <c r="DFE285" s="27"/>
    </row>
    <row r="286" spans="2:36 2865:2865" s="28" customFormat="1">
      <c r="B286" s="29"/>
      <c r="C286" s="41"/>
      <c r="D286" s="41"/>
      <c r="E286" s="41"/>
      <c r="F286" s="40"/>
      <c r="G286" s="40"/>
      <c r="H286" s="40"/>
      <c r="I286" s="40"/>
      <c r="J286" s="38"/>
      <c r="K286" s="40"/>
      <c r="L286" s="40"/>
      <c r="M286" s="40"/>
      <c r="N286" s="40"/>
      <c r="O286" s="38"/>
      <c r="P286" s="40"/>
      <c r="Q286" s="40"/>
      <c r="R286" s="40"/>
      <c r="S286" s="40"/>
      <c r="T286" s="38"/>
      <c r="U286" s="40"/>
      <c r="V286" s="40"/>
      <c r="W286" s="40"/>
      <c r="X286" s="40"/>
      <c r="Y286" s="38"/>
      <c r="Z286" s="40"/>
      <c r="AA286" s="40"/>
      <c r="AB286" s="29"/>
      <c r="AC286" s="39"/>
      <c r="AD286" s="38"/>
      <c r="AE286" s="38"/>
      <c r="AF286" s="33"/>
      <c r="AG286" s="29"/>
      <c r="AH286" s="29"/>
      <c r="AI286" s="29"/>
      <c r="AJ286" s="29"/>
      <c r="DFE286" s="27"/>
    </row>
    <row r="287" spans="2:36 2865:2865" s="28" customFormat="1">
      <c r="B287" s="29"/>
      <c r="C287" s="41"/>
      <c r="D287" s="41"/>
      <c r="E287" s="41"/>
      <c r="F287" s="40"/>
      <c r="G287" s="40"/>
      <c r="H287" s="40"/>
      <c r="I287" s="40"/>
      <c r="J287" s="38"/>
      <c r="K287" s="40"/>
      <c r="L287" s="40"/>
      <c r="M287" s="40"/>
      <c r="N287" s="40"/>
      <c r="O287" s="38"/>
      <c r="P287" s="40"/>
      <c r="Q287" s="40"/>
      <c r="R287" s="40"/>
      <c r="S287" s="40"/>
      <c r="T287" s="38"/>
      <c r="U287" s="40"/>
      <c r="V287" s="40"/>
      <c r="W287" s="40"/>
      <c r="X287" s="40"/>
      <c r="Y287" s="38"/>
      <c r="Z287" s="40"/>
      <c r="AA287" s="40"/>
      <c r="AB287" s="29"/>
      <c r="AC287" s="39"/>
      <c r="AD287" s="38"/>
      <c r="AE287" s="38"/>
      <c r="AF287" s="33"/>
      <c r="AG287" s="29"/>
      <c r="AH287" s="29"/>
      <c r="AI287" s="29"/>
      <c r="AJ287" s="29"/>
      <c r="DFE287" s="27"/>
    </row>
    <row r="288" spans="2:36 2865:2865" s="28" customFormat="1">
      <c r="B288" s="29"/>
      <c r="C288" s="41"/>
      <c r="D288" s="41"/>
      <c r="E288" s="41"/>
      <c r="F288" s="40"/>
      <c r="G288" s="40"/>
      <c r="H288" s="40"/>
      <c r="I288" s="40"/>
      <c r="J288" s="38"/>
      <c r="K288" s="40"/>
      <c r="L288" s="40"/>
      <c r="M288" s="40"/>
      <c r="N288" s="40"/>
      <c r="O288" s="38"/>
      <c r="P288" s="40"/>
      <c r="Q288" s="40"/>
      <c r="R288" s="40"/>
      <c r="S288" s="40"/>
      <c r="T288" s="38"/>
      <c r="U288" s="40"/>
      <c r="V288" s="40"/>
      <c r="W288" s="40"/>
      <c r="X288" s="40"/>
      <c r="Y288" s="38"/>
      <c r="Z288" s="40"/>
      <c r="AA288" s="40"/>
      <c r="AB288" s="29"/>
      <c r="AC288" s="39"/>
      <c r="AD288" s="38"/>
      <c r="AE288" s="38"/>
      <c r="AF288" s="33"/>
      <c r="AG288" s="29"/>
      <c r="AH288" s="29"/>
      <c r="AI288" s="29"/>
      <c r="AJ288" s="29"/>
      <c r="DFE288" s="27"/>
    </row>
    <row r="289" spans="2:36 2865:2865" s="28" customFormat="1">
      <c r="B289" s="29"/>
      <c r="C289" s="41"/>
      <c r="D289" s="41"/>
      <c r="E289" s="41"/>
      <c r="F289" s="40"/>
      <c r="G289" s="40"/>
      <c r="H289" s="40"/>
      <c r="I289" s="40"/>
      <c r="J289" s="38"/>
      <c r="K289" s="40"/>
      <c r="L289" s="40"/>
      <c r="M289" s="40"/>
      <c r="N289" s="40"/>
      <c r="O289" s="38"/>
      <c r="P289" s="40"/>
      <c r="Q289" s="40"/>
      <c r="R289" s="40"/>
      <c r="S289" s="40"/>
      <c r="T289" s="38"/>
      <c r="U289" s="40"/>
      <c r="V289" s="40"/>
      <c r="W289" s="40"/>
      <c r="X289" s="40"/>
      <c r="Y289" s="38"/>
      <c r="Z289" s="40"/>
      <c r="AA289" s="40"/>
      <c r="AB289" s="29"/>
      <c r="AC289" s="39"/>
      <c r="AD289" s="38"/>
      <c r="AE289" s="38"/>
      <c r="AF289" s="33"/>
      <c r="AG289" s="29"/>
      <c r="AH289" s="29"/>
      <c r="AI289" s="29"/>
      <c r="AJ289" s="29"/>
      <c r="DFE289" s="27"/>
    </row>
    <row r="290" spans="2:36 2865:2865" s="28" customFormat="1">
      <c r="B290" s="29"/>
      <c r="C290" s="41"/>
      <c r="D290" s="41"/>
      <c r="E290" s="41"/>
      <c r="F290" s="40"/>
      <c r="G290" s="40"/>
      <c r="H290" s="40"/>
      <c r="I290" s="40"/>
      <c r="J290" s="38"/>
      <c r="K290" s="40"/>
      <c r="L290" s="40"/>
      <c r="M290" s="40"/>
      <c r="N290" s="40"/>
      <c r="O290" s="38"/>
      <c r="P290" s="40"/>
      <c r="Q290" s="40"/>
      <c r="R290" s="40"/>
      <c r="S290" s="40"/>
      <c r="T290" s="38"/>
      <c r="U290" s="40"/>
      <c r="V290" s="40"/>
      <c r="W290" s="40"/>
      <c r="X290" s="40"/>
      <c r="Y290" s="38"/>
      <c r="Z290" s="40"/>
      <c r="AA290" s="40"/>
      <c r="AB290" s="29"/>
      <c r="AC290" s="39"/>
      <c r="AD290" s="38"/>
      <c r="AE290" s="38"/>
      <c r="AF290" s="33"/>
      <c r="AG290" s="29"/>
      <c r="AH290" s="29"/>
      <c r="AI290" s="29"/>
      <c r="AJ290" s="29"/>
      <c r="DFE290" s="27"/>
    </row>
    <row r="291" spans="2:36 2865:2865" s="28" customFormat="1">
      <c r="B291" s="29"/>
      <c r="C291" s="41"/>
      <c r="D291" s="41"/>
      <c r="E291" s="41"/>
      <c r="F291" s="40"/>
      <c r="G291" s="40"/>
      <c r="H291" s="40"/>
      <c r="I291" s="40"/>
      <c r="J291" s="38"/>
      <c r="K291" s="40"/>
      <c r="L291" s="40"/>
      <c r="M291" s="40"/>
      <c r="N291" s="40"/>
      <c r="O291" s="38"/>
      <c r="P291" s="40"/>
      <c r="Q291" s="40"/>
      <c r="R291" s="40"/>
      <c r="S291" s="40"/>
      <c r="T291" s="38"/>
      <c r="U291" s="40"/>
      <c r="V291" s="40"/>
      <c r="W291" s="40"/>
      <c r="X291" s="40"/>
      <c r="Y291" s="38"/>
      <c r="Z291" s="40"/>
      <c r="AA291" s="40"/>
      <c r="AB291" s="29"/>
      <c r="AC291" s="39"/>
      <c r="AD291" s="38"/>
      <c r="AE291" s="38"/>
      <c r="AF291" s="33"/>
      <c r="AG291" s="29"/>
      <c r="AH291" s="29"/>
      <c r="AI291" s="29"/>
      <c r="AJ291" s="29"/>
      <c r="DFE291" s="27"/>
    </row>
    <row r="292" spans="2:36 2865:2865" s="28" customFormat="1">
      <c r="B292" s="29"/>
      <c r="C292" s="41"/>
      <c r="D292" s="41"/>
      <c r="E292" s="41"/>
      <c r="F292" s="40"/>
      <c r="G292" s="40"/>
      <c r="H292" s="40"/>
      <c r="I292" s="40"/>
      <c r="J292" s="38"/>
      <c r="K292" s="40"/>
      <c r="L292" s="40"/>
      <c r="M292" s="40"/>
      <c r="N292" s="40"/>
      <c r="O292" s="38"/>
      <c r="P292" s="40"/>
      <c r="Q292" s="40"/>
      <c r="R292" s="40"/>
      <c r="S292" s="40"/>
      <c r="T292" s="38"/>
      <c r="U292" s="40"/>
      <c r="V292" s="40"/>
      <c r="W292" s="40"/>
      <c r="X292" s="40"/>
      <c r="Y292" s="38"/>
      <c r="Z292" s="40"/>
      <c r="AA292" s="40"/>
      <c r="AB292" s="29"/>
      <c r="AC292" s="39"/>
      <c r="AD292" s="38"/>
      <c r="AE292" s="38"/>
      <c r="AF292" s="33"/>
      <c r="AG292" s="29"/>
      <c r="AH292" s="29"/>
      <c r="AI292" s="29"/>
      <c r="AJ292" s="29"/>
      <c r="DFE292" s="27"/>
    </row>
    <row r="293" spans="2:36 2865:2865" s="28" customFormat="1">
      <c r="B293" s="29"/>
      <c r="C293" s="41"/>
      <c r="D293" s="41"/>
      <c r="E293" s="41"/>
      <c r="F293" s="40"/>
      <c r="G293" s="40"/>
      <c r="H293" s="40"/>
      <c r="I293" s="40"/>
      <c r="J293" s="38"/>
      <c r="K293" s="40"/>
      <c r="L293" s="40"/>
      <c r="M293" s="40"/>
      <c r="N293" s="40"/>
      <c r="O293" s="38"/>
      <c r="P293" s="40"/>
      <c r="Q293" s="40"/>
      <c r="R293" s="40"/>
      <c r="S293" s="40"/>
      <c r="T293" s="38"/>
      <c r="U293" s="40"/>
      <c r="V293" s="40"/>
      <c r="W293" s="40"/>
      <c r="X293" s="40"/>
      <c r="Y293" s="38"/>
      <c r="Z293" s="40"/>
      <c r="AA293" s="40"/>
      <c r="AB293" s="29"/>
      <c r="AC293" s="39"/>
      <c r="AD293" s="38"/>
      <c r="AE293" s="38"/>
      <c r="AF293" s="33"/>
      <c r="AG293" s="29"/>
      <c r="AH293" s="29"/>
      <c r="AI293" s="29"/>
      <c r="AJ293" s="29"/>
      <c r="DFE293" s="27"/>
    </row>
    <row r="294" spans="2:36 2865:2865" s="28" customFormat="1">
      <c r="B294" s="29"/>
      <c r="C294" s="41"/>
      <c r="D294" s="41"/>
      <c r="E294" s="41"/>
      <c r="F294" s="40"/>
      <c r="G294" s="40"/>
      <c r="H294" s="40"/>
      <c r="I294" s="40"/>
      <c r="J294" s="38"/>
      <c r="K294" s="40"/>
      <c r="L294" s="40"/>
      <c r="M294" s="40"/>
      <c r="N294" s="40"/>
      <c r="O294" s="38"/>
      <c r="P294" s="40"/>
      <c r="Q294" s="40"/>
      <c r="R294" s="40"/>
      <c r="S294" s="40"/>
      <c r="T294" s="38"/>
      <c r="U294" s="40"/>
      <c r="V294" s="40"/>
      <c r="W294" s="40"/>
      <c r="X294" s="40"/>
      <c r="Y294" s="38"/>
      <c r="Z294" s="40"/>
      <c r="AA294" s="40"/>
      <c r="AB294" s="29"/>
      <c r="AC294" s="39"/>
      <c r="AD294" s="38"/>
      <c r="AE294" s="38"/>
      <c r="AF294" s="33"/>
      <c r="AG294" s="29"/>
      <c r="AH294" s="29"/>
      <c r="AI294" s="29"/>
      <c r="AJ294" s="29"/>
      <c r="DFE294" s="27"/>
    </row>
    <row r="295" spans="2:36 2865:2865" s="28" customFormat="1">
      <c r="B295" s="29"/>
      <c r="C295" s="41"/>
      <c r="D295" s="41"/>
      <c r="E295" s="41"/>
      <c r="F295" s="40"/>
      <c r="G295" s="40"/>
      <c r="H295" s="40"/>
      <c r="I295" s="40"/>
      <c r="J295" s="38"/>
      <c r="K295" s="40"/>
      <c r="L295" s="40"/>
      <c r="M295" s="40"/>
      <c r="N295" s="40"/>
      <c r="O295" s="38"/>
      <c r="P295" s="40"/>
      <c r="Q295" s="40"/>
      <c r="R295" s="40"/>
      <c r="S295" s="40"/>
      <c r="T295" s="38"/>
      <c r="U295" s="40"/>
      <c r="V295" s="40"/>
      <c r="W295" s="40"/>
      <c r="X295" s="40"/>
      <c r="Y295" s="38"/>
      <c r="Z295" s="40"/>
      <c r="AA295" s="40"/>
      <c r="AB295" s="29"/>
      <c r="AC295" s="39"/>
      <c r="AD295" s="38"/>
      <c r="AE295" s="38"/>
      <c r="AF295" s="33"/>
      <c r="AG295" s="29"/>
      <c r="AH295" s="29"/>
      <c r="AI295" s="29"/>
      <c r="AJ295" s="29"/>
      <c r="DFE295" s="27"/>
    </row>
    <row r="296" spans="2:36 2865:2865" s="28" customFormat="1">
      <c r="B296" s="29"/>
      <c r="C296" s="41"/>
      <c r="D296" s="41"/>
      <c r="E296" s="41"/>
      <c r="F296" s="40"/>
      <c r="G296" s="40"/>
      <c r="H296" s="40"/>
      <c r="I296" s="40"/>
      <c r="J296" s="38"/>
      <c r="K296" s="40"/>
      <c r="L296" s="40"/>
      <c r="M296" s="40"/>
      <c r="N296" s="40"/>
      <c r="O296" s="38"/>
      <c r="P296" s="40"/>
      <c r="Q296" s="40"/>
      <c r="R296" s="40"/>
      <c r="S296" s="40"/>
      <c r="T296" s="38"/>
      <c r="U296" s="40"/>
      <c r="V296" s="40"/>
      <c r="W296" s="40"/>
      <c r="X296" s="40"/>
      <c r="Y296" s="38"/>
      <c r="Z296" s="40"/>
      <c r="AA296" s="40"/>
      <c r="AB296" s="29"/>
      <c r="AC296" s="39"/>
      <c r="AD296" s="38"/>
      <c r="AE296" s="38"/>
      <c r="AF296" s="33"/>
      <c r="AG296" s="29"/>
      <c r="AH296" s="29"/>
      <c r="AI296" s="29"/>
      <c r="AJ296" s="29"/>
      <c r="DFE296" s="27"/>
    </row>
    <row r="297" spans="2:36 2865:2865" s="28" customFormat="1">
      <c r="B297" s="29"/>
      <c r="C297" s="41"/>
      <c r="D297" s="41"/>
      <c r="E297" s="41"/>
      <c r="F297" s="40"/>
      <c r="G297" s="40"/>
      <c r="H297" s="40"/>
      <c r="I297" s="40"/>
      <c r="J297" s="38"/>
      <c r="K297" s="40"/>
      <c r="L297" s="40"/>
      <c r="M297" s="40"/>
      <c r="N297" s="40"/>
      <c r="O297" s="38"/>
      <c r="P297" s="40"/>
      <c r="Q297" s="40"/>
      <c r="R297" s="40"/>
      <c r="S297" s="40"/>
      <c r="T297" s="38"/>
      <c r="U297" s="40"/>
      <c r="V297" s="40"/>
      <c r="W297" s="40"/>
      <c r="X297" s="40"/>
      <c r="Y297" s="38"/>
      <c r="Z297" s="40"/>
      <c r="AA297" s="40"/>
      <c r="AB297" s="29"/>
      <c r="AC297" s="39"/>
      <c r="AD297" s="38"/>
      <c r="AE297" s="38"/>
      <c r="AF297" s="33"/>
      <c r="AG297" s="29"/>
      <c r="AH297" s="29"/>
      <c r="AI297" s="29"/>
      <c r="AJ297" s="29"/>
      <c r="DFE297" s="27"/>
    </row>
    <row r="298" spans="2:36 2865:2865" s="28" customFormat="1">
      <c r="B298" s="29"/>
      <c r="C298" s="41"/>
      <c r="D298" s="41"/>
      <c r="E298" s="41"/>
      <c r="F298" s="40"/>
      <c r="G298" s="40"/>
      <c r="H298" s="40"/>
      <c r="I298" s="40"/>
      <c r="J298" s="38"/>
      <c r="K298" s="40"/>
      <c r="L298" s="40"/>
      <c r="M298" s="40"/>
      <c r="N298" s="40"/>
      <c r="O298" s="38"/>
      <c r="P298" s="40"/>
      <c r="Q298" s="40"/>
      <c r="R298" s="40"/>
      <c r="S298" s="40"/>
      <c r="T298" s="38"/>
      <c r="U298" s="40"/>
      <c r="V298" s="40"/>
      <c r="W298" s="40"/>
      <c r="X298" s="40"/>
      <c r="Y298" s="38"/>
      <c r="Z298" s="40"/>
      <c r="AA298" s="40"/>
      <c r="AB298" s="29"/>
      <c r="AC298" s="39"/>
      <c r="AD298" s="38"/>
      <c r="AE298" s="38"/>
      <c r="AF298" s="33"/>
      <c r="AG298" s="29"/>
      <c r="AH298" s="29"/>
      <c r="AI298" s="29"/>
      <c r="AJ298" s="29"/>
      <c r="DFE298" s="27"/>
    </row>
    <row r="299" spans="2:36 2865:2865" s="28" customFormat="1">
      <c r="B299" s="29"/>
      <c r="C299" s="41"/>
      <c r="D299" s="41"/>
      <c r="E299" s="41"/>
      <c r="F299" s="40"/>
      <c r="G299" s="40"/>
      <c r="H299" s="40"/>
      <c r="I299" s="40"/>
      <c r="J299" s="38"/>
      <c r="K299" s="40"/>
      <c r="L299" s="40"/>
      <c r="M299" s="40"/>
      <c r="N299" s="40"/>
      <c r="O299" s="38"/>
      <c r="P299" s="40"/>
      <c r="Q299" s="40"/>
      <c r="R299" s="40"/>
      <c r="S299" s="40"/>
      <c r="T299" s="38"/>
      <c r="U299" s="40"/>
      <c r="V299" s="40"/>
      <c r="W299" s="40"/>
      <c r="X299" s="40"/>
      <c r="Y299" s="38"/>
      <c r="Z299" s="40"/>
      <c r="AA299" s="40"/>
      <c r="AB299" s="29"/>
      <c r="AC299" s="39"/>
      <c r="AD299" s="38"/>
      <c r="AE299" s="38"/>
      <c r="AF299" s="33"/>
      <c r="AG299" s="29"/>
      <c r="AH299" s="29"/>
      <c r="AI299" s="29"/>
      <c r="AJ299" s="29"/>
      <c r="DFE299" s="27"/>
    </row>
    <row r="300" spans="2:36 2865:2865" s="28" customFormat="1">
      <c r="B300" s="29"/>
      <c r="C300" s="41"/>
      <c r="D300" s="41"/>
      <c r="E300" s="41"/>
      <c r="F300" s="40"/>
      <c r="G300" s="40"/>
      <c r="H300" s="40"/>
      <c r="I300" s="40"/>
      <c r="J300" s="38"/>
      <c r="K300" s="40"/>
      <c r="L300" s="40"/>
      <c r="M300" s="40"/>
      <c r="N300" s="40"/>
      <c r="O300" s="38"/>
      <c r="P300" s="40"/>
      <c r="Q300" s="40"/>
      <c r="R300" s="40"/>
      <c r="S300" s="40"/>
      <c r="T300" s="38"/>
      <c r="U300" s="40"/>
      <c r="V300" s="40"/>
      <c r="W300" s="40"/>
      <c r="X300" s="40"/>
      <c r="Y300" s="38"/>
      <c r="Z300" s="40"/>
      <c r="AA300" s="40"/>
      <c r="AB300" s="29"/>
      <c r="AC300" s="39"/>
      <c r="AD300" s="38"/>
      <c r="AE300" s="38"/>
      <c r="AF300" s="33"/>
      <c r="AG300" s="29"/>
      <c r="AH300" s="29"/>
      <c r="AI300" s="29"/>
      <c r="AJ300" s="29"/>
      <c r="DFE300" s="27"/>
    </row>
    <row r="301" spans="2:36 2865:2865" s="28" customFormat="1">
      <c r="B301" s="29"/>
      <c r="C301" s="41"/>
      <c r="D301" s="41"/>
      <c r="E301" s="41"/>
      <c r="F301" s="40"/>
      <c r="G301" s="40"/>
      <c r="H301" s="40"/>
      <c r="I301" s="40"/>
      <c r="J301" s="38"/>
      <c r="K301" s="40"/>
      <c r="L301" s="40"/>
      <c r="M301" s="40"/>
      <c r="N301" s="40"/>
      <c r="O301" s="38"/>
      <c r="P301" s="40"/>
      <c r="Q301" s="40"/>
      <c r="R301" s="40"/>
      <c r="S301" s="40"/>
      <c r="T301" s="38"/>
      <c r="U301" s="40"/>
      <c r="V301" s="40"/>
      <c r="W301" s="40"/>
      <c r="X301" s="40"/>
      <c r="Y301" s="38"/>
      <c r="Z301" s="40"/>
      <c r="AA301" s="40"/>
      <c r="AB301" s="29"/>
      <c r="AC301" s="39"/>
      <c r="AD301" s="38"/>
      <c r="AE301" s="38"/>
      <c r="AF301" s="33"/>
      <c r="AG301" s="29"/>
      <c r="AH301" s="29"/>
      <c r="AI301" s="29"/>
      <c r="AJ301" s="29"/>
      <c r="DFE301" s="27"/>
    </row>
    <row r="302" spans="2:36 2865:2865" s="28" customFormat="1">
      <c r="B302" s="29"/>
      <c r="C302" s="41"/>
      <c r="D302" s="41"/>
      <c r="E302" s="41"/>
      <c r="F302" s="40"/>
      <c r="G302" s="40"/>
      <c r="H302" s="40"/>
      <c r="I302" s="40"/>
      <c r="J302" s="38"/>
      <c r="K302" s="40"/>
      <c r="L302" s="40"/>
      <c r="M302" s="40"/>
      <c r="N302" s="40"/>
      <c r="O302" s="38"/>
      <c r="P302" s="40"/>
      <c r="Q302" s="40"/>
      <c r="R302" s="40"/>
      <c r="S302" s="40"/>
      <c r="T302" s="38"/>
      <c r="U302" s="40"/>
      <c r="V302" s="40"/>
      <c r="W302" s="40"/>
      <c r="X302" s="40"/>
      <c r="Y302" s="38"/>
      <c r="Z302" s="40"/>
      <c r="AA302" s="40"/>
      <c r="AB302" s="29"/>
      <c r="AC302" s="39"/>
      <c r="AD302" s="38"/>
      <c r="AE302" s="38"/>
      <c r="AF302" s="33"/>
      <c r="AG302" s="29"/>
      <c r="AH302" s="29"/>
      <c r="AI302" s="29"/>
      <c r="AJ302" s="29"/>
      <c r="DFE302" s="27"/>
    </row>
    <row r="303" spans="2:36 2865:2865" s="28" customFormat="1">
      <c r="B303" s="29"/>
      <c r="C303" s="41"/>
      <c r="D303" s="41"/>
      <c r="E303" s="41"/>
      <c r="F303" s="40"/>
      <c r="G303" s="40"/>
      <c r="H303" s="40"/>
      <c r="I303" s="40"/>
      <c r="J303" s="38"/>
      <c r="K303" s="40"/>
      <c r="L303" s="40"/>
      <c r="M303" s="40"/>
      <c r="N303" s="40"/>
      <c r="O303" s="38"/>
      <c r="P303" s="40"/>
      <c r="Q303" s="40"/>
      <c r="R303" s="40"/>
      <c r="S303" s="40"/>
      <c r="T303" s="38"/>
      <c r="U303" s="40"/>
      <c r="V303" s="40"/>
      <c r="W303" s="40"/>
      <c r="X303" s="40"/>
      <c r="Y303" s="38"/>
      <c r="Z303" s="40"/>
      <c r="AA303" s="40"/>
      <c r="AB303" s="29"/>
      <c r="AC303" s="39"/>
      <c r="AD303" s="38"/>
      <c r="AE303" s="38"/>
      <c r="AF303" s="33"/>
      <c r="AG303" s="29"/>
      <c r="AH303" s="29"/>
      <c r="AI303" s="29"/>
      <c r="AJ303" s="29"/>
      <c r="DFE303" s="27"/>
    </row>
    <row r="304" spans="2:36 2865:2865" s="28" customFormat="1">
      <c r="B304" s="29"/>
      <c r="C304" s="41"/>
      <c r="D304" s="41"/>
      <c r="E304" s="41"/>
      <c r="F304" s="40"/>
      <c r="G304" s="40"/>
      <c r="H304" s="40"/>
      <c r="I304" s="40"/>
      <c r="J304" s="38"/>
      <c r="K304" s="40"/>
      <c r="L304" s="40"/>
      <c r="M304" s="40"/>
      <c r="N304" s="40"/>
      <c r="O304" s="38"/>
      <c r="P304" s="40"/>
      <c r="Q304" s="40"/>
      <c r="R304" s="40"/>
      <c r="S304" s="40"/>
      <c r="T304" s="38"/>
      <c r="U304" s="40"/>
      <c r="V304" s="40"/>
      <c r="W304" s="40"/>
      <c r="X304" s="40"/>
      <c r="Y304" s="38"/>
      <c r="Z304" s="40"/>
      <c r="AA304" s="40"/>
      <c r="AB304" s="29"/>
      <c r="AC304" s="39"/>
      <c r="AD304" s="38"/>
      <c r="AE304" s="38"/>
      <c r="AF304" s="33"/>
      <c r="AG304" s="29"/>
      <c r="AH304" s="29"/>
      <c r="AI304" s="29"/>
      <c r="AJ304" s="29"/>
      <c r="DFE304" s="27"/>
    </row>
    <row r="305" spans="2:36 2865:2865" s="28" customFormat="1">
      <c r="B305" s="29"/>
      <c r="C305" s="41"/>
      <c r="D305" s="41"/>
      <c r="E305" s="41"/>
      <c r="F305" s="40"/>
      <c r="G305" s="40"/>
      <c r="H305" s="40"/>
      <c r="I305" s="40"/>
      <c r="J305" s="38"/>
      <c r="K305" s="40"/>
      <c r="L305" s="40"/>
      <c r="M305" s="40"/>
      <c r="N305" s="40"/>
      <c r="O305" s="38"/>
      <c r="P305" s="40"/>
      <c r="Q305" s="40"/>
      <c r="R305" s="40"/>
      <c r="S305" s="40"/>
      <c r="T305" s="38"/>
      <c r="U305" s="40"/>
      <c r="V305" s="40"/>
      <c r="W305" s="40"/>
      <c r="X305" s="40"/>
      <c r="Y305" s="38"/>
      <c r="Z305" s="40"/>
      <c r="AA305" s="40"/>
      <c r="AB305" s="29"/>
      <c r="AC305" s="39"/>
      <c r="AD305" s="38"/>
      <c r="AE305" s="38"/>
      <c r="AF305" s="33"/>
      <c r="AG305" s="29"/>
      <c r="AH305" s="29"/>
      <c r="AI305" s="29"/>
      <c r="AJ305" s="29"/>
      <c r="DFE305" s="27"/>
    </row>
    <row r="306" spans="2:36 2865:2865" s="28" customFormat="1">
      <c r="B306" s="29"/>
      <c r="C306" s="41"/>
      <c r="D306" s="41"/>
      <c r="E306" s="41"/>
      <c r="F306" s="40"/>
      <c r="G306" s="40"/>
      <c r="H306" s="40"/>
      <c r="I306" s="40"/>
      <c r="J306" s="38"/>
      <c r="K306" s="40"/>
      <c r="L306" s="40"/>
      <c r="M306" s="40"/>
      <c r="N306" s="40"/>
      <c r="O306" s="38"/>
      <c r="P306" s="40"/>
      <c r="Q306" s="40"/>
      <c r="R306" s="40"/>
      <c r="S306" s="40"/>
      <c r="T306" s="38"/>
      <c r="U306" s="40"/>
      <c r="V306" s="40"/>
      <c r="W306" s="40"/>
      <c r="X306" s="40"/>
      <c r="Y306" s="38"/>
      <c r="Z306" s="40"/>
      <c r="AA306" s="40"/>
      <c r="AB306" s="29"/>
      <c r="AC306" s="39"/>
      <c r="AD306" s="38"/>
      <c r="AE306" s="38"/>
      <c r="AF306" s="33"/>
      <c r="AG306" s="29"/>
      <c r="AH306" s="29"/>
      <c r="AI306" s="29"/>
      <c r="AJ306" s="29"/>
      <c r="DFE306" s="27"/>
    </row>
    <row r="307" spans="2:36 2865:2865" s="28" customFormat="1">
      <c r="B307" s="29"/>
      <c r="C307" s="41"/>
      <c r="D307" s="41"/>
      <c r="E307" s="41"/>
      <c r="F307" s="40"/>
      <c r="G307" s="40"/>
      <c r="H307" s="40"/>
      <c r="I307" s="40"/>
      <c r="J307" s="38"/>
      <c r="K307" s="40"/>
      <c r="L307" s="40"/>
      <c r="M307" s="40"/>
      <c r="N307" s="40"/>
      <c r="O307" s="38"/>
      <c r="P307" s="40"/>
      <c r="Q307" s="40"/>
      <c r="R307" s="40"/>
      <c r="S307" s="40"/>
      <c r="T307" s="38"/>
      <c r="U307" s="40"/>
      <c r="V307" s="40"/>
      <c r="W307" s="40"/>
      <c r="X307" s="40"/>
      <c r="Y307" s="38"/>
      <c r="Z307" s="40"/>
      <c r="AA307" s="40"/>
      <c r="AB307" s="29"/>
      <c r="AC307" s="39"/>
      <c r="AD307" s="38"/>
      <c r="AE307" s="38"/>
      <c r="AF307" s="33"/>
      <c r="AG307" s="29"/>
      <c r="AH307" s="29"/>
      <c r="AI307" s="29"/>
      <c r="AJ307" s="29"/>
      <c r="DFE307" s="27"/>
    </row>
    <row r="308" spans="2:36 2865:2865" s="28" customFormat="1">
      <c r="B308" s="29"/>
      <c r="C308" s="41"/>
      <c r="D308" s="41"/>
      <c r="E308" s="41"/>
      <c r="F308" s="40"/>
      <c r="G308" s="40"/>
      <c r="H308" s="40"/>
      <c r="I308" s="40"/>
      <c r="J308" s="38"/>
      <c r="K308" s="40"/>
      <c r="L308" s="40"/>
      <c r="M308" s="40"/>
      <c r="N308" s="40"/>
      <c r="O308" s="38"/>
      <c r="P308" s="40"/>
      <c r="Q308" s="40"/>
      <c r="R308" s="40"/>
      <c r="S308" s="40"/>
      <c r="T308" s="38"/>
      <c r="U308" s="40"/>
      <c r="V308" s="40"/>
      <c r="W308" s="40"/>
      <c r="X308" s="40"/>
      <c r="Y308" s="38"/>
      <c r="Z308" s="40"/>
      <c r="AA308" s="40"/>
      <c r="AB308" s="29"/>
      <c r="AC308" s="39"/>
      <c r="AD308" s="38"/>
      <c r="AE308" s="38"/>
      <c r="AF308" s="33"/>
      <c r="AG308" s="29"/>
      <c r="AH308" s="29"/>
      <c r="AI308" s="29"/>
      <c r="AJ308" s="29"/>
      <c r="DFE308" s="27"/>
    </row>
    <row r="309" spans="2:36 2865:2865" s="28" customFormat="1">
      <c r="B309" s="29"/>
      <c r="C309" s="41"/>
      <c r="D309" s="41"/>
      <c r="E309" s="41"/>
      <c r="F309" s="40"/>
      <c r="G309" s="40"/>
      <c r="H309" s="40"/>
      <c r="I309" s="40"/>
      <c r="J309" s="38"/>
      <c r="K309" s="40"/>
      <c r="L309" s="40"/>
      <c r="M309" s="40"/>
      <c r="N309" s="40"/>
      <c r="O309" s="38"/>
      <c r="P309" s="40"/>
      <c r="Q309" s="40"/>
      <c r="R309" s="40"/>
      <c r="S309" s="40"/>
      <c r="T309" s="38"/>
      <c r="U309" s="40"/>
      <c r="V309" s="40"/>
      <c r="W309" s="40"/>
      <c r="X309" s="40"/>
      <c r="Y309" s="38"/>
      <c r="Z309" s="40"/>
      <c r="AA309" s="40"/>
      <c r="AB309" s="29"/>
      <c r="AC309" s="39"/>
      <c r="AD309" s="38"/>
      <c r="AE309" s="38"/>
      <c r="AF309" s="33"/>
      <c r="AG309" s="29"/>
      <c r="AH309" s="29"/>
      <c r="AI309" s="29"/>
      <c r="AJ309" s="29"/>
      <c r="DFE309" s="27"/>
    </row>
    <row r="310" spans="2:36 2865:2865" s="28" customFormat="1">
      <c r="B310" s="29"/>
      <c r="C310" s="41"/>
      <c r="D310" s="41"/>
      <c r="E310" s="41"/>
      <c r="F310" s="40"/>
      <c r="G310" s="40"/>
      <c r="H310" s="40"/>
      <c r="I310" s="40"/>
      <c r="J310" s="38"/>
      <c r="K310" s="40"/>
      <c r="L310" s="40"/>
      <c r="M310" s="40"/>
      <c r="N310" s="40"/>
      <c r="O310" s="38"/>
      <c r="P310" s="40"/>
      <c r="Q310" s="40"/>
      <c r="R310" s="40"/>
      <c r="S310" s="40"/>
      <c r="T310" s="38"/>
      <c r="U310" s="40"/>
      <c r="V310" s="40"/>
      <c r="W310" s="40"/>
      <c r="X310" s="40"/>
      <c r="Y310" s="38"/>
      <c r="Z310" s="40"/>
      <c r="AA310" s="40"/>
      <c r="AB310" s="29"/>
      <c r="AC310" s="39"/>
      <c r="AD310" s="38"/>
      <c r="AE310" s="38"/>
      <c r="AF310" s="33"/>
      <c r="AG310" s="29"/>
      <c r="AH310" s="29"/>
      <c r="AI310" s="29"/>
      <c r="AJ310" s="29"/>
      <c r="DFE310" s="27"/>
    </row>
    <row r="311" spans="2:36 2865:2865" s="28" customFormat="1">
      <c r="B311" s="29"/>
      <c r="C311" s="41"/>
      <c r="D311" s="41"/>
      <c r="E311" s="41"/>
      <c r="F311" s="40"/>
      <c r="G311" s="40"/>
      <c r="H311" s="40"/>
      <c r="I311" s="40"/>
      <c r="J311" s="38"/>
      <c r="K311" s="40"/>
      <c r="L311" s="40"/>
      <c r="M311" s="40"/>
      <c r="N311" s="40"/>
      <c r="O311" s="38"/>
      <c r="P311" s="40"/>
      <c r="Q311" s="40"/>
      <c r="R311" s="40"/>
      <c r="S311" s="40"/>
      <c r="T311" s="38"/>
      <c r="U311" s="40"/>
      <c r="V311" s="40"/>
      <c r="W311" s="40"/>
      <c r="X311" s="40"/>
      <c r="Y311" s="38"/>
      <c r="Z311" s="40"/>
      <c r="AA311" s="40"/>
      <c r="AB311" s="29"/>
      <c r="AC311" s="39"/>
      <c r="AD311" s="38"/>
      <c r="AE311" s="38"/>
      <c r="AF311" s="33"/>
      <c r="AG311" s="29"/>
      <c r="AH311" s="29"/>
      <c r="AI311" s="29"/>
      <c r="AJ311" s="29"/>
      <c r="DFE311" s="27"/>
    </row>
    <row r="312" spans="2:36 2865:2865" s="28" customFormat="1">
      <c r="B312" s="29"/>
      <c r="C312" s="41"/>
      <c r="D312" s="41"/>
      <c r="E312" s="41"/>
      <c r="F312" s="40"/>
      <c r="G312" s="40"/>
      <c r="H312" s="40"/>
      <c r="I312" s="40"/>
      <c r="J312" s="38"/>
      <c r="K312" s="40"/>
      <c r="L312" s="40"/>
      <c r="M312" s="40"/>
      <c r="N312" s="40"/>
      <c r="O312" s="38"/>
      <c r="P312" s="40"/>
      <c r="Q312" s="40"/>
      <c r="R312" s="40"/>
      <c r="S312" s="40"/>
      <c r="T312" s="38"/>
      <c r="U312" s="40"/>
      <c r="V312" s="40"/>
      <c r="W312" s="40"/>
      <c r="X312" s="40"/>
      <c r="Y312" s="38"/>
      <c r="Z312" s="40"/>
      <c r="AA312" s="40"/>
      <c r="AB312" s="29"/>
      <c r="AC312" s="39"/>
      <c r="AD312" s="38"/>
      <c r="AE312" s="38"/>
      <c r="AF312" s="33"/>
      <c r="AG312" s="29"/>
      <c r="AH312" s="29"/>
      <c r="AI312" s="29"/>
      <c r="AJ312" s="29"/>
      <c r="DFE312" s="27"/>
    </row>
    <row r="313" spans="2:36 2865:2865" s="28" customFormat="1">
      <c r="B313" s="29"/>
      <c r="C313" s="41"/>
      <c r="D313" s="41"/>
      <c r="E313" s="41"/>
      <c r="F313" s="40"/>
      <c r="G313" s="40"/>
      <c r="H313" s="40"/>
      <c r="I313" s="40"/>
      <c r="J313" s="38"/>
      <c r="K313" s="40"/>
      <c r="L313" s="40"/>
      <c r="M313" s="40"/>
      <c r="N313" s="40"/>
      <c r="O313" s="38"/>
      <c r="P313" s="40"/>
      <c r="Q313" s="40"/>
      <c r="R313" s="40"/>
      <c r="S313" s="40"/>
      <c r="T313" s="38"/>
      <c r="U313" s="40"/>
      <c r="V313" s="40"/>
      <c r="W313" s="40"/>
      <c r="X313" s="40"/>
      <c r="Y313" s="38"/>
      <c r="Z313" s="40"/>
      <c r="AA313" s="40"/>
      <c r="AB313" s="29"/>
      <c r="AC313" s="39"/>
      <c r="AD313" s="38"/>
      <c r="AE313" s="38"/>
      <c r="AF313" s="33"/>
      <c r="AG313" s="29"/>
      <c r="AH313" s="29"/>
      <c r="AI313" s="29"/>
      <c r="AJ313" s="29"/>
      <c r="DFE313" s="27"/>
    </row>
    <row r="314" spans="2:36 2865:2865" s="28" customFormat="1">
      <c r="B314" s="29"/>
      <c r="C314" s="41"/>
      <c r="D314" s="41"/>
      <c r="E314" s="41"/>
      <c r="F314" s="40"/>
      <c r="G314" s="40"/>
      <c r="H314" s="40"/>
      <c r="I314" s="40"/>
      <c r="J314" s="38"/>
      <c r="K314" s="40"/>
      <c r="L314" s="40"/>
      <c r="M314" s="40"/>
      <c r="N314" s="40"/>
      <c r="O314" s="38"/>
      <c r="P314" s="40"/>
      <c r="Q314" s="40"/>
      <c r="R314" s="40"/>
      <c r="S314" s="40"/>
      <c r="T314" s="38"/>
      <c r="U314" s="40"/>
      <c r="V314" s="40"/>
      <c r="W314" s="40"/>
      <c r="X314" s="40"/>
      <c r="Y314" s="38"/>
      <c r="Z314" s="40"/>
      <c r="AA314" s="40"/>
      <c r="AB314" s="29"/>
      <c r="AC314" s="39"/>
      <c r="AD314" s="38"/>
      <c r="AE314" s="38"/>
      <c r="AF314" s="33"/>
      <c r="AG314" s="29"/>
      <c r="AH314" s="29"/>
      <c r="AI314" s="29"/>
      <c r="AJ314" s="29"/>
      <c r="DFE314" s="27"/>
    </row>
    <row r="315" spans="2:36 2865:2865" s="28" customFormat="1">
      <c r="B315" s="29"/>
      <c r="C315" s="41"/>
      <c r="D315" s="41"/>
      <c r="E315" s="41"/>
      <c r="F315" s="40"/>
      <c r="G315" s="40"/>
      <c r="H315" s="40"/>
      <c r="I315" s="40"/>
      <c r="J315" s="38"/>
      <c r="K315" s="40"/>
      <c r="L315" s="40"/>
      <c r="M315" s="40"/>
      <c r="N315" s="40"/>
      <c r="O315" s="38"/>
      <c r="P315" s="40"/>
      <c r="Q315" s="40"/>
      <c r="R315" s="40"/>
      <c r="S315" s="40"/>
      <c r="T315" s="38"/>
      <c r="U315" s="40"/>
      <c r="V315" s="40"/>
      <c r="W315" s="40"/>
      <c r="X315" s="40"/>
      <c r="Y315" s="38"/>
      <c r="Z315" s="40"/>
      <c r="AA315" s="40"/>
      <c r="AB315" s="29"/>
      <c r="AC315" s="39"/>
      <c r="AD315" s="38"/>
      <c r="AE315" s="38"/>
      <c r="AF315" s="33"/>
      <c r="AG315" s="29"/>
      <c r="AH315" s="29"/>
      <c r="AI315" s="29"/>
      <c r="AJ315" s="29"/>
      <c r="DFE315" s="27"/>
    </row>
    <row r="316" spans="2:36 2865:2865" s="28" customFormat="1">
      <c r="B316" s="29"/>
      <c r="C316" s="41"/>
      <c r="D316" s="41"/>
      <c r="E316" s="41"/>
      <c r="F316" s="40"/>
      <c r="G316" s="40"/>
      <c r="H316" s="40"/>
      <c r="I316" s="40"/>
      <c r="J316" s="38"/>
      <c r="K316" s="40"/>
      <c r="L316" s="40"/>
      <c r="M316" s="40"/>
      <c r="N316" s="40"/>
      <c r="O316" s="38"/>
      <c r="P316" s="40"/>
      <c r="Q316" s="40"/>
      <c r="R316" s="40"/>
      <c r="S316" s="40"/>
      <c r="T316" s="38"/>
      <c r="U316" s="40"/>
      <c r="V316" s="40"/>
      <c r="W316" s="40"/>
      <c r="X316" s="40"/>
      <c r="Y316" s="38"/>
      <c r="Z316" s="40"/>
      <c r="AA316" s="40"/>
      <c r="AB316" s="29"/>
      <c r="AC316" s="39"/>
      <c r="AD316" s="38"/>
      <c r="AE316" s="38"/>
      <c r="AF316" s="33"/>
      <c r="AG316" s="29"/>
      <c r="AH316" s="29"/>
      <c r="AI316" s="29"/>
      <c r="AJ316" s="29"/>
      <c r="DFE316" s="27"/>
    </row>
    <row r="317" spans="2:36 2865:2865" s="28" customFormat="1">
      <c r="B317" s="29"/>
      <c r="C317" s="41"/>
      <c r="D317" s="41"/>
      <c r="E317" s="41"/>
      <c r="F317" s="40"/>
      <c r="G317" s="40"/>
      <c r="H317" s="40"/>
      <c r="I317" s="40"/>
      <c r="J317" s="38"/>
      <c r="K317" s="40"/>
      <c r="L317" s="40"/>
      <c r="M317" s="40"/>
      <c r="N317" s="40"/>
      <c r="O317" s="38"/>
      <c r="P317" s="40"/>
      <c r="Q317" s="40"/>
      <c r="R317" s="40"/>
      <c r="S317" s="40"/>
      <c r="T317" s="38"/>
      <c r="U317" s="40"/>
      <c r="V317" s="40"/>
      <c r="W317" s="40"/>
      <c r="X317" s="40"/>
      <c r="Y317" s="38"/>
      <c r="Z317" s="40"/>
      <c r="AA317" s="40"/>
      <c r="AB317" s="29"/>
      <c r="AC317" s="39"/>
      <c r="AD317" s="38"/>
      <c r="AE317" s="38"/>
      <c r="AF317" s="33"/>
      <c r="AG317" s="29"/>
      <c r="AH317" s="29"/>
      <c r="AI317" s="29"/>
      <c r="AJ317" s="29"/>
      <c r="DFE317" s="27"/>
    </row>
    <row r="318" spans="2:36 2865:2865" s="28" customFormat="1">
      <c r="B318" s="29"/>
      <c r="C318" s="41"/>
      <c r="D318" s="41"/>
      <c r="E318" s="41"/>
      <c r="F318" s="40"/>
      <c r="G318" s="40"/>
      <c r="H318" s="40"/>
      <c r="I318" s="40"/>
      <c r="J318" s="38"/>
      <c r="K318" s="40"/>
      <c r="L318" s="40"/>
      <c r="M318" s="40"/>
      <c r="N318" s="40"/>
      <c r="O318" s="38"/>
      <c r="P318" s="40"/>
      <c r="Q318" s="40"/>
      <c r="R318" s="40"/>
      <c r="S318" s="40"/>
      <c r="T318" s="38"/>
      <c r="U318" s="40"/>
      <c r="V318" s="40"/>
      <c r="W318" s="40"/>
      <c r="X318" s="40"/>
      <c r="Y318" s="38"/>
      <c r="Z318" s="40"/>
      <c r="AA318" s="40"/>
      <c r="AB318" s="29"/>
      <c r="AC318" s="39"/>
      <c r="AD318" s="38"/>
      <c r="AE318" s="38"/>
      <c r="AF318" s="33"/>
      <c r="AG318" s="29"/>
      <c r="AH318" s="29"/>
      <c r="AI318" s="29"/>
      <c r="AJ318" s="29"/>
      <c r="DFE318" s="27"/>
    </row>
    <row r="319" spans="2:36 2865:2865" s="28" customFormat="1">
      <c r="B319" s="29"/>
      <c r="C319" s="41"/>
      <c r="D319" s="41"/>
      <c r="E319" s="41"/>
      <c r="F319" s="40"/>
      <c r="G319" s="40"/>
      <c r="H319" s="40"/>
      <c r="I319" s="40"/>
      <c r="J319" s="38"/>
      <c r="K319" s="40"/>
      <c r="L319" s="40"/>
      <c r="M319" s="40"/>
      <c r="N319" s="40"/>
      <c r="O319" s="38"/>
      <c r="P319" s="40"/>
      <c r="Q319" s="40"/>
      <c r="R319" s="40"/>
      <c r="S319" s="40"/>
      <c r="T319" s="38"/>
      <c r="U319" s="40"/>
      <c r="V319" s="40"/>
      <c r="W319" s="40"/>
      <c r="X319" s="40"/>
      <c r="Y319" s="38"/>
      <c r="Z319" s="40"/>
      <c r="AA319" s="40"/>
      <c r="AB319" s="29"/>
      <c r="AC319" s="39"/>
      <c r="AD319" s="38"/>
      <c r="AE319" s="38"/>
      <c r="AF319" s="33"/>
      <c r="AG319" s="29"/>
      <c r="AH319" s="29"/>
      <c r="AI319" s="29"/>
      <c r="AJ319" s="29"/>
      <c r="DFE319" s="27"/>
    </row>
    <row r="320" spans="2:36 2865:2865" s="28" customFormat="1">
      <c r="B320" s="29"/>
      <c r="C320" s="41"/>
      <c r="D320" s="41"/>
      <c r="E320" s="41"/>
      <c r="F320" s="40"/>
      <c r="G320" s="40"/>
      <c r="H320" s="40"/>
      <c r="I320" s="40"/>
      <c r="J320" s="38"/>
      <c r="K320" s="40"/>
      <c r="L320" s="40"/>
      <c r="M320" s="40"/>
      <c r="N320" s="40"/>
      <c r="O320" s="38"/>
      <c r="P320" s="40"/>
      <c r="Q320" s="40"/>
      <c r="R320" s="40"/>
      <c r="S320" s="40"/>
      <c r="T320" s="38"/>
      <c r="U320" s="40"/>
      <c r="V320" s="40"/>
      <c r="W320" s="40"/>
      <c r="X320" s="40"/>
      <c r="Y320" s="38"/>
      <c r="Z320" s="40"/>
      <c r="AA320" s="40"/>
      <c r="AB320" s="29"/>
      <c r="AC320" s="39"/>
      <c r="AD320" s="38"/>
      <c r="AE320" s="38"/>
      <c r="AF320" s="33"/>
      <c r="AG320" s="29"/>
      <c r="AH320" s="29"/>
      <c r="AI320" s="29"/>
      <c r="AJ320" s="29"/>
      <c r="DFE320" s="27"/>
    </row>
    <row r="321" spans="2:36 2865:2865" s="28" customFormat="1">
      <c r="B321" s="29"/>
      <c r="C321" s="41"/>
      <c r="D321" s="41"/>
      <c r="E321" s="41"/>
      <c r="F321" s="40"/>
      <c r="G321" s="40"/>
      <c r="H321" s="40"/>
      <c r="I321" s="40"/>
      <c r="J321" s="38"/>
      <c r="K321" s="40"/>
      <c r="L321" s="40"/>
      <c r="M321" s="40"/>
      <c r="N321" s="40"/>
      <c r="O321" s="38"/>
      <c r="P321" s="40"/>
      <c r="Q321" s="40"/>
      <c r="R321" s="40"/>
      <c r="S321" s="40"/>
      <c r="T321" s="38"/>
      <c r="U321" s="40"/>
      <c r="V321" s="40"/>
      <c r="W321" s="40"/>
      <c r="X321" s="40"/>
      <c r="Y321" s="38"/>
      <c r="Z321" s="40"/>
      <c r="AA321" s="40"/>
      <c r="AB321" s="29"/>
      <c r="AC321" s="39"/>
      <c r="AD321" s="38"/>
      <c r="AE321" s="38"/>
      <c r="AF321" s="33"/>
      <c r="AG321" s="29"/>
      <c r="AH321" s="29"/>
      <c r="AI321" s="29"/>
      <c r="AJ321" s="29"/>
      <c r="DFE321" s="27"/>
    </row>
    <row r="322" spans="2:36 2865:2865" s="28" customFormat="1">
      <c r="B322" s="29"/>
      <c r="C322" s="41"/>
      <c r="D322" s="41"/>
      <c r="E322" s="41"/>
      <c r="F322" s="40"/>
      <c r="G322" s="40"/>
      <c r="H322" s="40"/>
      <c r="I322" s="40"/>
      <c r="J322" s="38"/>
      <c r="K322" s="40"/>
      <c r="L322" s="40"/>
      <c r="M322" s="40"/>
      <c r="N322" s="40"/>
      <c r="O322" s="38"/>
      <c r="P322" s="40"/>
      <c r="Q322" s="40"/>
      <c r="R322" s="40"/>
      <c r="S322" s="40"/>
      <c r="T322" s="38"/>
      <c r="U322" s="40"/>
      <c r="V322" s="40"/>
      <c r="W322" s="40"/>
      <c r="X322" s="40"/>
      <c r="Y322" s="38"/>
      <c r="Z322" s="40"/>
      <c r="AA322" s="40"/>
      <c r="AB322" s="29"/>
      <c r="AC322" s="39"/>
      <c r="AD322" s="38"/>
      <c r="AE322" s="38"/>
      <c r="AF322" s="33"/>
      <c r="AG322" s="29"/>
      <c r="AH322" s="29"/>
      <c r="AI322" s="29"/>
      <c r="AJ322" s="29"/>
      <c r="DFE322" s="27"/>
    </row>
    <row r="323" spans="2:36 2865:2865" s="28" customFormat="1">
      <c r="B323" s="29"/>
      <c r="C323" s="41"/>
      <c r="D323" s="41"/>
      <c r="E323" s="41"/>
      <c r="F323" s="40"/>
      <c r="G323" s="40"/>
      <c r="H323" s="40"/>
      <c r="I323" s="40"/>
      <c r="J323" s="38"/>
      <c r="K323" s="40"/>
      <c r="L323" s="40"/>
      <c r="M323" s="40"/>
      <c r="N323" s="40"/>
      <c r="O323" s="38"/>
      <c r="P323" s="40"/>
      <c r="Q323" s="40"/>
      <c r="R323" s="40"/>
      <c r="S323" s="40"/>
      <c r="T323" s="38"/>
      <c r="U323" s="40"/>
      <c r="V323" s="40"/>
      <c r="W323" s="40"/>
      <c r="X323" s="40"/>
      <c r="Y323" s="38"/>
      <c r="Z323" s="40"/>
      <c r="AA323" s="40"/>
      <c r="AB323" s="29"/>
      <c r="AC323" s="39"/>
      <c r="AD323" s="38"/>
      <c r="AE323" s="38"/>
      <c r="AF323" s="33"/>
      <c r="AG323" s="29"/>
      <c r="AH323" s="29"/>
      <c r="AI323" s="29"/>
      <c r="AJ323" s="29"/>
      <c r="DFE323" s="27"/>
    </row>
    <row r="324" spans="2:36 2865:2865" s="28" customFormat="1">
      <c r="B324" s="29"/>
      <c r="C324" s="41"/>
      <c r="D324" s="41"/>
      <c r="E324" s="41"/>
      <c r="F324" s="40"/>
      <c r="G324" s="40"/>
      <c r="H324" s="40"/>
      <c r="I324" s="40"/>
      <c r="J324" s="38"/>
      <c r="K324" s="40"/>
      <c r="L324" s="40"/>
      <c r="M324" s="40"/>
      <c r="N324" s="40"/>
      <c r="O324" s="38"/>
      <c r="P324" s="40"/>
      <c r="Q324" s="40"/>
      <c r="R324" s="40"/>
      <c r="S324" s="40"/>
      <c r="T324" s="38"/>
      <c r="U324" s="40"/>
      <c r="V324" s="40"/>
      <c r="W324" s="40"/>
      <c r="X324" s="40"/>
      <c r="Y324" s="38"/>
      <c r="Z324" s="40"/>
      <c r="AA324" s="40"/>
      <c r="AB324" s="29"/>
      <c r="AC324" s="39"/>
      <c r="AD324" s="38"/>
      <c r="AE324" s="38"/>
      <c r="AF324" s="33"/>
      <c r="AG324" s="29"/>
      <c r="AH324" s="29"/>
      <c r="AI324" s="29"/>
      <c r="AJ324" s="29"/>
      <c r="DFE324" s="27"/>
    </row>
    <row r="325" spans="2:36 2865:2865" s="28" customFormat="1">
      <c r="B325" s="29"/>
      <c r="C325" s="41"/>
      <c r="D325" s="41"/>
      <c r="E325" s="41"/>
      <c r="F325" s="40"/>
      <c r="G325" s="40"/>
      <c r="H325" s="40"/>
      <c r="I325" s="40"/>
      <c r="J325" s="38"/>
      <c r="K325" s="40"/>
      <c r="L325" s="40"/>
      <c r="M325" s="40"/>
      <c r="N325" s="40"/>
      <c r="O325" s="38"/>
      <c r="P325" s="40"/>
      <c r="Q325" s="40"/>
      <c r="R325" s="40"/>
      <c r="S325" s="40"/>
      <c r="T325" s="38"/>
      <c r="U325" s="40"/>
      <c r="V325" s="40"/>
      <c r="W325" s="40"/>
      <c r="X325" s="40"/>
      <c r="Y325" s="38"/>
      <c r="Z325" s="40"/>
      <c r="AA325" s="40"/>
      <c r="AB325" s="29"/>
      <c r="AC325" s="39"/>
      <c r="AD325" s="38"/>
      <c r="AE325" s="38"/>
      <c r="AF325" s="33"/>
      <c r="AG325" s="29"/>
      <c r="AH325" s="29"/>
      <c r="AI325" s="29"/>
      <c r="AJ325" s="29"/>
      <c r="DFE325" s="27"/>
    </row>
    <row r="326" spans="2:36 2865:2865" s="28" customFormat="1">
      <c r="B326" s="29"/>
      <c r="C326" s="41"/>
      <c r="D326" s="41"/>
      <c r="E326" s="41"/>
      <c r="F326" s="40"/>
      <c r="G326" s="40"/>
      <c r="H326" s="40"/>
      <c r="I326" s="40"/>
      <c r="J326" s="38"/>
      <c r="K326" s="40"/>
      <c r="L326" s="40"/>
      <c r="M326" s="40"/>
      <c r="N326" s="40"/>
      <c r="O326" s="38"/>
      <c r="P326" s="40"/>
      <c r="Q326" s="40"/>
      <c r="R326" s="40"/>
      <c r="S326" s="40"/>
      <c r="T326" s="38"/>
      <c r="U326" s="40"/>
      <c r="V326" s="40"/>
      <c r="W326" s="40"/>
      <c r="X326" s="40"/>
      <c r="Y326" s="38"/>
      <c r="Z326" s="40"/>
      <c r="AA326" s="40"/>
      <c r="AB326" s="29"/>
      <c r="AC326" s="39"/>
      <c r="AD326" s="38"/>
      <c r="AE326" s="38"/>
      <c r="AF326" s="33"/>
      <c r="AG326" s="29"/>
      <c r="AH326" s="29"/>
      <c r="AI326" s="29"/>
      <c r="AJ326" s="29"/>
      <c r="DFE326" s="27"/>
    </row>
    <row r="327" spans="2:36 2865:2865" s="28" customFormat="1">
      <c r="B327" s="29"/>
      <c r="C327" s="41"/>
      <c r="D327" s="41"/>
      <c r="E327" s="41"/>
      <c r="F327" s="40"/>
      <c r="G327" s="40"/>
      <c r="H327" s="40"/>
      <c r="I327" s="40"/>
      <c r="J327" s="38"/>
      <c r="K327" s="40"/>
      <c r="L327" s="40"/>
      <c r="M327" s="40"/>
      <c r="N327" s="40"/>
      <c r="O327" s="38"/>
      <c r="P327" s="40"/>
      <c r="Q327" s="40"/>
      <c r="R327" s="40"/>
      <c r="S327" s="40"/>
      <c r="T327" s="38"/>
      <c r="U327" s="40"/>
      <c r="V327" s="40"/>
      <c r="W327" s="40"/>
      <c r="X327" s="40"/>
      <c r="Y327" s="38"/>
      <c r="Z327" s="40"/>
      <c r="AA327" s="40"/>
      <c r="AB327" s="29"/>
      <c r="AC327" s="39"/>
      <c r="AD327" s="38"/>
      <c r="AE327" s="38"/>
      <c r="AF327" s="33"/>
      <c r="AG327" s="29"/>
      <c r="AH327" s="29"/>
      <c r="AI327" s="29"/>
      <c r="AJ327" s="29"/>
      <c r="DFE327" s="27"/>
    </row>
    <row r="328" spans="2:36 2865:2865" s="28" customFormat="1">
      <c r="B328" s="29"/>
      <c r="C328" s="41"/>
      <c r="D328" s="41"/>
      <c r="E328" s="41"/>
      <c r="F328" s="40"/>
      <c r="G328" s="40"/>
      <c r="H328" s="40"/>
      <c r="I328" s="40"/>
      <c r="J328" s="38"/>
      <c r="K328" s="40"/>
      <c r="L328" s="40"/>
      <c r="M328" s="40"/>
      <c r="N328" s="40"/>
      <c r="O328" s="38"/>
      <c r="P328" s="40"/>
      <c r="Q328" s="40"/>
      <c r="R328" s="40"/>
      <c r="S328" s="40"/>
      <c r="T328" s="38"/>
      <c r="U328" s="40"/>
      <c r="V328" s="40"/>
      <c r="W328" s="40"/>
      <c r="X328" s="40"/>
      <c r="Y328" s="38"/>
      <c r="Z328" s="40"/>
      <c r="AA328" s="40"/>
      <c r="AB328" s="29"/>
      <c r="AC328" s="39"/>
      <c r="AD328" s="38"/>
      <c r="AE328" s="38"/>
      <c r="AF328" s="33"/>
      <c r="AG328" s="29"/>
      <c r="AH328" s="29"/>
      <c r="AI328" s="29"/>
      <c r="AJ328" s="29"/>
      <c r="DFE328" s="27"/>
    </row>
    <row r="329" spans="2:36 2865:2865" s="28" customFormat="1">
      <c r="B329" s="29"/>
      <c r="C329" s="41"/>
      <c r="D329" s="41"/>
      <c r="E329" s="41"/>
      <c r="F329" s="40"/>
      <c r="G329" s="40"/>
      <c r="H329" s="40"/>
      <c r="I329" s="40"/>
      <c r="J329" s="38"/>
      <c r="K329" s="40"/>
      <c r="L329" s="40"/>
      <c r="M329" s="40"/>
      <c r="N329" s="40"/>
      <c r="O329" s="38"/>
      <c r="P329" s="40"/>
      <c r="Q329" s="40"/>
      <c r="R329" s="40"/>
      <c r="S329" s="40"/>
      <c r="T329" s="38"/>
      <c r="U329" s="40"/>
      <c r="V329" s="40"/>
      <c r="W329" s="40"/>
      <c r="X329" s="40"/>
      <c r="Y329" s="38"/>
      <c r="Z329" s="40"/>
      <c r="AA329" s="40"/>
      <c r="AB329" s="29"/>
      <c r="AC329" s="39"/>
      <c r="AD329" s="38"/>
      <c r="AE329" s="38"/>
      <c r="AF329" s="33"/>
      <c r="AG329" s="29"/>
      <c r="AH329" s="29"/>
      <c r="AI329" s="29"/>
      <c r="AJ329" s="29"/>
      <c r="DFE329" s="27"/>
    </row>
    <row r="330" spans="2:36 2865:2865" s="28" customFormat="1">
      <c r="B330" s="29"/>
      <c r="C330" s="41"/>
      <c r="D330" s="41"/>
      <c r="E330" s="41"/>
      <c r="F330" s="40"/>
      <c r="G330" s="40"/>
      <c r="H330" s="40"/>
      <c r="I330" s="40"/>
      <c r="J330" s="38"/>
      <c r="K330" s="40"/>
      <c r="L330" s="40"/>
      <c r="M330" s="40"/>
      <c r="N330" s="40"/>
      <c r="O330" s="38"/>
      <c r="P330" s="40"/>
      <c r="Q330" s="40"/>
      <c r="R330" s="40"/>
      <c r="S330" s="40"/>
      <c r="T330" s="38"/>
      <c r="U330" s="40"/>
      <c r="V330" s="40"/>
      <c r="W330" s="40"/>
      <c r="X330" s="40"/>
      <c r="Y330" s="38"/>
      <c r="Z330" s="40"/>
      <c r="AA330" s="40"/>
      <c r="AB330" s="29"/>
      <c r="AC330" s="39"/>
      <c r="AD330" s="38"/>
      <c r="AE330" s="38"/>
      <c r="AF330" s="33"/>
      <c r="AG330" s="29"/>
      <c r="AH330" s="29"/>
      <c r="AI330" s="29"/>
      <c r="AJ330" s="29"/>
      <c r="DFE330" s="27"/>
    </row>
    <row r="331" spans="2:36 2865:2865" s="28" customFormat="1">
      <c r="B331" s="29"/>
      <c r="C331" s="41"/>
      <c r="D331" s="41"/>
      <c r="E331" s="41"/>
      <c r="F331" s="40"/>
      <c r="G331" s="40"/>
      <c r="H331" s="40"/>
      <c r="I331" s="40"/>
      <c r="J331" s="38"/>
      <c r="K331" s="40"/>
      <c r="L331" s="40"/>
      <c r="M331" s="40"/>
      <c r="N331" s="40"/>
      <c r="O331" s="38"/>
      <c r="P331" s="40"/>
      <c r="Q331" s="40"/>
      <c r="R331" s="40"/>
      <c r="S331" s="40"/>
      <c r="T331" s="38"/>
      <c r="U331" s="40"/>
      <c r="V331" s="40"/>
      <c r="W331" s="40"/>
      <c r="X331" s="40"/>
      <c r="Y331" s="38"/>
      <c r="Z331" s="40"/>
      <c r="AA331" s="40"/>
      <c r="AB331" s="29"/>
      <c r="AC331" s="39"/>
      <c r="AD331" s="38"/>
      <c r="AE331" s="38"/>
      <c r="AF331" s="33"/>
      <c r="AG331" s="29"/>
      <c r="AH331" s="29"/>
      <c r="AI331" s="29"/>
      <c r="AJ331" s="29"/>
      <c r="DFE331" s="27"/>
    </row>
    <row r="332" spans="2:36 2865:2865" s="28" customFormat="1">
      <c r="B332" s="29"/>
      <c r="C332" s="41"/>
      <c r="D332" s="41"/>
      <c r="E332" s="41"/>
      <c r="F332" s="40"/>
      <c r="G332" s="40"/>
      <c r="H332" s="40"/>
      <c r="I332" s="40"/>
      <c r="J332" s="38"/>
      <c r="K332" s="40"/>
      <c r="L332" s="40"/>
      <c r="M332" s="40"/>
      <c r="N332" s="40"/>
      <c r="O332" s="38"/>
      <c r="P332" s="40"/>
      <c r="Q332" s="40"/>
      <c r="R332" s="40"/>
      <c r="S332" s="40"/>
      <c r="T332" s="38"/>
      <c r="U332" s="40"/>
      <c r="V332" s="40"/>
      <c r="W332" s="40"/>
      <c r="X332" s="40"/>
      <c r="Y332" s="38"/>
      <c r="Z332" s="40"/>
      <c r="AA332" s="40"/>
      <c r="AB332" s="29"/>
      <c r="AC332" s="39"/>
      <c r="AD332" s="38"/>
      <c r="AE332" s="38"/>
      <c r="AF332" s="33"/>
      <c r="AG332" s="29"/>
      <c r="AH332" s="29"/>
      <c r="AI332" s="29"/>
      <c r="AJ332" s="29"/>
      <c r="DFE332" s="27"/>
    </row>
    <row r="333" spans="2:36 2865:2865" s="28" customFormat="1">
      <c r="B333" s="29"/>
      <c r="C333" s="41"/>
      <c r="D333" s="41"/>
      <c r="E333" s="41"/>
      <c r="F333" s="40"/>
      <c r="G333" s="40"/>
      <c r="H333" s="40"/>
      <c r="I333" s="40"/>
      <c r="J333" s="38"/>
      <c r="K333" s="40"/>
      <c r="L333" s="40"/>
      <c r="M333" s="40"/>
      <c r="N333" s="40"/>
      <c r="O333" s="38"/>
      <c r="P333" s="40"/>
      <c r="Q333" s="40"/>
      <c r="R333" s="40"/>
      <c r="S333" s="40"/>
      <c r="T333" s="38"/>
      <c r="U333" s="40"/>
      <c r="V333" s="40"/>
      <c r="W333" s="40"/>
      <c r="X333" s="40"/>
      <c r="Y333" s="38"/>
      <c r="Z333" s="40"/>
      <c r="AA333" s="40"/>
      <c r="AB333" s="29"/>
      <c r="AC333" s="39"/>
      <c r="AD333" s="38"/>
      <c r="AE333" s="38"/>
      <c r="AF333" s="33"/>
      <c r="AG333" s="29"/>
      <c r="AH333" s="29"/>
      <c r="AI333" s="29"/>
      <c r="AJ333" s="29"/>
      <c r="DFE333" s="27"/>
    </row>
    <row r="334" spans="2:36 2865:2865" s="28" customFormat="1">
      <c r="B334" s="29"/>
      <c r="C334" s="41"/>
      <c r="D334" s="41"/>
      <c r="E334" s="41"/>
      <c r="F334" s="40"/>
      <c r="G334" s="40"/>
      <c r="H334" s="40"/>
      <c r="I334" s="40"/>
      <c r="J334" s="38"/>
      <c r="K334" s="40"/>
      <c r="L334" s="40"/>
      <c r="M334" s="40"/>
      <c r="N334" s="40"/>
      <c r="O334" s="38"/>
      <c r="P334" s="40"/>
      <c r="Q334" s="40"/>
      <c r="R334" s="40"/>
      <c r="S334" s="40"/>
      <c r="T334" s="38"/>
      <c r="U334" s="40"/>
      <c r="V334" s="40"/>
      <c r="W334" s="40"/>
      <c r="X334" s="40"/>
      <c r="Y334" s="38"/>
      <c r="Z334" s="40"/>
      <c r="AA334" s="40"/>
      <c r="AB334" s="29"/>
      <c r="AC334" s="39"/>
      <c r="AD334" s="38"/>
      <c r="AE334" s="38"/>
      <c r="AF334" s="33"/>
      <c r="AG334" s="29"/>
      <c r="AH334" s="29"/>
      <c r="AI334" s="29"/>
      <c r="AJ334" s="29"/>
      <c r="DFE334" s="27"/>
    </row>
    <row r="335" spans="2:36 2865:2865" s="28" customFormat="1">
      <c r="B335" s="29"/>
      <c r="C335" s="41"/>
      <c r="D335" s="41"/>
      <c r="E335" s="41"/>
      <c r="F335" s="40"/>
      <c r="G335" s="40"/>
      <c r="H335" s="40"/>
      <c r="I335" s="40"/>
      <c r="J335" s="38"/>
      <c r="K335" s="40"/>
      <c r="L335" s="40"/>
      <c r="M335" s="40"/>
      <c r="N335" s="40"/>
      <c r="O335" s="38"/>
      <c r="P335" s="40"/>
      <c r="Q335" s="40"/>
      <c r="R335" s="40"/>
      <c r="S335" s="40"/>
      <c r="T335" s="38"/>
      <c r="U335" s="40"/>
      <c r="V335" s="40"/>
      <c r="W335" s="40"/>
      <c r="X335" s="40"/>
      <c r="Y335" s="38"/>
      <c r="Z335" s="40"/>
      <c r="AA335" s="40"/>
      <c r="AB335" s="29"/>
      <c r="AC335" s="39"/>
      <c r="AD335" s="38"/>
      <c r="AE335" s="38"/>
      <c r="AF335" s="33"/>
      <c r="AG335" s="29"/>
      <c r="AH335" s="29"/>
      <c r="AI335" s="29"/>
      <c r="AJ335" s="29"/>
      <c r="DFE335" s="27"/>
    </row>
    <row r="336" spans="2:36 2865:2865" s="28" customFormat="1">
      <c r="B336" s="29"/>
      <c r="C336" s="41"/>
      <c r="D336" s="41"/>
      <c r="E336" s="41"/>
      <c r="F336" s="40"/>
      <c r="G336" s="40"/>
      <c r="H336" s="40"/>
      <c r="I336" s="40"/>
      <c r="J336" s="38"/>
      <c r="K336" s="40"/>
      <c r="L336" s="40"/>
      <c r="M336" s="40"/>
      <c r="N336" s="40"/>
      <c r="O336" s="38"/>
      <c r="P336" s="40"/>
      <c r="Q336" s="40"/>
      <c r="R336" s="40"/>
      <c r="S336" s="40"/>
      <c r="T336" s="38"/>
      <c r="U336" s="40"/>
      <c r="V336" s="40"/>
      <c r="W336" s="40"/>
      <c r="X336" s="40"/>
      <c r="Y336" s="38"/>
      <c r="Z336" s="40"/>
      <c r="AA336" s="40"/>
      <c r="AB336" s="29"/>
      <c r="AC336" s="39"/>
      <c r="AD336" s="38"/>
      <c r="AE336" s="38"/>
      <c r="AF336" s="33"/>
      <c r="AG336" s="29"/>
      <c r="AH336" s="29"/>
      <c r="AI336" s="29"/>
      <c r="AJ336" s="29"/>
      <c r="DFE336" s="27"/>
    </row>
    <row r="337" spans="2:36 2865:2865" s="28" customFormat="1">
      <c r="B337" s="29"/>
      <c r="C337" s="41"/>
      <c r="D337" s="41"/>
      <c r="E337" s="41"/>
      <c r="F337" s="40"/>
      <c r="G337" s="40"/>
      <c r="H337" s="40"/>
      <c r="I337" s="40"/>
      <c r="J337" s="38"/>
      <c r="K337" s="40"/>
      <c r="L337" s="40"/>
      <c r="M337" s="40"/>
      <c r="N337" s="40"/>
      <c r="O337" s="38"/>
      <c r="P337" s="40"/>
      <c r="Q337" s="40"/>
      <c r="R337" s="40"/>
      <c r="S337" s="40"/>
      <c r="T337" s="38"/>
      <c r="U337" s="40"/>
      <c r="V337" s="40"/>
      <c r="W337" s="40"/>
      <c r="X337" s="40"/>
      <c r="Y337" s="38"/>
      <c r="Z337" s="40"/>
      <c r="AA337" s="40"/>
      <c r="AB337" s="29"/>
      <c r="AC337" s="39"/>
      <c r="AD337" s="38"/>
      <c r="AE337" s="38"/>
      <c r="AF337" s="33"/>
      <c r="AG337" s="29"/>
      <c r="AH337" s="29"/>
      <c r="AI337" s="29"/>
      <c r="AJ337" s="29"/>
      <c r="DFE337" s="27"/>
    </row>
    <row r="338" spans="2:36 2865:2865" s="28" customFormat="1">
      <c r="B338" s="29"/>
      <c r="C338" s="41"/>
      <c r="D338" s="41"/>
      <c r="E338" s="41"/>
      <c r="F338" s="40"/>
      <c r="G338" s="40"/>
      <c r="H338" s="40"/>
      <c r="I338" s="40"/>
      <c r="J338" s="38"/>
      <c r="K338" s="40"/>
      <c r="L338" s="40"/>
      <c r="M338" s="40"/>
      <c r="N338" s="40"/>
      <c r="O338" s="38"/>
      <c r="P338" s="40"/>
      <c r="Q338" s="40"/>
      <c r="R338" s="40"/>
      <c r="S338" s="40"/>
      <c r="T338" s="38"/>
      <c r="U338" s="40"/>
      <c r="V338" s="40"/>
      <c r="W338" s="40"/>
      <c r="X338" s="40"/>
      <c r="Y338" s="38"/>
      <c r="Z338" s="40"/>
      <c r="AA338" s="40"/>
      <c r="AB338" s="29"/>
      <c r="AC338" s="39"/>
      <c r="AD338" s="38"/>
      <c r="AE338" s="38"/>
      <c r="AF338" s="33"/>
      <c r="AG338" s="29"/>
      <c r="AH338" s="29"/>
      <c r="AI338" s="29"/>
      <c r="AJ338" s="29"/>
      <c r="DFE338" s="27"/>
    </row>
    <row r="339" spans="2:36 2865:2865" s="28" customFormat="1">
      <c r="B339" s="29"/>
      <c r="C339" s="41"/>
      <c r="D339" s="41"/>
      <c r="E339" s="41"/>
      <c r="F339" s="40"/>
      <c r="G339" s="40"/>
      <c r="H339" s="40"/>
      <c r="I339" s="40"/>
      <c r="J339" s="38"/>
      <c r="K339" s="40"/>
      <c r="L339" s="40"/>
      <c r="M339" s="40"/>
      <c r="N339" s="40"/>
      <c r="O339" s="38"/>
      <c r="P339" s="40"/>
      <c r="Q339" s="40"/>
      <c r="R339" s="40"/>
      <c r="S339" s="40"/>
      <c r="T339" s="38"/>
      <c r="U339" s="40"/>
      <c r="V339" s="40"/>
      <c r="W339" s="40"/>
      <c r="X339" s="40"/>
      <c r="Y339" s="38"/>
      <c r="Z339" s="40"/>
      <c r="AA339" s="40"/>
      <c r="AB339" s="29"/>
      <c r="AC339" s="39"/>
      <c r="AD339" s="38"/>
      <c r="AE339" s="38"/>
      <c r="AF339" s="33"/>
      <c r="AG339" s="29"/>
      <c r="AH339" s="29"/>
      <c r="AI339" s="29"/>
      <c r="AJ339" s="29"/>
      <c r="DFE339" s="27"/>
    </row>
    <row r="340" spans="2:36 2865:2865" s="28" customFormat="1">
      <c r="B340" s="29"/>
      <c r="C340" s="41"/>
      <c r="D340" s="41"/>
      <c r="E340" s="41"/>
      <c r="F340" s="40"/>
      <c r="G340" s="40"/>
      <c r="H340" s="40"/>
      <c r="I340" s="40"/>
      <c r="J340" s="38"/>
      <c r="K340" s="40"/>
      <c r="L340" s="40"/>
      <c r="M340" s="40"/>
      <c r="N340" s="40"/>
      <c r="O340" s="38"/>
      <c r="P340" s="40"/>
      <c r="Q340" s="40"/>
      <c r="R340" s="40"/>
      <c r="S340" s="40"/>
      <c r="T340" s="38"/>
      <c r="U340" s="40"/>
      <c r="V340" s="40"/>
      <c r="W340" s="40"/>
      <c r="X340" s="40"/>
      <c r="Y340" s="38"/>
      <c r="Z340" s="40"/>
      <c r="AA340" s="40"/>
      <c r="AB340" s="29"/>
      <c r="AC340" s="39"/>
      <c r="AD340" s="38"/>
      <c r="AE340" s="38"/>
      <c r="AF340" s="33"/>
      <c r="AG340" s="29"/>
      <c r="AH340" s="29"/>
      <c r="AI340" s="29"/>
      <c r="AJ340" s="29"/>
      <c r="DFE340" s="27"/>
    </row>
    <row r="341" spans="2:36 2865:2865" s="28" customFormat="1">
      <c r="B341" s="29"/>
      <c r="C341" s="41"/>
      <c r="D341" s="41"/>
      <c r="E341" s="41"/>
      <c r="F341" s="40"/>
      <c r="G341" s="40"/>
      <c r="H341" s="40"/>
      <c r="I341" s="40"/>
      <c r="J341" s="38"/>
      <c r="K341" s="40"/>
      <c r="L341" s="40"/>
      <c r="M341" s="40"/>
      <c r="N341" s="40"/>
      <c r="O341" s="38"/>
      <c r="P341" s="40"/>
      <c r="Q341" s="40"/>
      <c r="R341" s="40"/>
      <c r="S341" s="40"/>
      <c r="T341" s="38"/>
      <c r="U341" s="40"/>
      <c r="V341" s="40"/>
      <c r="W341" s="40"/>
      <c r="X341" s="40"/>
      <c r="Y341" s="38"/>
      <c r="Z341" s="40"/>
      <c r="AA341" s="40"/>
      <c r="AB341" s="29"/>
      <c r="AC341" s="39"/>
      <c r="AD341" s="38"/>
      <c r="AE341" s="38"/>
      <c r="AF341" s="33"/>
      <c r="AG341" s="29"/>
      <c r="AH341" s="29"/>
      <c r="AI341" s="29"/>
      <c r="AJ341" s="29"/>
      <c r="DFE341" s="27"/>
    </row>
    <row r="342" spans="2:36 2865:2865" s="28" customFormat="1">
      <c r="B342" s="29"/>
      <c r="C342" s="41"/>
      <c r="D342" s="41"/>
      <c r="E342" s="41"/>
      <c r="F342" s="40"/>
      <c r="G342" s="40"/>
      <c r="H342" s="40"/>
      <c r="I342" s="40"/>
      <c r="J342" s="38"/>
      <c r="K342" s="40"/>
      <c r="L342" s="40"/>
      <c r="M342" s="40"/>
      <c r="N342" s="40"/>
      <c r="O342" s="38"/>
      <c r="P342" s="40"/>
      <c r="Q342" s="40"/>
      <c r="R342" s="40"/>
      <c r="S342" s="40"/>
      <c r="T342" s="38"/>
      <c r="U342" s="40"/>
      <c r="V342" s="40"/>
      <c r="W342" s="40"/>
      <c r="X342" s="40"/>
      <c r="Y342" s="38"/>
      <c r="Z342" s="40"/>
      <c r="AA342" s="40"/>
      <c r="AB342" s="29"/>
      <c r="AC342" s="39"/>
      <c r="AD342" s="38"/>
      <c r="AE342" s="38"/>
      <c r="AF342" s="33"/>
      <c r="AG342" s="29"/>
      <c r="AH342" s="29"/>
      <c r="AI342" s="29"/>
      <c r="AJ342" s="29"/>
      <c r="DFE342" s="27"/>
    </row>
    <row r="343" spans="2:36 2865:2865" s="28" customFormat="1">
      <c r="B343" s="29"/>
      <c r="C343" s="41"/>
      <c r="D343" s="41"/>
      <c r="E343" s="41"/>
      <c r="F343" s="40"/>
      <c r="G343" s="40"/>
      <c r="H343" s="40"/>
      <c r="I343" s="40"/>
      <c r="J343" s="38"/>
      <c r="K343" s="40"/>
      <c r="L343" s="40"/>
      <c r="M343" s="40"/>
      <c r="N343" s="40"/>
      <c r="O343" s="38"/>
      <c r="P343" s="40"/>
      <c r="Q343" s="40"/>
      <c r="R343" s="40"/>
      <c r="S343" s="40"/>
      <c r="T343" s="38"/>
      <c r="U343" s="40"/>
      <c r="V343" s="40"/>
      <c r="W343" s="40"/>
      <c r="X343" s="40"/>
      <c r="Y343" s="38"/>
      <c r="Z343" s="40"/>
      <c r="AA343" s="40"/>
      <c r="AB343" s="29"/>
      <c r="AC343" s="39"/>
      <c r="AD343" s="38"/>
      <c r="AE343" s="38"/>
      <c r="AF343" s="33"/>
      <c r="AG343" s="29"/>
      <c r="AH343" s="29"/>
      <c r="AI343" s="29"/>
      <c r="AJ343" s="29"/>
      <c r="DFE343" s="27"/>
    </row>
    <row r="344" spans="2:36 2865:2865" s="28" customFormat="1">
      <c r="B344" s="29"/>
      <c r="C344" s="41"/>
      <c r="D344" s="41"/>
      <c r="E344" s="41"/>
      <c r="F344" s="40"/>
      <c r="G344" s="40"/>
      <c r="H344" s="40"/>
      <c r="I344" s="40"/>
      <c r="J344" s="38"/>
      <c r="K344" s="40"/>
      <c r="L344" s="40"/>
      <c r="M344" s="40"/>
      <c r="N344" s="40"/>
      <c r="O344" s="38"/>
      <c r="P344" s="40"/>
      <c r="Q344" s="40"/>
      <c r="R344" s="40"/>
      <c r="S344" s="40"/>
      <c r="T344" s="38"/>
      <c r="U344" s="40"/>
      <c r="V344" s="40"/>
      <c r="W344" s="40"/>
      <c r="X344" s="40"/>
      <c r="Y344" s="38"/>
      <c r="Z344" s="40"/>
      <c r="AA344" s="40"/>
      <c r="AB344" s="29"/>
      <c r="AC344" s="39"/>
      <c r="AD344" s="38"/>
      <c r="AE344" s="38"/>
      <c r="AF344" s="33"/>
      <c r="AG344" s="29"/>
      <c r="AH344" s="29"/>
      <c r="AI344" s="29"/>
      <c r="AJ344" s="29"/>
      <c r="DFE344" s="27"/>
    </row>
    <row r="345" spans="2:36 2865:2865" s="28" customFormat="1">
      <c r="B345" s="29"/>
      <c r="C345" s="41"/>
      <c r="D345" s="41"/>
      <c r="E345" s="41"/>
      <c r="F345" s="40"/>
      <c r="G345" s="40"/>
      <c r="H345" s="40"/>
      <c r="I345" s="40"/>
      <c r="J345" s="38"/>
      <c r="K345" s="40"/>
      <c r="L345" s="40"/>
      <c r="M345" s="40"/>
      <c r="N345" s="40"/>
      <c r="O345" s="38"/>
      <c r="P345" s="40"/>
      <c r="Q345" s="40"/>
      <c r="R345" s="40"/>
      <c r="S345" s="40"/>
      <c r="T345" s="38"/>
      <c r="U345" s="40"/>
      <c r="V345" s="40"/>
      <c r="W345" s="40"/>
      <c r="X345" s="40"/>
      <c r="Y345" s="38"/>
      <c r="Z345" s="40"/>
      <c r="AA345" s="40"/>
      <c r="AB345" s="29"/>
      <c r="AC345" s="39"/>
      <c r="AD345" s="38"/>
      <c r="AE345" s="38"/>
      <c r="AF345" s="33"/>
      <c r="AG345" s="29"/>
      <c r="AH345" s="29"/>
      <c r="AI345" s="29"/>
      <c r="AJ345" s="29"/>
      <c r="DFE345" s="27"/>
    </row>
    <row r="346" spans="2:36 2865:2865" s="28" customFormat="1">
      <c r="B346" s="29"/>
      <c r="C346" s="41"/>
      <c r="D346" s="41"/>
      <c r="E346" s="41"/>
      <c r="F346" s="40"/>
      <c r="G346" s="40"/>
      <c r="H346" s="40"/>
      <c r="I346" s="40"/>
      <c r="J346" s="38"/>
      <c r="K346" s="40"/>
      <c r="L346" s="40"/>
      <c r="M346" s="40"/>
      <c r="N346" s="40"/>
      <c r="O346" s="38"/>
      <c r="P346" s="40"/>
      <c r="Q346" s="40"/>
      <c r="R346" s="40"/>
      <c r="S346" s="40"/>
      <c r="T346" s="38"/>
      <c r="U346" s="40"/>
      <c r="V346" s="40"/>
      <c r="W346" s="40"/>
      <c r="X346" s="40"/>
      <c r="Y346" s="38"/>
      <c r="Z346" s="40"/>
      <c r="AA346" s="40"/>
      <c r="AB346" s="29"/>
      <c r="AC346" s="39"/>
      <c r="AD346" s="38"/>
      <c r="AE346" s="38"/>
      <c r="AF346" s="33"/>
      <c r="AG346" s="29"/>
      <c r="AH346" s="29"/>
      <c r="AI346" s="29"/>
      <c r="AJ346" s="29"/>
      <c r="DFE346" s="27"/>
    </row>
    <row r="347" spans="2:36 2865:2865" s="28" customFormat="1">
      <c r="B347" s="29"/>
      <c r="C347" s="41"/>
      <c r="D347" s="41"/>
      <c r="E347" s="41"/>
      <c r="F347" s="40"/>
      <c r="G347" s="40"/>
      <c r="H347" s="40"/>
      <c r="I347" s="40"/>
      <c r="J347" s="38"/>
      <c r="K347" s="40"/>
      <c r="L347" s="40"/>
      <c r="M347" s="40"/>
      <c r="N347" s="40"/>
      <c r="O347" s="38"/>
      <c r="P347" s="40"/>
      <c r="Q347" s="40"/>
      <c r="R347" s="40"/>
      <c r="S347" s="40"/>
      <c r="T347" s="38"/>
      <c r="U347" s="40"/>
      <c r="V347" s="40"/>
      <c r="W347" s="40"/>
      <c r="X347" s="40"/>
      <c r="Y347" s="38"/>
      <c r="Z347" s="40"/>
      <c r="AA347" s="40"/>
      <c r="AB347" s="29"/>
      <c r="AC347" s="39"/>
      <c r="AD347" s="38"/>
      <c r="AE347" s="38"/>
      <c r="AF347" s="33"/>
      <c r="AG347" s="29"/>
      <c r="AH347" s="29"/>
      <c r="AI347" s="29"/>
      <c r="AJ347" s="29"/>
      <c r="DFE347" s="27"/>
    </row>
    <row r="348" spans="2:36 2865:2865" s="28" customFormat="1">
      <c r="B348" s="29"/>
      <c r="C348" s="41"/>
      <c r="D348" s="41"/>
      <c r="E348" s="41"/>
      <c r="F348" s="40"/>
      <c r="G348" s="40"/>
      <c r="H348" s="40"/>
      <c r="I348" s="40"/>
      <c r="J348" s="38"/>
      <c r="K348" s="40"/>
      <c r="L348" s="40"/>
      <c r="M348" s="40"/>
      <c r="N348" s="40"/>
      <c r="O348" s="38"/>
      <c r="P348" s="40"/>
      <c r="Q348" s="40"/>
      <c r="R348" s="40"/>
      <c r="S348" s="40"/>
      <c r="T348" s="38"/>
      <c r="U348" s="40"/>
      <c r="V348" s="40"/>
      <c r="W348" s="40"/>
      <c r="X348" s="40"/>
      <c r="Y348" s="38"/>
      <c r="Z348" s="40"/>
      <c r="AA348" s="40"/>
      <c r="AB348" s="29"/>
      <c r="AC348" s="39"/>
      <c r="AD348" s="38"/>
      <c r="AE348" s="38"/>
      <c r="AF348" s="33"/>
      <c r="AG348" s="29"/>
      <c r="AH348" s="29"/>
      <c r="AI348" s="29"/>
      <c r="AJ348" s="29"/>
      <c r="DFE348" s="27"/>
    </row>
    <row r="349" spans="2:36 2865:2865" s="28" customFormat="1">
      <c r="B349" s="29"/>
      <c r="C349" s="41"/>
      <c r="D349" s="41"/>
      <c r="E349" s="41"/>
      <c r="F349" s="40"/>
      <c r="G349" s="40"/>
      <c r="H349" s="40"/>
      <c r="I349" s="40"/>
      <c r="J349" s="38"/>
      <c r="K349" s="40"/>
      <c r="L349" s="40"/>
      <c r="M349" s="40"/>
      <c r="N349" s="40"/>
      <c r="O349" s="38"/>
      <c r="P349" s="40"/>
      <c r="Q349" s="40"/>
      <c r="R349" s="40"/>
      <c r="S349" s="40"/>
      <c r="T349" s="38"/>
      <c r="U349" s="40"/>
      <c r="V349" s="40"/>
      <c r="W349" s="40"/>
      <c r="X349" s="40"/>
      <c r="Y349" s="38"/>
      <c r="Z349" s="40"/>
      <c r="AA349" s="40"/>
      <c r="AB349" s="29"/>
      <c r="AC349" s="39"/>
      <c r="AD349" s="38"/>
      <c r="AE349" s="38"/>
      <c r="AF349" s="33"/>
      <c r="AG349" s="29"/>
      <c r="AH349" s="29"/>
      <c r="AI349" s="29"/>
      <c r="AJ349" s="29"/>
      <c r="DFE349" s="27"/>
    </row>
    <row r="350" spans="2:36 2865:2865" s="28" customFormat="1">
      <c r="B350" s="29"/>
      <c r="C350" s="41"/>
      <c r="D350" s="41"/>
      <c r="E350" s="41"/>
      <c r="F350" s="40"/>
      <c r="G350" s="40"/>
      <c r="H350" s="40"/>
      <c r="I350" s="40"/>
      <c r="J350" s="38"/>
      <c r="K350" s="40"/>
      <c r="L350" s="40"/>
      <c r="M350" s="40"/>
      <c r="N350" s="40"/>
      <c r="O350" s="38"/>
      <c r="P350" s="40"/>
      <c r="Q350" s="40"/>
      <c r="R350" s="40"/>
      <c r="S350" s="40"/>
      <c r="T350" s="38"/>
      <c r="U350" s="40"/>
      <c r="V350" s="40"/>
      <c r="W350" s="40"/>
      <c r="X350" s="40"/>
      <c r="Y350" s="38"/>
      <c r="Z350" s="40"/>
      <c r="AA350" s="40"/>
      <c r="AB350" s="29"/>
      <c r="AC350" s="39"/>
      <c r="AD350" s="38"/>
      <c r="AE350" s="38"/>
      <c r="AF350" s="33"/>
      <c r="AG350" s="29"/>
      <c r="AH350" s="29"/>
      <c r="AI350" s="29"/>
      <c r="AJ350" s="29"/>
      <c r="DFE350" s="27"/>
    </row>
    <row r="351" spans="2:36 2865:2865" s="28" customFormat="1">
      <c r="B351" s="29"/>
      <c r="C351" s="41"/>
      <c r="D351" s="41"/>
      <c r="E351" s="41"/>
      <c r="F351" s="40"/>
      <c r="G351" s="40"/>
      <c r="H351" s="40"/>
      <c r="I351" s="40"/>
      <c r="J351" s="38"/>
      <c r="K351" s="40"/>
      <c r="L351" s="40"/>
      <c r="M351" s="40"/>
      <c r="N351" s="40"/>
      <c r="O351" s="38"/>
      <c r="P351" s="40"/>
      <c r="Q351" s="40"/>
      <c r="R351" s="40"/>
      <c r="S351" s="40"/>
      <c r="T351" s="38"/>
      <c r="U351" s="40"/>
      <c r="V351" s="40"/>
      <c r="W351" s="40"/>
      <c r="X351" s="40"/>
      <c r="Y351" s="38"/>
      <c r="Z351" s="40"/>
      <c r="AA351" s="40"/>
      <c r="AB351" s="29"/>
      <c r="AC351" s="39"/>
      <c r="AD351" s="38"/>
      <c r="AE351" s="38"/>
      <c r="AF351" s="33"/>
      <c r="AG351" s="29"/>
      <c r="AH351" s="29"/>
      <c r="AI351" s="29"/>
      <c r="AJ351" s="29"/>
      <c r="DFE351" s="27"/>
    </row>
    <row r="352" spans="2:36 2865:2865" s="28" customFormat="1">
      <c r="B352" s="29"/>
      <c r="C352" s="41"/>
      <c r="D352" s="41"/>
      <c r="E352" s="41"/>
      <c r="F352" s="40"/>
      <c r="G352" s="40"/>
      <c r="H352" s="40"/>
      <c r="I352" s="40"/>
      <c r="J352" s="38"/>
      <c r="K352" s="40"/>
      <c r="L352" s="40"/>
      <c r="M352" s="40"/>
      <c r="N352" s="40"/>
      <c r="O352" s="38"/>
      <c r="P352" s="40"/>
      <c r="Q352" s="40"/>
      <c r="R352" s="40"/>
      <c r="S352" s="40"/>
      <c r="T352" s="38"/>
      <c r="U352" s="40"/>
      <c r="V352" s="40"/>
      <c r="W352" s="40"/>
      <c r="X352" s="40"/>
      <c r="Y352" s="38"/>
      <c r="Z352" s="40"/>
      <c r="AA352" s="40"/>
      <c r="AB352" s="29"/>
      <c r="AC352" s="39"/>
      <c r="AD352" s="38"/>
      <c r="AE352" s="38"/>
      <c r="AF352" s="33"/>
      <c r="AG352" s="29"/>
      <c r="AH352" s="29"/>
      <c r="AI352" s="29"/>
      <c r="AJ352" s="29"/>
      <c r="DFE352" s="27"/>
    </row>
    <row r="353" spans="2:36 2865:2865" s="28" customFormat="1">
      <c r="B353" s="29"/>
      <c r="C353" s="41"/>
      <c r="D353" s="41"/>
      <c r="E353" s="41"/>
      <c r="F353" s="40"/>
      <c r="G353" s="40"/>
      <c r="H353" s="40"/>
      <c r="I353" s="40"/>
      <c r="J353" s="38"/>
      <c r="K353" s="40"/>
      <c r="L353" s="40"/>
      <c r="M353" s="40"/>
      <c r="N353" s="40"/>
      <c r="O353" s="38"/>
      <c r="P353" s="40"/>
      <c r="Q353" s="40"/>
      <c r="R353" s="40"/>
      <c r="S353" s="40"/>
      <c r="T353" s="38"/>
      <c r="U353" s="40"/>
      <c r="V353" s="40"/>
      <c r="W353" s="40"/>
      <c r="X353" s="40"/>
      <c r="Y353" s="38"/>
      <c r="Z353" s="40"/>
      <c r="AA353" s="40"/>
      <c r="AB353" s="29"/>
      <c r="AC353" s="39"/>
      <c r="AD353" s="38"/>
      <c r="AE353" s="38"/>
      <c r="AF353" s="33"/>
      <c r="AG353" s="29"/>
      <c r="AH353" s="29"/>
      <c r="AI353" s="29"/>
      <c r="AJ353" s="29"/>
      <c r="DFE353" s="27"/>
    </row>
    <row r="354" spans="2:36 2865:2865" s="28" customFormat="1">
      <c r="B354" s="29"/>
      <c r="C354" s="41"/>
      <c r="D354" s="41"/>
      <c r="E354" s="41"/>
      <c r="F354" s="40"/>
      <c r="G354" s="40"/>
      <c r="H354" s="40"/>
      <c r="I354" s="40"/>
      <c r="J354" s="38"/>
      <c r="K354" s="40"/>
      <c r="L354" s="40"/>
      <c r="M354" s="40"/>
      <c r="N354" s="40"/>
      <c r="O354" s="38"/>
      <c r="P354" s="40"/>
      <c r="Q354" s="40"/>
      <c r="R354" s="40"/>
      <c r="S354" s="40"/>
      <c r="T354" s="38"/>
      <c r="U354" s="40"/>
      <c r="V354" s="40"/>
      <c r="W354" s="40"/>
      <c r="X354" s="40"/>
      <c r="Y354" s="38"/>
      <c r="Z354" s="40"/>
      <c r="AA354" s="40"/>
      <c r="AB354" s="29"/>
      <c r="AC354" s="39"/>
      <c r="AD354" s="38"/>
      <c r="AE354" s="38"/>
      <c r="AF354" s="33"/>
      <c r="AG354" s="29"/>
      <c r="AH354" s="29"/>
      <c r="AI354" s="29"/>
      <c r="AJ354" s="29"/>
      <c r="DFE354" s="27"/>
    </row>
    <row r="355" spans="2:36 2865:2865" s="28" customFormat="1">
      <c r="B355" s="29"/>
      <c r="C355" s="41"/>
      <c r="D355" s="41"/>
      <c r="E355" s="41"/>
      <c r="F355" s="40"/>
      <c r="G355" s="40"/>
      <c r="H355" s="40"/>
      <c r="I355" s="40"/>
      <c r="J355" s="38"/>
      <c r="K355" s="40"/>
      <c r="L355" s="40"/>
      <c r="M355" s="40"/>
      <c r="N355" s="40"/>
      <c r="O355" s="38"/>
      <c r="P355" s="40"/>
      <c r="Q355" s="40"/>
      <c r="R355" s="40"/>
      <c r="S355" s="40"/>
      <c r="T355" s="38"/>
      <c r="U355" s="40"/>
      <c r="V355" s="40"/>
      <c r="W355" s="40"/>
      <c r="X355" s="40"/>
      <c r="Y355" s="38"/>
      <c r="Z355" s="40"/>
      <c r="AA355" s="40"/>
      <c r="AB355" s="29"/>
      <c r="AC355" s="39"/>
      <c r="AD355" s="38"/>
      <c r="AE355" s="38"/>
      <c r="AF355" s="33"/>
      <c r="AG355" s="29"/>
      <c r="AH355" s="29"/>
      <c r="AI355" s="29"/>
      <c r="AJ355" s="29"/>
      <c r="DFE355" s="27"/>
    </row>
    <row r="356" spans="2:36 2865:2865" s="28" customFormat="1">
      <c r="B356" s="29"/>
      <c r="C356" s="41"/>
      <c r="D356" s="41"/>
      <c r="E356" s="41"/>
      <c r="F356" s="40"/>
      <c r="G356" s="40"/>
      <c r="H356" s="40"/>
      <c r="I356" s="40"/>
      <c r="J356" s="38"/>
      <c r="K356" s="40"/>
      <c r="L356" s="40"/>
      <c r="M356" s="40"/>
      <c r="N356" s="40"/>
      <c r="O356" s="38"/>
      <c r="P356" s="40"/>
      <c r="Q356" s="40"/>
      <c r="R356" s="40"/>
      <c r="S356" s="40"/>
      <c r="T356" s="38"/>
      <c r="U356" s="40"/>
      <c r="V356" s="40"/>
      <c r="W356" s="40"/>
      <c r="X356" s="40"/>
      <c r="Y356" s="38"/>
      <c r="Z356" s="40"/>
      <c r="AA356" s="40"/>
      <c r="AB356" s="29"/>
      <c r="AC356" s="39"/>
      <c r="AD356" s="38"/>
      <c r="AE356" s="38"/>
      <c r="AF356" s="33"/>
      <c r="AG356" s="29"/>
      <c r="AH356" s="29"/>
      <c r="AI356" s="29"/>
      <c r="AJ356" s="29"/>
      <c r="DFE356" s="27"/>
    </row>
    <row r="357" spans="2:36 2865:2865" s="28" customFormat="1">
      <c r="B357" s="29"/>
      <c r="C357" s="41"/>
      <c r="D357" s="41"/>
      <c r="E357" s="41"/>
      <c r="F357" s="40"/>
      <c r="G357" s="40"/>
      <c r="H357" s="40"/>
      <c r="I357" s="40"/>
      <c r="J357" s="38"/>
      <c r="K357" s="40"/>
      <c r="L357" s="40"/>
      <c r="M357" s="40"/>
      <c r="N357" s="40"/>
      <c r="O357" s="38"/>
      <c r="P357" s="40"/>
      <c r="Q357" s="40"/>
      <c r="R357" s="40"/>
      <c r="S357" s="40"/>
      <c r="T357" s="38"/>
      <c r="U357" s="40"/>
      <c r="V357" s="40"/>
      <c r="W357" s="40"/>
      <c r="X357" s="40"/>
      <c r="Y357" s="38"/>
      <c r="Z357" s="40"/>
      <c r="AA357" s="40"/>
      <c r="AB357" s="29"/>
      <c r="AC357" s="39"/>
      <c r="AD357" s="38"/>
      <c r="AE357" s="38"/>
      <c r="AF357" s="33"/>
      <c r="AG357" s="29"/>
      <c r="AH357" s="29"/>
      <c r="AI357" s="29"/>
      <c r="AJ357" s="29"/>
      <c r="DFE357" s="27"/>
    </row>
    <row r="358" spans="2:36 2865:2865" s="28" customFormat="1">
      <c r="B358" s="29"/>
      <c r="C358" s="41"/>
      <c r="D358" s="41"/>
      <c r="E358" s="41"/>
      <c r="F358" s="40"/>
      <c r="G358" s="40"/>
      <c r="H358" s="40"/>
      <c r="I358" s="40"/>
      <c r="J358" s="38"/>
      <c r="K358" s="40"/>
      <c r="L358" s="40"/>
      <c r="M358" s="40"/>
      <c r="N358" s="40"/>
      <c r="O358" s="38"/>
      <c r="P358" s="40"/>
      <c r="Q358" s="40"/>
      <c r="R358" s="40"/>
      <c r="S358" s="40"/>
      <c r="T358" s="38"/>
      <c r="U358" s="40"/>
      <c r="V358" s="40"/>
      <c r="W358" s="40"/>
      <c r="X358" s="40"/>
      <c r="Y358" s="38"/>
      <c r="Z358" s="40"/>
      <c r="AA358" s="40"/>
      <c r="AB358" s="29"/>
      <c r="AC358" s="39"/>
      <c r="AD358" s="38"/>
      <c r="AE358" s="38"/>
      <c r="AF358" s="33"/>
      <c r="AG358" s="29"/>
      <c r="AH358" s="29"/>
      <c r="AI358" s="29"/>
      <c r="AJ358" s="29"/>
      <c r="DFE358" s="27"/>
    </row>
    <row r="359" spans="2:36 2865:2865" s="28" customFormat="1">
      <c r="B359" s="29"/>
      <c r="C359" s="41"/>
      <c r="D359" s="41"/>
      <c r="E359" s="41"/>
      <c r="F359" s="40"/>
      <c r="G359" s="40"/>
      <c r="H359" s="40"/>
      <c r="I359" s="40"/>
      <c r="J359" s="38"/>
      <c r="K359" s="40"/>
      <c r="L359" s="40"/>
      <c r="M359" s="40"/>
      <c r="N359" s="40"/>
      <c r="O359" s="38"/>
      <c r="P359" s="40"/>
      <c r="Q359" s="40"/>
      <c r="R359" s="40"/>
      <c r="S359" s="40"/>
      <c r="T359" s="38"/>
      <c r="U359" s="40"/>
      <c r="V359" s="40"/>
      <c r="W359" s="40"/>
      <c r="X359" s="40"/>
      <c r="Y359" s="38"/>
      <c r="Z359" s="40"/>
      <c r="AA359" s="40"/>
      <c r="AB359" s="29"/>
      <c r="AC359" s="39"/>
      <c r="AD359" s="38"/>
      <c r="AE359" s="38"/>
      <c r="AF359" s="33"/>
      <c r="AG359" s="29"/>
      <c r="AH359" s="29"/>
      <c r="AI359" s="29"/>
      <c r="AJ359" s="29"/>
      <c r="DFE359" s="27"/>
    </row>
    <row r="360" spans="2:36 2865:2865" s="28" customFormat="1">
      <c r="B360" s="29"/>
      <c r="C360" s="41"/>
      <c r="D360" s="41"/>
      <c r="E360" s="41"/>
      <c r="F360" s="40"/>
      <c r="G360" s="40"/>
      <c r="H360" s="40"/>
      <c r="I360" s="40"/>
      <c r="J360" s="38"/>
      <c r="K360" s="40"/>
      <c r="L360" s="40"/>
      <c r="M360" s="40"/>
      <c r="N360" s="40"/>
      <c r="O360" s="38"/>
      <c r="P360" s="40"/>
      <c r="Q360" s="40"/>
      <c r="R360" s="40"/>
      <c r="S360" s="40"/>
      <c r="T360" s="38"/>
      <c r="U360" s="40"/>
      <c r="V360" s="40"/>
      <c r="W360" s="40"/>
      <c r="X360" s="40"/>
      <c r="Y360" s="38"/>
      <c r="Z360" s="40"/>
      <c r="AA360" s="40"/>
      <c r="AB360" s="29"/>
      <c r="AC360" s="39"/>
      <c r="AD360" s="38"/>
      <c r="AE360" s="38"/>
      <c r="AF360" s="33"/>
      <c r="AG360" s="29"/>
      <c r="AH360" s="29"/>
      <c r="AI360" s="29"/>
      <c r="AJ360" s="29"/>
      <c r="DFE360" s="27"/>
    </row>
    <row r="361" spans="2:36 2865:2865" s="28" customFormat="1">
      <c r="B361" s="29"/>
      <c r="C361" s="41"/>
      <c r="D361" s="41"/>
      <c r="E361" s="41"/>
      <c r="F361" s="40"/>
      <c r="G361" s="40"/>
      <c r="H361" s="40"/>
      <c r="I361" s="40"/>
      <c r="J361" s="38"/>
      <c r="K361" s="40"/>
      <c r="L361" s="40"/>
      <c r="M361" s="40"/>
      <c r="N361" s="40"/>
      <c r="O361" s="38"/>
      <c r="P361" s="40"/>
      <c r="Q361" s="40"/>
      <c r="R361" s="40"/>
      <c r="S361" s="40"/>
      <c r="T361" s="38"/>
      <c r="U361" s="40"/>
      <c r="V361" s="40"/>
      <c r="W361" s="40"/>
      <c r="X361" s="40"/>
      <c r="Y361" s="38"/>
      <c r="Z361" s="40"/>
      <c r="AA361" s="40"/>
      <c r="AB361" s="29"/>
      <c r="AC361" s="39"/>
      <c r="AD361" s="38"/>
      <c r="AE361" s="38"/>
      <c r="AF361" s="33"/>
      <c r="AG361" s="29"/>
      <c r="AH361" s="29"/>
      <c r="AI361" s="29"/>
      <c r="AJ361" s="29"/>
      <c r="DFE361" s="27"/>
    </row>
    <row r="362" spans="2:36 2865:2865" s="28" customFormat="1">
      <c r="B362" s="29"/>
      <c r="C362" s="41"/>
      <c r="D362" s="41"/>
      <c r="E362" s="41"/>
      <c r="F362" s="40"/>
      <c r="G362" s="40"/>
      <c r="H362" s="40"/>
      <c r="I362" s="40"/>
      <c r="J362" s="38"/>
      <c r="K362" s="40"/>
      <c r="L362" s="40"/>
      <c r="M362" s="40"/>
      <c r="N362" s="40"/>
      <c r="O362" s="38"/>
      <c r="P362" s="40"/>
      <c r="Q362" s="40"/>
      <c r="R362" s="40"/>
      <c r="S362" s="40"/>
      <c r="T362" s="38"/>
      <c r="U362" s="40"/>
      <c r="V362" s="40"/>
      <c r="W362" s="40"/>
      <c r="X362" s="40"/>
      <c r="Y362" s="38"/>
      <c r="Z362" s="40"/>
      <c r="AA362" s="40"/>
      <c r="AB362" s="29"/>
      <c r="AC362" s="39"/>
      <c r="AD362" s="38"/>
      <c r="AE362" s="38"/>
      <c r="AF362" s="33"/>
      <c r="AG362" s="29"/>
      <c r="AH362" s="29"/>
      <c r="AI362" s="29"/>
      <c r="AJ362" s="29"/>
      <c r="DFE362" s="27"/>
    </row>
    <row r="363" spans="2:36 2865:2865" s="28" customFormat="1">
      <c r="B363" s="29"/>
      <c r="C363" s="41"/>
      <c r="D363" s="41"/>
      <c r="E363" s="41"/>
      <c r="F363" s="40"/>
      <c r="G363" s="40"/>
      <c r="H363" s="40"/>
      <c r="I363" s="40"/>
      <c r="J363" s="38"/>
      <c r="K363" s="40"/>
      <c r="L363" s="40"/>
      <c r="M363" s="40"/>
      <c r="N363" s="40"/>
      <c r="O363" s="38"/>
      <c r="P363" s="40"/>
      <c r="Q363" s="40"/>
      <c r="R363" s="40"/>
      <c r="S363" s="40"/>
      <c r="T363" s="38"/>
      <c r="U363" s="40"/>
      <c r="V363" s="40"/>
      <c r="W363" s="40"/>
      <c r="X363" s="40"/>
      <c r="Y363" s="38"/>
      <c r="Z363" s="40"/>
      <c r="AA363" s="40"/>
      <c r="AB363" s="29"/>
      <c r="AC363" s="39"/>
      <c r="AD363" s="38"/>
      <c r="AE363" s="38"/>
      <c r="AF363" s="33"/>
      <c r="AG363" s="29"/>
      <c r="AH363" s="29"/>
      <c r="AI363" s="29"/>
      <c r="AJ363" s="29"/>
      <c r="DFE363" s="27"/>
    </row>
    <row r="364" spans="2:36 2865:2865" s="28" customFormat="1">
      <c r="B364" s="29"/>
      <c r="C364" s="41"/>
      <c r="D364" s="41"/>
      <c r="E364" s="41"/>
      <c r="F364" s="40"/>
      <c r="G364" s="40"/>
      <c r="H364" s="40"/>
      <c r="I364" s="40"/>
      <c r="J364" s="38"/>
      <c r="K364" s="40"/>
      <c r="L364" s="40"/>
      <c r="M364" s="40"/>
      <c r="N364" s="40"/>
      <c r="O364" s="38"/>
      <c r="P364" s="40"/>
      <c r="Q364" s="40"/>
      <c r="R364" s="40"/>
      <c r="S364" s="40"/>
      <c r="T364" s="38"/>
      <c r="U364" s="40"/>
      <c r="V364" s="40"/>
      <c r="W364" s="40"/>
      <c r="X364" s="40"/>
      <c r="Y364" s="38"/>
      <c r="Z364" s="40"/>
      <c r="AA364" s="40"/>
      <c r="AB364" s="29"/>
      <c r="AC364" s="39"/>
      <c r="AD364" s="38"/>
      <c r="AE364" s="38"/>
      <c r="AF364" s="33"/>
      <c r="AG364" s="29"/>
      <c r="AH364" s="29"/>
      <c r="AI364" s="29"/>
      <c r="AJ364" s="29"/>
      <c r="DFE364" s="27"/>
    </row>
    <row r="365" spans="2:36 2865:2865" s="28" customFormat="1">
      <c r="B365" s="29"/>
      <c r="C365" s="41"/>
      <c r="D365" s="41"/>
      <c r="E365" s="41"/>
      <c r="F365" s="40"/>
      <c r="G365" s="40"/>
      <c r="H365" s="40"/>
      <c r="I365" s="40"/>
      <c r="J365" s="38"/>
      <c r="K365" s="40"/>
      <c r="L365" s="40"/>
      <c r="M365" s="40"/>
      <c r="N365" s="40"/>
      <c r="O365" s="38"/>
      <c r="P365" s="40"/>
      <c r="Q365" s="40"/>
      <c r="R365" s="40"/>
      <c r="S365" s="40"/>
      <c r="T365" s="38"/>
      <c r="U365" s="40"/>
      <c r="V365" s="40"/>
      <c r="W365" s="40"/>
      <c r="X365" s="40"/>
      <c r="Y365" s="38"/>
      <c r="Z365" s="40"/>
      <c r="AA365" s="40"/>
      <c r="AB365" s="29"/>
      <c r="AC365" s="39"/>
      <c r="AD365" s="38"/>
      <c r="AE365" s="38"/>
      <c r="AF365" s="33"/>
      <c r="AG365" s="29"/>
      <c r="AH365" s="29"/>
      <c r="AI365" s="29"/>
      <c r="AJ365" s="29"/>
      <c r="DFE365" s="27"/>
    </row>
    <row r="366" spans="2:36 2865:2865" s="28" customFormat="1">
      <c r="B366" s="29"/>
      <c r="C366" s="41"/>
      <c r="D366" s="41"/>
      <c r="E366" s="41"/>
      <c r="F366" s="40"/>
      <c r="G366" s="40"/>
      <c r="H366" s="40"/>
      <c r="I366" s="40"/>
      <c r="J366" s="38"/>
      <c r="K366" s="40"/>
      <c r="L366" s="40"/>
      <c r="M366" s="40"/>
      <c r="N366" s="40"/>
      <c r="O366" s="38"/>
      <c r="P366" s="40"/>
      <c r="Q366" s="40"/>
      <c r="R366" s="40"/>
      <c r="S366" s="40"/>
      <c r="T366" s="38"/>
      <c r="U366" s="40"/>
      <c r="V366" s="40"/>
      <c r="W366" s="40"/>
      <c r="X366" s="40"/>
      <c r="Y366" s="38"/>
      <c r="Z366" s="40"/>
      <c r="AA366" s="40"/>
      <c r="AB366" s="29"/>
      <c r="AC366" s="39"/>
      <c r="AD366" s="38"/>
      <c r="AE366" s="38"/>
      <c r="AF366" s="33"/>
      <c r="AG366" s="29"/>
      <c r="AH366" s="29"/>
      <c r="AI366" s="29"/>
      <c r="AJ366" s="29"/>
      <c r="DFE366" s="27"/>
    </row>
    <row r="367" spans="2:36 2865:2865" s="28" customFormat="1">
      <c r="B367" s="29"/>
      <c r="C367" s="41"/>
      <c r="D367" s="41"/>
      <c r="E367" s="41"/>
      <c r="F367" s="40"/>
      <c r="G367" s="40"/>
      <c r="H367" s="40"/>
      <c r="I367" s="40"/>
      <c r="J367" s="38"/>
      <c r="K367" s="40"/>
      <c r="L367" s="40"/>
      <c r="M367" s="40"/>
      <c r="N367" s="40"/>
      <c r="O367" s="38"/>
      <c r="P367" s="40"/>
      <c r="Q367" s="40"/>
      <c r="R367" s="40"/>
      <c r="S367" s="40"/>
      <c r="T367" s="38"/>
      <c r="U367" s="40"/>
      <c r="V367" s="40"/>
      <c r="W367" s="40"/>
      <c r="X367" s="40"/>
      <c r="Y367" s="38"/>
      <c r="Z367" s="40"/>
      <c r="AA367" s="40"/>
      <c r="AB367" s="29"/>
      <c r="AC367" s="39"/>
      <c r="AD367" s="38"/>
      <c r="AE367" s="38"/>
      <c r="AF367" s="33"/>
      <c r="AG367" s="29"/>
      <c r="AH367" s="29"/>
      <c r="AI367" s="29"/>
      <c r="AJ367" s="29"/>
      <c r="DFE367" s="27"/>
    </row>
    <row r="368" spans="2:36 2865:2865" s="28" customFormat="1">
      <c r="B368" s="29"/>
      <c r="C368" s="41"/>
      <c r="D368" s="41"/>
      <c r="E368" s="41"/>
      <c r="F368" s="40"/>
      <c r="G368" s="40"/>
      <c r="H368" s="40"/>
      <c r="I368" s="40"/>
      <c r="J368" s="38"/>
      <c r="K368" s="40"/>
      <c r="L368" s="40"/>
      <c r="M368" s="40"/>
      <c r="N368" s="40"/>
      <c r="O368" s="38"/>
      <c r="P368" s="40"/>
      <c r="Q368" s="40"/>
      <c r="R368" s="40"/>
      <c r="S368" s="40"/>
      <c r="T368" s="38"/>
      <c r="U368" s="40"/>
      <c r="V368" s="40"/>
      <c r="W368" s="40"/>
      <c r="X368" s="40"/>
      <c r="Y368" s="38"/>
      <c r="Z368" s="40"/>
      <c r="AA368" s="40"/>
      <c r="AB368" s="29"/>
      <c r="AC368" s="39"/>
      <c r="AD368" s="38"/>
      <c r="AE368" s="38"/>
      <c r="AF368" s="33"/>
      <c r="AG368" s="29"/>
      <c r="AH368" s="29"/>
      <c r="AI368" s="29"/>
      <c r="AJ368" s="29"/>
      <c r="DFE368" s="27"/>
    </row>
    <row r="369" spans="2:36 2865:2865" s="28" customFormat="1">
      <c r="B369" s="29"/>
      <c r="C369" s="41"/>
      <c r="D369" s="41"/>
      <c r="E369" s="41"/>
      <c r="F369" s="40"/>
      <c r="G369" s="40"/>
      <c r="H369" s="40"/>
      <c r="I369" s="40"/>
      <c r="J369" s="38"/>
      <c r="K369" s="40"/>
      <c r="L369" s="40"/>
      <c r="M369" s="40"/>
      <c r="N369" s="40"/>
      <c r="O369" s="38"/>
      <c r="P369" s="40"/>
      <c r="Q369" s="40"/>
      <c r="R369" s="40"/>
      <c r="S369" s="40"/>
      <c r="T369" s="38"/>
      <c r="U369" s="40"/>
      <c r="V369" s="40"/>
      <c r="W369" s="40"/>
      <c r="X369" s="40"/>
      <c r="Y369" s="38"/>
      <c r="Z369" s="40"/>
      <c r="AA369" s="40"/>
      <c r="AB369" s="29"/>
      <c r="AC369" s="39"/>
      <c r="AD369" s="38"/>
      <c r="AE369" s="38"/>
      <c r="AF369" s="33"/>
      <c r="AG369" s="29"/>
      <c r="AH369" s="29"/>
      <c r="AI369" s="29"/>
      <c r="AJ369" s="29"/>
      <c r="DFE369" s="27"/>
    </row>
    <row r="370" spans="2:36 2865:2865" s="28" customFormat="1">
      <c r="B370" s="29"/>
      <c r="C370" s="41"/>
      <c r="D370" s="41"/>
      <c r="E370" s="41"/>
      <c r="F370" s="40"/>
      <c r="G370" s="40"/>
      <c r="H370" s="40"/>
      <c r="I370" s="40"/>
      <c r="J370" s="38"/>
      <c r="K370" s="40"/>
      <c r="L370" s="40"/>
      <c r="M370" s="40"/>
      <c r="N370" s="40"/>
      <c r="O370" s="38"/>
      <c r="P370" s="40"/>
      <c r="Q370" s="40"/>
      <c r="R370" s="40"/>
      <c r="S370" s="40"/>
      <c r="T370" s="38"/>
      <c r="U370" s="40"/>
      <c r="V370" s="40"/>
      <c r="W370" s="40"/>
      <c r="X370" s="40"/>
      <c r="Y370" s="38"/>
      <c r="Z370" s="40"/>
      <c r="AA370" s="40"/>
      <c r="AB370" s="29"/>
      <c r="AC370" s="39"/>
      <c r="AD370" s="38"/>
      <c r="AE370" s="38"/>
      <c r="AF370" s="33"/>
      <c r="AG370" s="29"/>
      <c r="AH370" s="29"/>
      <c r="AI370" s="29"/>
      <c r="AJ370" s="29"/>
      <c r="DFE370" s="27"/>
    </row>
    <row r="371" spans="2:36 2865:2865" s="28" customFormat="1">
      <c r="B371" s="29"/>
      <c r="C371" s="41"/>
      <c r="D371" s="41"/>
      <c r="E371" s="41"/>
      <c r="F371" s="40"/>
      <c r="G371" s="40"/>
      <c r="H371" s="40"/>
      <c r="I371" s="40"/>
      <c r="J371" s="38"/>
      <c r="K371" s="40"/>
      <c r="L371" s="40"/>
      <c r="M371" s="40"/>
      <c r="N371" s="40"/>
      <c r="O371" s="38"/>
      <c r="P371" s="40"/>
      <c r="Q371" s="40"/>
      <c r="R371" s="40"/>
      <c r="S371" s="40"/>
      <c r="T371" s="38"/>
      <c r="U371" s="40"/>
      <c r="V371" s="40"/>
      <c r="W371" s="40"/>
      <c r="X371" s="40"/>
      <c r="Y371" s="38"/>
      <c r="Z371" s="40"/>
      <c r="AA371" s="40"/>
      <c r="AB371" s="29"/>
      <c r="AC371" s="39"/>
      <c r="AD371" s="38"/>
      <c r="AE371" s="38"/>
      <c r="AF371" s="33"/>
      <c r="AG371" s="29"/>
      <c r="AH371" s="29"/>
      <c r="AI371" s="29"/>
      <c r="AJ371" s="29"/>
      <c r="DFE371" s="27"/>
    </row>
    <row r="372" spans="2:36 2865:2865" s="28" customFormat="1">
      <c r="B372" s="29"/>
      <c r="C372" s="41"/>
      <c r="D372" s="41"/>
      <c r="E372" s="41"/>
      <c r="F372" s="40"/>
      <c r="G372" s="40"/>
      <c r="H372" s="40"/>
      <c r="I372" s="40"/>
      <c r="J372" s="38"/>
      <c r="K372" s="40"/>
      <c r="L372" s="40"/>
      <c r="M372" s="40"/>
      <c r="N372" s="40"/>
      <c r="O372" s="38"/>
      <c r="P372" s="40"/>
      <c r="Q372" s="40"/>
      <c r="R372" s="40"/>
      <c r="S372" s="40"/>
      <c r="T372" s="38"/>
      <c r="U372" s="40"/>
      <c r="V372" s="40"/>
      <c r="W372" s="40"/>
      <c r="X372" s="40"/>
      <c r="Y372" s="38"/>
      <c r="Z372" s="40"/>
      <c r="AA372" s="40"/>
      <c r="AB372" s="29"/>
      <c r="AC372" s="39"/>
      <c r="AD372" s="38"/>
      <c r="AE372" s="38"/>
      <c r="AF372" s="33"/>
      <c r="AG372" s="29"/>
      <c r="AH372" s="29"/>
      <c r="AI372" s="29"/>
      <c r="AJ372" s="29"/>
      <c r="DFE372" s="27"/>
    </row>
    <row r="373" spans="2:36 2865:2865" s="28" customFormat="1">
      <c r="B373" s="29"/>
      <c r="C373" s="41"/>
      <c r="D373" s="41"/>
      <c r="E373" s="41"/>
      <c r="F373" s="40"/>
      <c r="G373" s="40"/>
      <c r="H373" s="40"/>
      <c r="I373" s="40"/>
      <c r="J373" s="38"/>
      <c r="K373" s="40"/>
      <c r="L373" s="40"/>
      <c r="M373" s="40"/>
      <c r="N373" s="40"/>
      <c r="O373" s="38"/>
      <c r="P373" s="40"/>
      <c r="Q373" s="40"/>
      <c r="R373" s="40"/>
      <c r="S373" s="40"/>
      <c r="T373" s="38"/>
      <c r="U373" s="40"/>
      <c r="V373" s="40"/>
      <c r="W373" s="40"/>
      <c r="X373" s="40"/>
      <c r="Y373" s="38"/>
      <c r="Z373" s="40"/>
      <c r="AA373" s="40"/>
      <c r="AB373" s="29"/>
      <c r="AC373" s="39"/>
      <c r="AD373" s="38"/>
      <c r="AE373" s="38"/>
      <c r="AF373" s="33"/>
      <c r="AG373" s="29"/>
      <c r="AH373" s="29"/>
      <c r="AI373" s="29"/>
      <c r="AJ373" s="29"/>
      <c r="DFE373" s="27"/>
    </row>
    <row r="374" spans="2:36 2865:2865" s="28" customFormat="1">
      <c r="B374" s="29"/>
      <c r="C374" s="41"/>
      <c r="D374" s="41"/>
      <c r="E374" s="41"/>
      <c r="F374" s="40"/>
      <c r="G374" s="40"/>
      <c r="H374" s="40"/>
      <c r="I374" s="40"/>
      <c r="J374" s="38"/>
      <c r="K374" s="40"/>
      <c r="L374" s="40"/>
      <c r="M374" s="40"/>
      <c r="N374" s="40"/>
      <c r="O374" s="38"/>
      <c r="P374" s="40"/>
      <c r="Q374" s="40"/>
      <c r="R374" s="40"/>
      <c r="S374" s="40"/>
      <c r="T374" s="38"/>
      <c r="U374" s="40"/>
      <c r="V374" s="40"/>
      <c r="W374" s="40"/>
      <c r="X374" s="40"/>
      <c r="Y374" s="38"/>
      <c r="Z374" s="40"/>
      <c r="AA374" s="40"/>
      <c r="AB374" s="29"/>
      <c r="AC374" s="39"/>
      <c r="AD374" s="38"/>
      <c r="AE374" s="38"/>
      <c r="AF374" s="33"/>
      <c r="AG374" s="29"/>
      <c r="AH374" s="29"/>
      <c r="AI374" s="29"/>
      <c r="AJ374" s="29"/>
      <c r="DFE374" s="27"/>
    </row>
    <row r="375" spans="2:36 2865:2865" s="28" customFormat="1">
      <c r="B375" s="29"/>
      <c r="C375" s="41"/>
      <c r="D375" s="41"/>
      <c r="E375" s="41"/>
      <c r="F375" s="40"/>
      <c r="G375" s="40"/>
      <c r="H375" s="40"/>
      <c r="I375" s="40"/>
      <c r="J375" s="38"/>
      <c r="K375" s="40"/>
      <c r="L375" s="40"/>
      <c r="M375" s="40"/>
      <c r="N375" s="40"/>
      <c r="O375" s="38"/>
      <c r="P375" s="40"/>
      <c r="Q375" s="40"/>
      <c r="R375" s="40"/>
      <c r="S375" s="40"/>
      <c r="T375" s="38"/>
      <c r="U375" s="40"/>
      <c r="V375" s="40"/>
      <c r="W375" s="40"/>
      <c r="X375" s="40"/>
      <c r="Y375" s="38"/>
      <c r="Z375" s="40"/>
      <c r="AA375" s="40"/>
      <c r="AB375" s="29"/>
      <c r="AC375" s="39"/>
      <c r="AD375" s="38"/>
      <c r="AE375" s="38"/>
      <c r="AF375" s="33"/>
      <c r="AG375" s="29"/>
      <c r="AH375" s="29"/>
      <c r="AI375" s="29"/>
      <c r="AJ375" s="29"/>
      <c r="DFE375" s="27"/>
    </row>
    <row r="376" spans="2:36 2865:2865" s="28" customFormat="1">
      <c r="B376" s="29"/>
      <c r="C376" s="41"/>
      <c r="D376" s="41"/>
      <c r="E376" s="41"/>
      <c r="F376" s="40"/>
      <c r="G376" s="40"/>
      <c r="H376" s="40"/>
      <c r="I376" s="40"/>
      <c r="J376" s="38"/>
      <c r="K376" s="40"/>
      <c r="L376" s="40"/>
      <c r="M376" s="40"/>
      <c r="N376" s="40"/>
      <c r="O376" s="38"/>
      <c r="P376" s="40"/>
      <c r="Q376" s="40"/>
      <c r="R376" s="40"/>
      <c r="S376" s="40"/>
      <c r="T376" s="38"/>
      <c r="U376" s="40"/>
      <c r="V376" s="40"/>
      <c r="W376" s="40"/>
      <c r="X376" s="40"/>
      <c r="Y376" s="38"/>
      <c r="Z376" s="40"/>
      <c r="AA376" s="40"/>
      <c r="AB376" s="29"/>
      <c r="AC376" s="39"/>
      <c r="AD376" s="38"/>
      <c r="AE376" s="38"/>
      <c r="AF376" s="33"/>
      <c r="AG376" s="29"/>
      <c r="AH376" s="29"/>
      <c r="AI376" s="29"/>
      <c r="AJ376" s="29"/>
      <c r="DFE376" s="27"/>
    </row>
    <row r="377" spans="2:36 2865:2865" s="28" customFormat="1">
      <c r="B377" s="29"/>
      <c r="C377" s="41"/>
      <c r="D377" s="41"/>
      <c r="E377" s="41"/>
      <c r="F377" s="40"/>
      <c r="G377" s="40"/>
      <c r="H377" s="40"/>
      <c r="I377" s="40"/>
      <c r="J377" s="38"/>
      <c r="K377" s="40"/>
      <c r="L377" s="40"/>
      <c r="M377" s="40"/>
      <c r="N377" s="40"/>
      <c r="O377" s="38"/>
      <c r="P377" s="40"/>
      <c r="Q377" s="40"/>
      <c r="R377" s="40"/>
      <c r="S377" s="40"/>
      <c r="T377" s="38"/>
      <c r="U377" s="40"/>
      <c r="V377" s="40"/>
      <c r="W377" s="40"/>
      <c r="X377" s="40"/>
      <c r="Y377" s="38"/>
      <c r="Z377" s="40"/>
      <c r="AA377" s="40"/>
      <c r="AB377" s="29"/>
      <c r="AC377" s="39"/>
      <c r="AD377" s="38"/>
      <c r="AE377" s="38"/>
      <c r="AF377" s="33"/>
      <c r="AG377" s="29"/>
      <c r="AH377" s="29"/>
      <c r="AI377" s="29"/>
      <c r="AJ377" s="29"/>
      <c r="DFE377" s="27"/>
    </row>
    <row r="378" spans="2:36 2865:2865" s="28" customFormat="1">
      <c r="B378" s="29"/>
      <c r="C378" s="41"/>
      <c r="D378" s="41"/>
      <c r="E378" s="41"/>
      <c r="F378" s="40"/>
      <c r="G378" s="40"/>
      <c r="H378" s="40"/>
      <c r="I378" s="40"/>
      <c r="J378" s="38"/>
      <c r="K378" s="40"/>
      <c r="L378" s="40"/>
      <c r="M378" s="40"/>
      <c r="N378" s="40"/>
      <c r="O378" s="38"/>
      <c r="P378" s="40"/>
      <c r="Q378" s="40"/>
      <c r="R378" s="40"/>
      <c r="S378" s="40"/>
      <c r="T378" s="38"/>
      <c r="U378" s="40"/>
      <c r="V378" s="40"/>
      <c r="W378" s="40"/>
      <c r="X378" s="40"/>
      <c r="Y378" s="38"/>
      <c r="Z378" s="40"/>
      <c r="AA378" s="40"/>
      <c r="AB378" s="29"/>
      <c r="AC378" s="39"/>
      <c r="AD378" s="38"/>
      <c r="AE378" s="38"/>
      <c r="AF378" s="33"/>
      <c r="AG378" s="29"/>
      <c r="AH378" s="29"/>
      <c r="AI378" s="29"/>
      <c r="AJ378" s="29"/>
      <c r="DFE378" s="27"/>
    </row>
    <row r="379" spans="2:36 2865:2865" s="28" customFormat="1">
      <c r="B379" s="29"/>
      <c r="C379" s="41"/>
      <c r="D379" s="41"/>
      <c r="E379" s="41"/>
      <c r="F379" s="40"/>
      <c r="G379" s="40"/>
      <c r="H379" s="40"/>
      <c r="I379" s="40"/>
      <c r="J379" s="38"/>
      <c r="K379" s="40"/>
      <c r="L379" s="40"/>
      <c r="M379" s="40"/>
      <c r="N379" s="40"/>
      <c r="O379" s="38"/>
      <c r="P379" s="40"/>
      <c r="Q379" s="40"/>
      <c r="R379" s="40"/>
      <c r="S379" s="40"/>
      <c r="T379" s="38"/>
      <c r="U379" s="40"/>
      <c r="V379" s="40"/>
      <c r="W379" s="40"/>
      <c r="X379" s="40"/>
      <c r="Y379" s="38"/>
      <c r="Z379" s="40"/>
      <c r="AA379" s="40"/>
      <c r="AB379" s="29"/>
      <c r="AC379" s="39"/>
      <c r="AD379" s="38"/>
      <c r="AE379" s="38"/>
      <c r="AF379" s="33"/>
      <c r="AG379" s="29"/>
      <c r="AH379" s="29"/>
      <c r="AI379" s="29"/>
      <c r="AJ379" s="29"/>
      <c r="DFE379" s="27"/>
    </row>
    <row r="380" spans="2:36 2865:2865" s="28" customFormat="1">
      <c r="B380" s="29"/>
      <c r="C380" s="41"/>
      <c r="D380" s="41"/>
      <c r="E380" s="41"/>
      <c r="F380" s="40"/>
      <c r="G380" s="40"/>
      <c r="H380" s="40"/>
      <c r="I380" s="40"/>
      <c r="J380" s="38"/>
      <c r="K380" s="40"/>
      <c r="L380" s="40"/>
      <c r="M380" s="40"/>
      <c r="N380" s="40"/>
      <c r="O380" s="38"/>
      <c r="P380" s="40"/>
      <c r="Q380" s="40"/>
      <c r="R380" s="40"/>
      <c r="S380" s="40"/>
      <c r="T380" s="38"/>
      <c r="U380" s="40"/>
      <c r="V380" s="40"/>
      <c r="W380" s="40"/>
      <c r="X380" s="40"/>
      <c r="Y380" s="38"/>
      <c r="Z380" s="40"/>
      <c r="AA380" s="40"/>
      <c r="AB380" s="29"/>
      <c r="AC380" s="39"/>
      <c r="AD380" s="38"/>
      <c r="AE380" s="38"/>
      <c r="AF380" s="33"/>
      <c r="AG380" s="29"/>
      <c r="AH380" s="29"/>
      <c r="AI380" s="29"/>
      <c r="AJ380" s="29"/>
      <c r="DFE380" s="27"/>
    </row>
    <row r="381" spans="2:36 2865:2865" s="28" customFormat="1">
      <c r="B381" s="29"/>
      <c r="C381" s="41"/>
      <c r="D381" s="41"/>
      <c r="E381" s="41"/>
      <c r="F381" s="40"/>
      <c r="G381" s="40"/>
      <c r="H381" s="40"/>
      <c r="I381" s="40"/>
      <c r="J381" s="38"/>
      <c r="K381" s="40"/>
      <c r="L381" s="40"/>
      <c r="M381" s="40"/>
      <c r="N381" s="40"/>
      <c r="O381" s="38"/>
      <c r="P381" s="40"/>
      <c r="Q381" s="40"/>
      <c r="R381" s="40"/>
      <c r="S381" s="40"/>
      <c r="T381" s="38"/>
      <c r="U381" s="40"/>
      <c r="V381" s="40"/>
      <c r="W381" s="40"/>
      <c r="X381" s="40"/>
      <c r="Y381" s="38"/>
      <c r="Z381" s="40"/>
      <c r="AA381" s="40"/>
      <c r="AB381" s="29"/>
      <c r="AC381" s="39"/>
      <c r="AD381" s="38"/>
      <c r="AE381" s="38"/>
      <c r="AF381" s="33"/>
      <c r="AG381" s="29"/>
      <c r="AH381" s="29"/>
      <c r="AI381" s="29"/>
      <c r="AJ381" s="29"/>
      <c r="DFE381" s="27"/>
    </row>
    <row r="382" spans="2:36 2865:2865" s="28" customFormat="1">
      <c r="B382" s="29"/>
      <c r="C382" s="41"/>
      <c r="D382" s="41"/>
      <c r="E382" s="41"/>
      <c r="F382" s="40"/>
      <c r="G382" s="40"/>
      <c r="H382" s="40"/>
      <c r="I382" s="40"/>
      <c r="J382" s="38"/>
      <c r="K382" s="40"/>
      <c r="L382" s="40"/>
      <c r="M382" s="40"/>
      <c r="N382" s="40"/>
      <c r="O382" s="38"/>
      <c r="P382" s="40"/>
      <c r="Q382" s="40"/>
      <c r="R382" s="40"/>
      <c r="S382" s="40"/>
      <c r="T382" s="38"/>
      <c r="U382" s="40"/>
      <c r="V382" s="40"/>
      <c r="W382" s="40"/>
      <c r="X382" s="40"/>
      <c r="Y382" s="38"/>
      <c r="Z382" s="40"/>
      <c r="AA382" s="40"/>
      <c r="AB382" s="29"/>
      <c r="AC382" s="39"/>
      <c r="AD382" s="38"/>
      <c r="AE382" s="38"/>
      <c r="AF382" s="33"/>
      <c r="AG382" s="29"/>
      <c r="AH382" s="29"/>
      <c r="AI382" s="29"/>
      <c r="AJ382" s="29"/>
      <c r="DFE382" s="27"/>
    </row>
    <row r="383" spans="2:36 2865:2865" s="28" customFormat="1">
      <c r="B383" s="29"/>
      <c r="C383" s="41"/>
      <c r="D383" s="41"/>
      <c r="E383" s="41"/>
      <c r="F383" s="40"/>
      <c r="G383" s="40"/>
      <c r="H383" s="40"/>
      <c r="I383" s="40"/>
      <c r="J383" s="38"/>
      <c r="K383" s="40"/>
      <c r="L383" s="40"/>
      <c r="M383" s="40"/>
      <c r="N383" s="40"/>
      <c r="O383" s="38"/>
      <c r="P383" s="40"/>
      <c r="Q383" s="40"/>
      <c r="R383" s="40"/>
      <c r="S383" s="40"/>
      <c r="T383" s="38"/>
      <c r="U383" s="40"/>
      <c r="V383" s="40"/>
      <c r="W383" s="40"/>
      <c r="X383" s="40"/>
      <c r="Y383" s="38"/>
      <c r="Z383" s="40"/>
      <c r="AA383" s="40"/>
      <c r="AB383" s="29"/>
      <c r="AC383" s="39"/>
      <c r="AD383" s="38"/>
      <c r="AE383" s="38"/>
      <c r="AF383" s="33"/>
      <c r="AG383" s="29"/>
      <c r="AH383" s="29"/>
      <c r="AI383" s="29"/>
      <c r="AJ383" s="29"/>
      <c r="DFE383" s="27"/>
    </row>
    <row r="384" spans="2:36 2865:2865" s="28" customFormat="1">
      <c r="B384" s="29"/>
      <c r="C384" s="41"/>
      <c r="D384" s="41"/>
      <c r="E384" s="41"/>
      <c r="F384" s="40"/>
      <c r="G384" s="40"/>
      <c r="H384" s="40"/>
      <c r="I384" s="40"/>
      <c r="J384" s="38"/>
      <c r="K384" s="40"/>
      <c r="L384" s="40"/>
      <c r="M384" s="40"/>
      <c r="N384" s="40"/>
      <c r="O384" s="38"/>
      <c r="P384" s="40"/>
      <c r="Q384" s="40"/>
      <c r="R384" s="40"/>
      <c r="S384" s="40"/>
      <c r="T384" s="38"/>
      <c r="U384" s="40"/>
      <c r="V384" s="40"/>
      <c r="W384" s="40"/>
      <c r="X384" s="40"/>
      <c r="Y384" s="38"/>
      <c r="Z384" s="40"/>
      <c r="AA384" s="40"/>
      <c r="AB384" s="29"/>
      <c r="AC384" s="39"/>
      <c r="AD384" s="38"/>
      <c r="AE384" s="38"/>
      <c r="AF384" s="33"/>
      <c r="AG384" s="29"/>
      <c r="AH384" s="29"/>
      <c r="AI384" s="29"/>
      <c r="AJ384" s="29"/>
      <c r="DFE384" s="27"/>
    </row>
    <row r="385" spans="2:36 2865:2865" s="28" customFormat="1">
      <c r="B385" s="29"/>
      <c r="C385" s="41"/>
      <c r="D385" s="41"/>
      <c r="E385" s="41"/>
      <c r="F385" s="40"/>
      <c r="G385" s="40"/>
      <c r="H385" s="40"/>
      <c r="I385" s="40"/>
      <c r="J385" s="38"/>
      <c r="K385" s="40"/>
      <c r="L385" s="40"/>
      <c r="M385" s="40"/>
      <c r="N385" s="40"/>
      <c r="O385" s="38"/>
      <c r="P385" s="40"/>
      <c r="Q385" s="40"/>
      <c r="R385" s="40"/>
      <c r="S385" s="40"/>
      <c r="T385" s="38"/>
      <c r="U385" s="40"/>
      <c r="V385" s="40"/>
      <c r="W385" s="40"/>
      <c r="X385" s="40"/>
      <c r="Y385" s="38"/>
      <c r="Z385" s="40"/>
      <c r="AA385" s="40"/>
      <c r="AB385" s="29"/>
      <c r="AC385" s="39"/>
      <c r="AD385" s="38"/>
      <c r="AE385" s="38"/>
      <c r="AF385" s="33"/>
      <c r="AG385" s="29"/>
      <c r="AH385" s="29"/>
      <c r="AI385" s="29"/>
      <c r="AJ385" s="29"/>
      <c r="DFE385" s="27"/>
    </row>
    <row r="386" spans="2:36 2865:2865" s="28" customFormat="1">
      <c r="B386" s="29"/>
      <c r="C386" s="41"/>
      <c r="D386" s="41"/>
      <c r="E386" s="41"/>
      <c r="F386" s="40"/>
      <c r="G386" s="40"/>
      <c r="H386" s="40"/>
      <c r="I386" s="40"/>
      <c r="J386" s="38"/>
      <c r="K386" s="40"/>
      <c r="L386" s="40"/>
      <c r="M386" s="40"/>
      <c r="N386" s="40"/>
      <c r="O386" s="38"/>
      <c r="P386" s="40"/>
      <c r="Q386" s="40"/>
      <c r="R386" s="40"/>
      <c r="S386" s="40"/>
      <c r="T386" s="38"/>
      <c r="U386" s="40"/>
      <c r="V386" s="40"/>
      <c r="W386" s="40"/>
      <c r="X386" s="40"/>
      <c r="Y386" s="38"/>
      <c r="Z386" s="40"/>
      <c r="AA386" s="40"/>
      <c r="AB386" s="29"/>
      <c r="AC386" s="39"/>
      <c r="AD386" s="38"/>
      <c r="AE386" s="38"/>
      <c r="AF386" s="33"/>
      <c r="AG386" s="29"/>
      <c r="AH386" s="29"/>
      <c r="AI386" s="29"/>
      <c r="AJ386" s="29"/>
      <c r="DFE386" s="27"/>
    </row>
    <row r="387" spans="2:36 2865:2865" s="28" customFormat="1">
      <c r="B387" s="29"/>
      <c r="C387" s="41"/>
      <c r="D387" s="41"/>
      <c r="E387" s="41"/>
      <c r="F387" s="40"/>
      <c r="G387" s="40"/>
      <c r="H387" s="40"/>
      <c r="I387" s="40"/>
      <c r="J387" s="38"/>
      <c r="K387" s="40"/>
      <c r="L387" s="40"/>
      <c r="M387" s="40"/>
      <c r="N387" s="40"/>
      <c r="O387" s="38"/>
      <c r="P387" s="40"/>
      <c r="Q387" s="40"/>
      <c r="R387" s="40"/>
      <c r="S387" s="40"/>
      <c r="T387" s="38"/>
      <c r="U387" s="40"/>
      <c r="V387" s="40"/>
      <c r="W387" s="40"/>
      <c r="X387" s="40"/>
      <c r="Y387" s="38"/>
      <c r="Z387" s="40"/>
      <c r="AA387" s="40"/>
      <c r="AB387" s="29"/>
      <c r="AC387" s="39"/>
      <c r="AD387" s="38"/>
      <c r="AE387" s="38"/>
      <c r="AF387" s="33"/>
      <c r="AG387" s="29"/>
      <c r="AH387" s="29"/>
      <c r="AI387" s="29"/>
      <c r="AJ387" s="29"/>
      <c r="DFE387" s="27"/>
    </row>
    <row r="388" spans="2:36 2865:2865" s="28" customFormat="1">
      <c r="B388" s="29"/>
      <c r="C388" s="41"/>
      <c r="D388" s="41"/>
      <c r="E388" s="41"/>
      <c r="F388" s="40"/>
      <c r="G388" s="40"/>
      <c r="H388" s="40"/>
      <c r="I388" s="40"/>
      <c r="J388" s="38"/>
      <c r="K388" s="40"/>
      <c r="L388" s="40"/>
      <c r="M388" s="40"/>
      <c r="N388" s="40"/>
      <c r="O388" s="38"/>
      <c r="P388" s="40"/>
      <c r="Q388" s="40"/>
      <c r="R388" s="40"/>
      <c r="S388" s="40"/>
      <c r="T388" s="38"/>
      <c r="U388" s="40"/>
      <c r="V388" s="40"/>
      <c r="W388" s="40"/>
      <c r="X388" s="40"/>
      <c r="Y388" s="38"/>
      <c r="Z388" s="40"/>
      <c r="AA388" s="40"/>
      <c r="AB388" s="29"/>
      <c r="AC388" s="39"/>
      <c r="AD388" s="38"/>
      <c r="AE388" s="38"/>
      <c r="AF388" s="33"/>
      <c r="AG388" s="29"/>
      <c r="AH388" s="29"/>
      <c r="AI388" s="29"/>
      <c r="AJ388" s="29"/>
      <c r="DFE388" s="27"/>
    </row>
    <row r="389" spans="2:36 2865:2865" s="28" customFormat="1">
      <c r="B389" s="29"/>
      <c r="C389" s="41"/>
      <c r="D389" s="41"/>
      <c r="E389" s="41"/>
      <c r="F389" s="40"/>
      <c r="G389" s="40"/>
      <c r="H389" s="40"/>
      <c r="I389" s="40"/>
      <c r="J389" s="38"/>
      <c r="K389" s="40"/>
      <c r="L389" s="40"/>
      <c r="M389" s="40"/>
      <c r="N389" s="40"/>
      <c r="O389" s="38"/>
      <c r="P389" s="40"/>
      <c r="Q389" s="40"/>
      <c r="R389" s="40"/>
      <c r="S389" s="40"/>
      <c r="T389" s="38"/>
      <c r="U389" s="40"/>
      <c r="V389" s="40"/>
      <c r="W389" s="40"/>
      <c r="X389" s="40"/>
      <c r="Y389" s="38"/>
      <c r="Z389" s="40"/>
      <c r="AA389" s="40"/>
      <c r="AB389" s="29"/>
      <c r="AC389" s="39"/>
      <c r="AD389" s="38"/>
      <c r="AE389" s="38"/>
      <c r="AF389" s="33"/>
      <c r="AG389" s="29"/>
      <c r="AH389" s="29"/>
      <c r="AI389" s="29"/>
      <c r="AJ389" s="29"/>
      <c r="DFE389" s="27"/>
    </row>
    <row r="390" spans="2:36 2865:2865" s="28" customFormat="1">
      <c r="B390" s="29"/>
      <c r="C390" s="41"/>
      <c r="D390" s="41"/>
      <c r="E390" s="41"/>
      <c r="F390" s="40"/>
      <c r="G390" s="40"/>
      <c r="H390" s="40"/>
      <c r="I390" s="40"/>
      <c r="J390" s="38"/>
      <c r="K390" s="40"/>
      <c r="L390" s="40"/>
      <c r="M390" s="40"/>
      <c r="N390" s="40"/>
      <c r="O390" s="38"/>
      <c r="P390" s="40"/>
      <c r="Q390" s="40"/>
      <c r="R390" s="40"/>
      <c r="S390" s="40"/>
      <c r="T390" s="38"/>
      <c r="U390" s="40"/>
      <c r="V390" s="40"/>
      <c r="W390" s="40"/>
      <c r="X390" s="40"/>
      <c r="Y390" s="38"/>
      <c r="Z390" s="40"/>
      <c r="AA390" s="40"/>
      <c r="AB390" s="29"/>
      <c r="AC390" s="39"/>
      <c r="AD390" s="38"/>
      <c r="AE390" s="38"/>
      <c r="AF390" s="33"/>
      <c r="AG390" s="29"/>
      <c r="AH390" s="29"/>
      <c r="AI390" s="29"/>
      <c r="AJ390" s="29"/>
      <c r="DFE390" s="27"/>
    </row>
    <row r="391" spans="2:36 2865:2865" s="28" customFormat="1">
      <c r="B391" s="29"/>
      <c r="C391" s="41"/>
      <c r="D391" s="41"/>
      <c r="E391" s="41"/>
      <c r="F391" s="40"/>
      <c r="G391" s="40"/>
      <c r="H391" s="40"/>
      <c r="I391" s="40"/>
      <c r="J391" s="38"/>
      <c r="K391" s="40"/>
      <c r="L391" s="40"/>
      <c r="M391" s="40"/>
      <c r="N391" s="40"/>
      <c r="O391" s="38"/>
      <c r="P391" s="40"/>
      <c r="Q391" s="40"/>
      <c r="R391" s="40"/>
      <c r="S391" s="40"/>
      <c r="T391" s="38"/>
      <c r="U391" s="40"/>
      <c r="V391" s="40"/>
      <c r="W391" s="40"/>
      <c r="X391" s="40"/>
      <c r="Y391" s="38"/>
      <c r="Z391" s="40"/>
      <c r="AA391" s="40"/>
      <c r="AB391" s="29"/>
      <c r="AC391" s="39"/>
      <c r="AD391" s="38"/>
      <c r="AE391" s="38"/>
      <c r="AF391" s="33"/>
      <c r="AG391" s="29"/>
      <c r="AH391" s="29"/>
      <c r="AI391" s="29"/>
      <c r="AJ391" s="29"/>
      <c r="DFE391" s="27"/>
    </row>
    <row r="392" spans="2:36 2865:2865" s="28" customFormat="1">
      <c r="B392" s="29"/>
      <c r="C392" s="41"/>
      <c r="D392" s="41"/>
      <c r="E392" s="41"/>
      <c r="F392" s="40"/>
      <c r="G392" s="40"/>
      <c r="H392" s="40"/>
      <c r="I392" s="40"/>
      <c r="J392" s="38"/>
      <c r="K392" s="40"/>
      <c r="L392" s="40"/>
      <c r="M392" s="40"/>
      <c r="N392" s="40"/>
      <c r="O392" s="38"/>
      <c r="P392" s="40"/>
      <c r="Q392" s="40"/>
      <c r="R392" s="40"/>
      <c r="S392" s="40"/>
      <c r="T392" s="38"/>
      <c r="U392" s="40"/>
      <c r="V392" s="40"/>
      <c r="W392" s="40"/>
      <c r="X392" s="40"/>
      <c r="Y392" s="38"/>
      <c r="Z392" s="40"/>
      <c r="AA392" s="40"/>
      <c r="AB392" s="29"/>
      <c r="AC392" s="39"/>
      <c r="AD392" s="38"/>
      <c r="AE392" s="38"/>
      <c r="AF392" s="33"/>
      <c r="AG392" s="29"/>
      <c r="AH392" s="29"/>
      <c r="AI392" s="29"/>
      <c r="AJ392" s="29"/>
      <c r="DFE392" s="27"/>
    </row>
    <row r="393" spans="2:36 2865:2865" s="28" customFormat="1">
      <c r="B393" s="29"/>
      <c r="C393" s="41"/>
      <c r="D393" s="41"/>
      <c r="E393" s="41"/>
      <c r="F393" s="40"/>
      <c r="G393" s="40"/>
      <c r="H393" s="40"/>
      <c r="I393" s="40"/>
      <c r="J393" s="38"/>
      <c r="K393" s="40"/>
      <c r="L393" s="40"/>
      <c r="M393" s="40"/>
      <c r="N393" s="40"/>
      <c r="O393" s="38"/>
      <c r="P393" s="40"/>
      <c r="Q393" s="40"/>
      <c r="R393" s="40"/>
      <c r="S393" s="40"/>
      <c r="T393" s="38"/>
      <c r="U393" s="40"/>
      <c r="V393" s="40"/>
      <c r="W393" s="40"/>
      <c r="X393" s="40"/>
      <c r="Y393" s="38"/>
      <c r="Z393" s="40"/>
      <c r="AA393" s="40"/>
      <c r="AB393" s="29"/>
      <c r="AC393" s="39"/>
      <c r="AD393" s="38"/>
      <c r="AE393" s="38"/>
      <c r="AF393" s="33"/>
      <c r="AG393" s="29"/>
      <c r="AH393" s="29"/>
      <c r="AI393" s="29"/>
      <c r="AJ393" s="29"/>
      <c r="DFE393" s="27"/>
    </row>
    <row r="394" spans="2:36 2865:2865" s="28" customFormat="1">
      <c r="B394" s="29"/>
      <c r="C394" s="41"/>
      <c r="D394" s="41"/>
      <c r="E394" s="41"/>
      <c r="F394" s="40"/>
      <c r="G394" s="40"/>
      <c r="H394" s="40"/>
      <c r="I394" s="40"/>
      <c r="J394" s="38"/>
      <c r="K394" s="40"/>
      <c r="L394" s="40"/>
      <c r="M394" s="40"/>
      <c r="N394" s="40"/>
      <c r="O394" s="38"/>
      <c r="P394" s="40"/>
      <c r="Q394" s="40"/>
      <c r="R394" s="40"/>
      <c r="S394" s="40"/>
      <c r="T394" s="38"/>
      <c r="U394" s="40"/>
      <c r="V394" s="40"/>
      <c r="W394" s="40"/>
      <c r="X394" s="40"/>
      <c r="Y394" s="38"/>
      <c r="Z394" s="40"/>
      <c r="AA394" s="40"/>
      <c r="AB394" s="29"/>
      <c r="AC394" s="39"/>
      <c r="AD394" s="38"/>
      <c r="AE394" s="38"/>
      <c r="AF394" s="33"/>
      <c r="AG394" s="29"/>
      <c r="AH394" s="29"/>
      <c r="AI394" s="29"/>
      <c r="AJ394" s="29"/>
      <c r="DFE394" s="27"/>
    </row>
    <row r="395" spans="2:36 2865:2865" s="28" customFormat="1">
      <c r="B395" s="29"/>
      <c r="C395" s="41"/>
      <c r="D395" s="41"/>
      <c r="E395" s="41"/>
      <c r="F395" s="40"/>
      <c r="G395" s="40"/>
      <c r="H395" s="40"/>
      <c r="I395" s="40"/>
      <c r="J395" s="38"/>
      <c r="K395" s="40"/>
      <c r="L395" s="40"/>
      <c r="M395" s="40"/>
      <c r="N395" s="40"/>
      <c r="O395" s="38"/>
      <c r="P395" s="40"/>
      <c r="Q395" s="40"/>
      <c r="R395" s="40"/>
      <c r="S395" s="40"/>
      <c r="T395" s="38"/>
      <c r="U395" s="40"/>
      <c r="V395" s="40"/>
      <c r="W395" s="40"/>
      <c r="X395" s="40"/>
      <c r="Y395" s="38"/>
      <c r="Z395" s="40"/>
      <c r="AA395" s="40"/>
      <c r="AB395" s="29"/>
      <c r="AC395" s="39"/>
      <c r="AD395" s="38"/>
      <c r="AE395" s="38"/>
      <c r="AF395" s="33"/>
      <c r="AG395" s="29"/>
      <c r="AH395" s="29"/>
      <c r="AI395" s="29"/>
      <c r="AJ395" s="29"/>
      <c r="DFE395" s="27"/>
    </row>
    <row r="396" spans="2:36 2865:2865" s="28" customFormat="1">
      <c r="B396" s="29"/>
      <c r="C396" s="41"/>
      <c r="D396" s="41"/>
      <c r="E396" s="41"/>
      <c r="F396" s="40"/>
      <c r="G396" s="40"/>
      <c r="H396" s="40"/>
      <c r="I396" s="40"/>
      <c r="J396" s="38"/>
      <c r="K396" s="40"/>
      <c r="L396" s="40"/>
      <c r="M396" s="40"/>
      <c r="N396" s="40"/>
      <c r="O396" s="38"/>
      <c r="P396" s="40"/>
      <c r="Q396" s="40"/>
      <c r="R396" s="40"/>
      <c r="S396" s="40"/>
      <c r="T396" s="38"/>
      <c r="U396" s="40"/>
      <c r="V396" s="40"/>
      <c r="W396" s="40"/>
      <c r="X396" s="40"/>
      <c r="Y396" s="38"/>
      <c r="Z396" s="40"/>
      <c r="AA396" s="40"/>
      <c r="AB396" s="29"/>
      <c r="AC396" s="39"/>
      <c r="AD396" s="38"/>
      <c r="AE396" s="38"/>
      <c r="AF396" s="33"/>
      <c r="AG396" s="29"/>
      <c r="AH396" s="29"/>
      <c r="AI396" s="29"/>
      <c r="AJ396" s="29"/>
      <c r="DFE396" s="27"/>
    </row>
    <row r="397" spans="2:36 2865:2865" s="28" customFormat="1">
      <c r="B397" s="29"/>
      <c r="C397" s="41"/>
      <c r="D397" s="41"/>
      <c r="E397" s="41"/>
      <c r="F397" s="40"/>
      <c r="G397" s="40"/>
      <c r="H397" s="40"/>
      <c r="I397" s="40"/>
      <c r="J397" s="38"/>
      <c r="K397" s="40"/>
      <c r="L397" s="40"/>
      <c r="M397" s="40"/>
      <c r="N397" s="40"/>
      <c r="O397" s="38"/>
      <c r="P397" s="40"/>
      <c r="Q397" s="40"/>
      <c r="R397" s="40"/>
      <c r="S397" s="40"/>
      <c r="T397" s="38"/>
      <c r="U397" s="40"/>
      <c r="V397" s="40"/>
      <c r="W397" s="40"/>
      <c r="X397" s="40"/>
      <c r="Y397" s="38"/>
      <c r="Z397" s="40"/>
      <c r="AA397" s="40"/>
      <c r="AB397" s="29"/>
      <c r="AC397" s="39"/>
      <c r="AD397" s="38"/>
      <c r="AE397" s="38"/>
      <c r="AF397" s="33"/>
      <c r="AG397" s="29"/>
      <c r="AH397" s="29"/>
      <c r="AI397" s="29"/>
      <c r="AJ397" s="29"/>
      <c r="DFE397" s="27"/>
    </row>
    <row r="398" spans="2:36 2865:2865" s="28" customFormat="1">
      <c r="B398" s="29"/>
      <c r="C398" s="41"/>
      <c r="D398" s="41"/>
      <c r="E398" s="41"/>
      <c r="F398" s="40"/>
      <c r="G398" s="40"/>
      <c r="H398" s="40"/>
      <c r="I398" s="40"/>
      <c r="J398" s="38"/>
      <c r="K398" s="40"/>
      <c r="L398" s="40"/>
      <c r="M398" s="40"/>
      <c r="N398" s="40"/>
      <c r="O398" s="38"/>
      <c r="P398" s="40"/>
      <c r="Q398" s="40"/>
      <c r="R398" s="40"/>
      <c r="S398" s="40"/>
      <c r="T398" s="38"/>
      <c r="U398" s="40"/>
      <c r="V398" s="40"/>
      <c r="W398" s="40"/>
      <c r="X398" s="40"/>
      <c r="Y398" s="38"/>
      <c r="Z398" s="40"/>
      <c r="AA398" s="40"/>
      <c r="AB398" s="29"/>
      <c r="AC398" s="39"/>
      <c r="AD398" s="38"/>
      <c r="AE398" s="38"/>
      <c r="AF398" s="33"/>
      <c r="AG398" s="29"/>
      <c r="AH398" s="29"/>
      <c r="AI398" s="29"/>
      <c r="AJ398" s="29"/>
      <c r="DFE398" s="27"/>
    </row>
    <row r="399" spans="2:36 2865:2865" s="28" customFormat="1">
      <c r="B399" s="29"/>
      <c r="C399" s="41"/>
      <c r="D399" s="41"/>
      <c r="E399" s="41"/>
      <c r="F399" s="40"/>
      <c r="G399" s="40"/>
      <c r="H399" s="40"/>
      <c r="I399" s="40"/>
      <c r="J399" s="38"/>
      <c r="K399" s="40"/>
      <c r="L399" s="40"/>
      <c r="M399" s="40"/>
      <c r="N399" s="40"/>
      <c r="O399" s="38"/>
      <c r="P399" s="40"/>
      <c r="Q399" s="40"/>
      <c r="R399" s="40"/>
      <c r="S399" s="40"/>
      <c r="T399" s="38"/>
      <c r="U399" s="40"/>
      <c r="V399" s="40"/>
      <c r="W399" s="40"/>
      <c r="X399" s="40"/>
      <c r="Y399" s="38"/>
      <c r="Z399" s="40"/>
      <c r="AA399" s="40"/>
      <c r="AB399" s="29"/>
      <c r="AC399" s="39"/>
      <c r="AD399" s="38"/>
      <c r="AE399" s="38"/>
      <c r="AF399" s="33"/>
      <c r="AG399" s="29"/>
      <c r="AH399" s="29"/>
      <c r="AI399" s="29"/>
      <c r="AJ399" s="29"/>
      <c r="DFE399" s="27"/>
    </row>
    <row r="400" spans="2:36 2865:2865" s="28" customFormat="1">
      <c r="B400" s="29"/>
      <c r="C400" s="41"/>
      <c r="D400" s="41"/>
      <c r="E400" s="41"/>
      <c r="F400" s="40"/>
      <c r="G400" s="40"/>
      <c r="H400" s="40"/>
      <c r="I400" s="40"/>
      <c r="J400" s="38"/>
      <c r="K400" s="40"/>
      <c r="L400" s="40"/>
      <c r="M400" s="40"/>
      <c r="N400" s="40"/>
      <c r="O400" s="38"/>
      <c r="P400" s="40"/>
      <c r="Q400" s="40"/>
      <c r="R400" s="40"/>
      <c r="S400" s="40"/>
      <c r="T400" s="38"/>
      <c r="U400" s="40"/>
      <c r="V400" s="40"/>
      <c r="W400" s="40"/>
      <c r="X400" s="40"/>
      <c r="Y400" s="38"/>
      <c r="Z400" s="40"/>
      <c r="AA400" s="40"/>
      <c r="AB400" s="29"/>
      <c r="AC400" s="39"/>
      <c r="AD400" s="38"/>
      <c r="AE400" s="38"/>
      <c r="AF400" s="33"/>
      <c r="AG400" s="29"/>
      <c r="AH400" s="29"/>
      <c r="AI400" s="29"/>
      <c r="AJ400" s="29"/>
      <c r="DFE400" s="27"/>
    </row>
    <row r="401" spans="2:36 2865:2865" s="28" customFormat="1">
      <c r="B401" s="29"/>
      <c r="C401" s="41"/>
      <c r="D401" s="41"/>
      <c r="E401" s="41"/>
      <c r="F401" s="40"/>
      <c r="G401" s="40"/>
      <c r="H401" s="40"/>
      <c r="I401" s="40"/>
      <c r="J401" s="38"/>
      <c r="K401" s="40"/>
      <c r="L401" s="40"/>
      <c r="M401" s="40"/>
      <c r="N401" s="40"/>
      <c r="O401" s="38"/>
      <c r="P401" s="40"/>
      <c r="Q401" s="40"/>
      <c r="R401" s="40"/>
      <c r="S401" s="40"/>
      <c r="T401" s="38"/>
      <c r="U401" s="40"/>
      <c r="V401" s="40"/>
      <c r="W401" s="40"/>
      <c r="X401" s="40"/>
      <c r="Y401" s="38"/>
      <c r="Z401" s="40"/>
      <c r="AA401" s="40"/>
      <c r="AB401" s="29"/>
      <c r="AC401" s="39"/>
      <c r="AD401" s="38"/>
      <c r="AE401" s="38"/>
      <c r="AF401" s="33"/>
      <c r="AG401" s="29"/>
      <c r="AH401" s="29"/>
      <c r="AI401" s="29"/>
      <c r="AJ401" s="29"/>
      <c r="DFE401" s="27"/>
    </row>
    <row r="402" spans="2:36 2865:2865" s="28" customFormat="1">
      <c r="B402" s="29"/>
      <c r="C402" s="41"/>
      <c r="D402" s="41"/>
      <c r="E402" s="41"/>
      <c r="F402" s="40"/>
      <c r="G402" s="40"/>
      <c r="H402" s="40"/>
      <c r="I402" s="40"/>
      <c r="J402" s="38"/>
      <c r="K402" s="40"/>
      <c r="L402" s="40"/>
      <c r="M402" s="40"/>
      <c r="N402" s="40"/>
      <c r="O402" s="38"/>
      <c r="P402" s="40"/>
      <c r="Q402" s="40"/>
      <c r="R402" s="40"/>
      <c r="S402" s="40"/>
      <c r="T402" s="38"/>
      <c r="U402" s="40"/>
      <c r="V402" s="40"/>
      <c r="W402" s="40"/>
      <c r="X402" s="40"/>
      <c r="Y402" s="38"/>
      <c r="Z402" s="40"/>
      <c r="AA402" s="40"/>
      <c r="AB402" s="29"/>
      <c r="AC402" s="39"/>
      <c r="AD402" s="38"/>
      <c r="AE402" s="38"/>
      <c r="AF402" s="33"/>
      <c r="AG402" s="29"/>
      <c r="AH402" s="29"/>
      <c r="AI402" s="29"/>
      <c r="AJ402" s="29"/>
      <c r="DFE402" s="27"/>
    </row>
    <row r="403" spans="2:36 2865:2865" s="28" customFormat="1">
      <c r="B403" s="29"/>
      <c r="C403" s="41"/>
      <c r="D403" s="41"/>
      <c r="E403" s="41"/>
      <c r="F403" s="40"/>
      <c r="G403" s="40"/>
      <c r="H403" s="40"/>
      <c r="I403" s="40"/>
      <c r="J403" s="38"/>
      <c r="K403" s="40"/>
      <c r="L403" s="40"/>
      <c r="M403" s="40"/>
      <c r="N403" s="40"/>
      <c r="O403" s="38"/>
      <c r="P403" s="40"/>
      <c r="Q403" s="40"/>
      <c r="R403" s="40"/>
      <c r="S403" s="40"/>
      <c r="T403" s="38"/>
      <c r="U403" s="40"/>
      <c r="V403" s="40"/>
      <c r="W403" s="40"/>
      <c r="X403" s="40"/>
      <c r="Y403" s="38"/>
      <c r="Z403" s="40"/>
      <c r="AA403" s="40"/>
      <c r="AB403" s="29"/>
      <c r="AC403" s="39"/>
      <c r="AD403" s="38"/>
      <c r="AE403" s="38"/>
      <c r="AF403" s="33"/>
      <c r="AG403" s="29"/>
      <c r="AH403" s="29"/>
      <c r="AI403" s="29"/>
      <c r="AJ403" s="29"/>
      <c r="DFE403" s="27"/>
    </row>
    <row r="404" spans="2:36 2865:2865" s="28" customFormat="1">
      <c r="B404" s="29"/>
      <c r="C404" s="41"/>
      <c r="D404" s="41"/>
      <c r="E404" s="41"/>
      <c r="F404" s="40"/>
      <c r="G404" s="40"/>
      <c r="H404" s="40"/>
      <c r="I404" s="40"/>
      <c r="J404" s="38"/>
      <c r="K404" s="40"/>
      <c r="L404" s="40"/>
      <c r="M404" s="40"/>
      <c r="N404" s="40"/>
      <c r="O404" s="38"/>
      <c r="P404" s="40"/>
      <c r="Q404" s="40"/>
      <c r="R404" s="40"/>
      <c r="S404" s="40"/>
      <c r="T404" s="38"/>
      <c r="U404" s="40"/>
      <c r="V404" s="40"/>
      <c r="W404" s="40"/>
      <c r="X404" s="40"/>
      <c r="Y404" s="38"/>
      <c r="Z404" s="40"/>
      <c r="AA404" s="40"/>
      <c r="AB404" s="29"/>
      <c r="AC404" s="39"/>
      <c r="AD404" s="38"/>
      <c r="AE404" s="38"/>
      <c r="AF404" s="33"/>
      <c r="AG404" s="29"/>
      <c r="AH404" s="29"/>
      <c r="AI404" s="29"/>
      <c r="AJ404" s="29"/>
      <c r="DFE404" s="27"/>
    </row>
    <row r="405" spans="2:36 2865:2865" s="28" customFormat="1">
      <c r="B405" s="29"/>
      <c r="C405" s="41"/>
      <c r="D405" s="41"/>
      <c r="E405" s="41"/>
      <c r="F405" s="40"/>
      <c r="G405" s="40"/>
      <c r="H405" s="40"/>
      <c r="I405" s="40"/>
      <c r="J405" s="38"/>
      <c r="K405" s="40"/>
      <c r="L405" s="40"/>
      <c r="M405" s="40"/>
      <c r="N405" s="40"/>
      <c r="O405" s="38"/>
      <c r="P405" s="40"/>
      <c r="Q405" s="40"/>
      <c r="R405" s="40"/>
      <c r="S405" s="40"/>
      <c r="T405" s="38"/>
      <c r="U405" s="40"/>
      <c r="V405" s="40"/>
      <c r="W405" s="40"/>
      <c r="X405" s="40"/>
      <c r="Y405" s="38"/>
      <c r="Z405" s="40"/>
      <c r="AA405" s="40"/>
      <c r="AB405" s="29"/>
      <c r="AC405" s="39"/>
      <c r="AD405" s="38"/>
      <c r="AE405" s="38"/>
      <c r="AF405" s="33"/>
      <c r="AG405" s="29"/>
      <c r="AH405" s="29"/>
      <c r="AI405" s="29"/>
      <c r="AJ405" s="29"/>
      <c r="DFE405" s="27"/>
    </row>
    <row r="406" spans="2:36 2865:2865" s="28" customFormat="1">
      <c r="B406" s="29"/>
      <c r="C406" s="41"/>
      <c r="D406" s="41"/>
      <c r="E406" s="41"/>
      <c r="F406" s="40"/>
      <c r="G406" s="40"/>
      <c r="H406" s="40"/>
      <c r="I406" s="40"/>
      <c r="J406" s="38"/>
      <c r="K406" s="40"/>
      <c r="L406" s="40"/>
      <c r="M406" s="40"/>
      <c r="N406" s="40"/>
      <c r="O406" s="38"/>
      <c r="P406" s="40"/>
      <c r="Q406" s="40"/>
      <c r="R406" s="40"/>
      <c r="S406" s="40"/>
      <c r="T406" s="38"/>
      <c r="U406" s="40"/>
      <c r="V406" s="40"/>
      <c r="W406" s="40"/>
      <c r="X406" s="40"/>
      <c r="Y406" s="38"/>
      <c r="Z406" s="40"/>
      <c r="AA406" s="40"/>
      <c r="AB406" s="29"/>
      <c r="AC406" s="39"/>
      <c r="AD406" s="38"/>
      <c r="AE406" s="38"/>
      <c r="AF406" s="33"/>
      <c r="AG406" s="29"/>
      <c r="AH406" s="29"/>
      <c r="AI406" s="29"/>
      <c r="AJ406" s="29"/>
      <c r="DFE406" s="27"/>
    </row>
    <row r="407" spans="2:36 2865:2865" s="28" customFormat="1">
      <c r="B407" s="29"/>
      <c r="C407" s="41"/>
      <c r="D407" s="41"/>
      <c r="E407" s="41"/>
      <c r="F407" s="40"/>
      <c r="G407" s="40"/>
      <c r="H407" s="40"/>
      <c r="I407" s="40"/>
      <c r="J407" s="38"/>
      <c r="K407" s="40"/>
      <c r="L407" s="40"/>
      <c r="M407" s="40"/>
      <c r="N407" s="40"/>
      <c r="O407" s="38"/>
      <c r="P407" s="40"/>
      <c r="Q407" s="40"/>
      <c r="R407" s="40"/>
      <c r="S407" s="40"/>
      <c r="T407" s="38"/>
      <c r="U407" s="40"/>
      <c r="V407" s="40"/>
      <c r="W407" s="40"/>
      <c r="X407" s="40"/>
      <c r="Y407" s="38"/>
      <c r="Z407" s="40"/>
      <c r="AA407" s="40"/>
      <c r="AB407" s="29"/>
      <c r="AC407" s="39"/>
      <c r="AD407" s="38"/>
      <c r="AE407" s="38"/>
      <c r="AF407" s="33"/>
      <c r="AG407" s="29"/>
      <c r="AH407" s="29"/>
      <c r="AI407" s="29"/>
      <c r="AJ407" s="29"/>
      <c r="DFE407" s="27"/>
    </row>
    <row r="408" spans="2:36 2865:2865" s="28" customFormat="1">
      <c r="B408" s="29"/>
      <c r="C408" s="41"/>
      <c r="D408" s="41"/>
      <c r="E408" s="41"/>
      <c r="F408" s="40"/>
      <c r="G408" s="40"/>
      <c r="H408" s="40"/>
      <c r="I408" s="40"/>
      <c r="J408" s="38"/>
      <c r="K408" s="40"/>
      <c r="L408" s="40"/>
      <c r="M408" s="40"/>
      <c r="N408" s="40"/>
      <c r="O408" s="38"/>
      <c r="P408" s="40"/>
      <c r="Q408" s="40"/>
      <c r="R408" s="40"/>
      <c r="S408" s="40"/>
      <c r="T408" s="38"/>
      <c r="U408" s="40"/>
      <c r="V408" s="40"/>
      <c r="W408" s="40"/>
      <c r="X408" s="40"/>
      <c r="Y408" s="38"/>
      <c r="Z408" s="40"/>
      <c r="AA408" s="40"/>
      <c r="AB408" s="29"/>
      <c r="AC408" s="39"/>
      <c r="AD408" s="38"/>
      <c r="AE408" s="38"/>
      <c r="AF408" s="33"/>
      <c r="AG408" s="29"/>
      <c r="AH408" s="29"/>
      <c r="AI408" s="29"/>
      <c r="AJ408" s="29"/>
      <c r="DFE408" s="27"/>
    </row>
    <row r="409" spans="2:36 2865:2865" s="28" customFormat="1">
      <c r="B409" s="29"/>
      <c r="C409" s="41"/>
      <c r="D409" s="41"/>
      <c r="E409" s="41"/>
      <c r="F409" s="40"/>
      <c r="G409" s="40"/>
      <c r="H409" s="40"/>
      <c r="I409" s="40"/>
      <c r="J409" s="38"/>
      <c r="K409" s="40"/>
      <c r="L409" s="40"/>
      <c r="M409" s="40"/>
      <c r="N409" s="40"/>
      <c r="O409" s="38"/>
      <c r="P409" s="40"/>
      <c r="Q409" s="40"/>
      <c r="R409" s="40"/>
      <c r="S409" s="40"/>
      <c r="T409" s="38"/>
      <c r="U409" s="40"/>
      <c r="V409" s="40"/>
      <c r="W409" s="40"/>
      <c r="X409" s="40"/>
      <c r="Y409" s="38"/>
      <c r="Z409" s="40"/>
      <c r="AA409" s="40"/>
      <c r="AB409" s="29"/>
      <c r="AC409" s="39"/>
      <c r="AD409" s="38"/>
      <c r="AE409" s="38"/>
      <c r="AF409" s="33"/>
      <c r="AG409" s="29"/>
      <c r="AH409" s="29"/>
      <c r="AI409" s="29"/>
      <c r="AJ409" s="29"/>
      <c r="DFE409" s="27"/>
    </row>
    <row r="410" spans="2:36 2865:2865" s="28" customFormat="1">
      <c r="B410" s="29"/>
      <c r="C410" s="41"/>
      <c r="D410" s="41"/>
      <c r="E410" s="41"/>
      <c r="F410" s="40"/>
      <c r="G410" s="40"/>
      <c r="H410" s="40"/>
      <c r="I410" s="40"/>
      <c r="J410" s="38"/>
      <c r="K410" s="40"/>
      <c r="L410" s="40"/>
      <c r="M410" s="40"/>
      <c r="N410" s="40"/>
      <c r="O410" s="38"/>
      <c r="P410" s="40"/>
      <c r="Q410" s="40"/>
      <c r="R410" s="40"/>
      <c r="S410" s="40"/>
      <c r="T410" s="38"/>
      <c r="U410" s="40"/>
      <c r="V410" s="40"/>
      <c r="W410" s="40"/>
      <c r="X410" s="40"/>
      <c r="Y410" s="38"/>
      <c r="Z410" s="40"/>
      <c r="AA410" s="40"/>
      <c r="AB410" s="29"/>
      <c r="AC410" s="39"/>
      <c r="AD410" s="38"/>
      <c r="AE410" s="38"/>
      <c r="AF410" s="33"/>
      <c r="AG410" s="29"/>
      <c r="AH410" s="29"/>
      <c r="AI410" s="29"/>
      <c r="AJ410" s="29"/>
      <c r="DFE410" s="27"/>
    </row>
    <row r="411" spans="2:36 2865:2865" s="28" customFormat="1">
      <c r="B411" s="29"/>
      <c r="C411" s="41"/>
      <c r="D411" s="41"/>
      <c r="E411" s="41"/>
      <c r="F411" s="40"/>
      <c r="G411" s="40"/>
      <c r="H411" s="40"/>
      <c r="I411" s="40"/>
      <c r="J411" s="38"/>
      <c r="K411" s="40"/>
      <c r="L411" s="40"/>
      <c r="M411" s="40"/>
      <c r="N411" s="40"/>
      <c r="O411" s="38"/>
      <c r="P411" s="40"/>
      <c r="Q411" s="40"/>
      <c r="R411" s="40"/>
      <c r="S411" s="40"/>
      <c r="T411" s="38"/>
      <c r="U411" s="40"/>
      <c r="V411" s="40"/>
      <c r="W411" s="40"/>
      <c r="X411" s="40"/>
      <c r="Y411" s="38"/>
      <c r="Z411" s="40"/>
      <c r="AA411" s="40"/>
      <c r="AB411" s="29"/>
      <c r="AC411" s="39"/>
      <c r="AD411" s="38"/>
      <c r="AE411" s="38"/>
      <c r="AF411" s="33"/>
      <c r="AG411" s="29"/>
      <c r="AH411" s="29"/>
      <c r="AI411" s="29"/>
      <c r="AJ411" s="29"/>
      <c r="DFE411" s="27"/>
    </row>
    <row r="412" spans="2:36 2865:2865" s="28" customFormat="1">
      <c r="B412" s="29"/>
      <c r="C412" s="41"/>
      <c r="D412" s="41"/>
      <c r="E412" s="41"/>
      <c r="F412" s="40"/>
      <c r="G412" s="40"/>
      <c r="H412" s="40"/>
      <c r="I412" s="40"/>
      <c r="J412" s="38"/>
      <c r="K412" s="40"/>
      <c r="L412" s="40"/>
      <c r="M412" s="40"/>
      <c r="N412" s="40"/>
      <c r="O412" s="38"/>
      <c r="P412" s="40"/>
      <c r="Q412" s="40"/>
      <c r="R412" s="40"/>
      <c r="S412" s="40"/>
      <c r="T412" s="38"/>
      <c r="U412" s="40"/>
      <c r="V412" s="40"/>
      <c r="W412" s="40"/>
      <c r="X412" s="40"/>
      <c r="Y412" s="38"/>
      <c r="Z412" s="40"/>
      <c r="AA412" s="40"/>
      <c r="AB412" s="29"/>
      <c r="AC412" s="39"/>
      <c r="AD412" s="38"/>
      <c r="AE412" s="38"/>
      <c r="AF412" s="33"/>
      <c r="AG412" s="29"/>
      <c r="AH412" s="29"/>
      <c r="AI412" s="29"/>
      <c r="AJ412" s="29"/>
      <c r="DFE412" s="27"/>
    </row>
    <row r="413" spans="2:36 2865:2865" s="28" customFormat="1">
      <c r="B413" s="29"/>
      <c r="C413" s="41"/>
      <c r="D413" s="41"/>
      <c r="E413" s="41"/>
      <c r="F413" s="40"/>
      <c r="G413" s="40"/>
      <c r="H413" s="40"/>
      <c r="I413" s="40"/>
      <c r="J413" s="38"/>
      <c r="K413" s="40"/>
      <c r="L413" s="40"/>
      <c r="M413" s="40"/>
      <c r="N413" s="40"/>
      <c r="O413" s="38"/>
      <c r="P413" s="40"/>
      <c r="Q413" s="40"/>
      <c r="R413" s="40"/>
      <c r="S413" s="40"/>
      <c r="T413" s="38"/>
      <c r="U413" s="40"/>
      <c r="V413" s="40"/>
      <c r="W413" s="40"/>
      <c r="X413" s="40"/>
      <c r="Y413" s="38"/>
      <c r="Z413" s="40"/>
      <c r="AA413" s="40"/>
      <c r="AB413" s="29"/>
      <c r="AC413" s="39"/>
      <c r="AD413" s="38"/>
      <c r="AE413" s="38"/>
      <c r="AF413" s="33"/>
      <c r="AG413" s="29"/>
      <c r="AH413" s="29"/>
      <c r="AI413" s="29"/>
      <c r="AJ413" s="29"/>
      <c r="DFE413" s="27"/>
    </row>
    <row r="414" spans="2:36 2865:2865" s="28" customFormat="1">
      <c r="B414" s="29"/>
      <c r="C414" s="41"/>
      <c r="D414" s="41"/>
      <c r="E414" s="41"/>
      <c r="F414" s="40"/>
      <c r="G414" s="40"/>
      <c r="H414" s="40"/>
      <c r="I414" s="40"/>
      <c r="J414" s="38"/>
      <c r="K414" s="40"/>
      <c r="L414" s="40"/>
      <c r="M414" s="40"/>
      <c r="N414" s="40"/>
      <c r="O414" s="38"/>
      <c r="P414" s="40"/>
      <c r="Q414" s="40"/>
      <c r="R414" s="40"/>
      <c r="S414" s="40"/>
      <c r="T414" s="38"/>
      <c r="U414" s="40"/>
      <c r="V414" s="40"/>
      <c r="W414" s="40"/>
      <c r="X414" s="40"/>
      <c r="Y414" s="38"/>
      <c r="Z414" s="40"/>
      <c r="AA414" s="40"/>
      <c r="AB414" s="29"/>
      <c r="AC414" s="39"/>
      <c r="AD414" s="38"/>
      <c r="AE414" s="38"/>
      <c r="AF414" s="33"/>
      <c r="AG414" s="29"/>
      <c r="AH414" s="29"/>
      <c r="AI414" s="29"/>
      <c r="AJ414" s="29"/>
      <c r="DFE414" s="27"/>
    </row>
    <row r="415" spans="2:36 2865:2865" s="28" customFormat="1">
      <c r="B415" s="29"/>
      <c r="C415" s="41"/>
      <c r="D415" s="41"/>
      <c r="E415" s="41"/>
      <c r="F415" s="40"/>
      <c r="G415" s="40"/>
      <c r="H415" s="40"/>
      <c r="I415" s="40"/>
      <c r="J415" s="38"/>
      <c r="K415" s="40"/>
      <c r="L415" s="40"/>
      <c r="M415" s="40"/>
      <c r="N415" s="40"/>
      <c r="O415" s="38"/>
      <c r="P415" s="40"/>
      <c r="Q415" s="40"/>
      <c r="R415" s="40"/>
      <c r="S415" s="40"/>
      <c r="T415" s="38"/>
      <c r="U415" s="40"/>
      <c r="V415" s="40"/>
      <c r="W415" s="40"/>
      <c r="X415" s="40"/>
      <c r="Y415" s="38"/>
      <c r="Z415" s="40"/>
      <c r="AA415" s="40"/>
      <c r="AB415" s="29"/>
      <c r="AC415" s="39"/>
      <c r="AD415" s="38"/>
      <c r="AE415" s="38"/>
      <c r="AF415" s="33"/>
      <c r="AG415" s="29"/>
      <c r="AH415" s="29"/>
      <c r="AI415" s="29"/>
      <c r="AJ415" s="29"/>
      <c r="DFE415" s="27"/>
    </row>
    <row r="416" spans="2:36 2865:2865" s="28" customFormat="1">
      <c r="B416" s="29"/>
      <c r="C416" s="41"/>
      <c r="D416" s="41"/>
      <c r="E416" s="41"/>
      <c r="F416" s="40"/>
      <c r="G416" s="40"/>
      <c r="H416" s="40"/>
      <c r="I416" s="40"/>
      <c r="J416" s="38"/>
      <c r="K416" s="40"/>
      <c r="L416" s="40"/>
      <c r="M416" s="40"/>
      <c r="N416" s="40"/>
      <c r="O416" s="38"/>
      <c r="P416" s="40"/>
      <c r="Q416" s="40"/>
      <c r="R416" s="40"/>
      <c r="S416" s="40"/>
      <c r="T416" s="38"/>
      <c r="U416" s="40"/>
      <c r="V416" s="40"/>
      <c r="W416" s="40"/>
      <c r="X416" s="40"/>
      <c r="Y416" s="38"/>
      <c r="Z416" s="40"/>
      <c r="AA416" s="40"/>
      <c r="AB416" s="29"/>
      <c r="AC416" s="39"/>
      <c r="AD416" s="38"/>
      <c r="AE416" s="38"/>
      <c r="AF416" s="33"/>
      <c r="AG416" s="29"/>
      <c r="AH416" s="29"/>
      <c r="AI416" s="29"/>
      <c r="AJ416" s="29"/>
      <c r="DFE416" s="27"/>
    </row>
    <row r="417" spans="2:36 2865:2865" s="28" customFormat="1">
      <c r="B417" s="29"/>
      <c r="C417" s="41"/>
      <c r="D417" s="41"/>
      <c r="E417" s="41"/>
      <c r="F417" s="40"/>
      <c r="G417" s="40"/>
      <c r="H417" s="40"/>
      <c r="I417" s="40"/>
      <c r="J417" s="38"/>
      <c r="K417" s="40"/>
      <c r="L417" s="40"/>
      <c r="M417" s="40"/>
      <c r="N417" s="40"/>
      <c r="O417" s="38"/>
      <c r="P417" s="40"/>
      <c r="Q417" s="40"/>
      <c r="R417" s="40"/>
      <c r="S417" s="40"/>
      <c r="T417" s="38"/>
      <c r="U417" s="40"/>
      <c r="V417" s="40"/>
      <c r="W417" s="40"/>
      <c r="X417" s="40"/>
      <c r="Y417" s="38"/>
      <c r="Z417" s="40"/>
      <c r="AA417" s="40"/>
      <c r="AB417" s="29"/>
      <c r="AC417" s="39"/>
      <c r="AD417" s="38"/>
      <c r="AE417" s="38"/>
      <c r="AF417" s="33"/>
      <c r="AG417" s="29"/>
      <c r="AH417" s="29"/>
      <c r="AI417" s="29"/>
      <c r="AJ417" s="29"/>
      <c r="DFE417" s="27"/>
    </row>
    <row r="418" spans="2:36 2865:2865" s="28" customFormat="1">
      <c r="B418" s="29"/>
      <c r="C418" s="41"/>
      <c r="D418" s="41"/>
      <c r="E418" s="41"/>
      <c r="F418" s="40"/>
      <c r="G418" s="40"/>
      <c r="H418" s="40"/>
      <c r="I418" s="40"/>
      <c r="J418" s="38"/>
      <c r="K418" s="40"/>
      <c r="L418" s="40"/>
      <c r="M418" s="40"/>
      <c r="N418" s="40"/>
      <c r="O418" s="38"/>
      <c r="P418" s="40"/>
      <c r="Q418" s="40"/>
      <c r="R418" s="40"/>
      <c r="S418" s="40"/>
      <c r="T418" s="38"/>
      <c r="U418" s="40"/>
      <c r="V418" s="40"/>
      <c r="W418" s="40"/>
      <c r="X418" s="40"/>
      <c r="Y418" s="38"/>
      <c r="Z418" s="40"/>
      <c r="AA418" s="40"/>
      <c r="AB418" s="29"/>
      <c r="AC418" s="39"/>
      <c r="AD418" s="38"/>
      <c r="AE418" s="38"/>
      <c r="AF418" s="33"/>
      <c r="AG418" s="29"/>
      <c r="AH418" s="29"/>
      <c r="AI418" s="29"/>
      <c r="AJ418" s="29"/>
      <c r="DFE418" s="27"/>
    </row>
    <row r="419" spans="2:36 2865:2865" s="28" customFormat="1">
      <c r="B419" s="29"/>
      <c r="C419" s="41"/>
      <c r="D419" s="41"/>
      <c r="E419" s="41"/>
      <c r="F419" s="40"/>
      <c r="G419" s="40"/>
      <c r="H419" s="40"/>
      <c r="I419" s="40"/>
      <c r="J419" s="38"/>
      <c r="K419" s="40"/>
      <c r="L419" s="40"/>
      <c r="M419" s="40"/>
      <c r="N419" s="40"/>
      <c r="O419" s="38"/>
      <c r="P419" s="40"/>
      <c r="Q419" s="40"/>
      <c r="R419" s="40"/>
      <c r="S419" s="40"/>
      <c r="T419" s="38"/>
      <c r="U419" s="40"/>
      <c r="V419" s="40"/>
      <c r="W419" s="40"/>
      <c r="X419" s="40"/>
      <c r="Y419" s="38"/>
      <c r="Z419" s="40"/>
      <c r="AA419" s="40"/>
      <c r="AB419" s="29"/>
      <c r="AC419" s="39"/>
      <c r="AD419" s="38"/>
      <c r="AE419" s="38"/>
      <c r="AF419" s="33"/>
      <c r="AG419" s="29"/>
      <c r="AH419" s="29"/>
      <c r="AI419" s="29"/>
      <c r="AJ419" s="29"/>
      <c r="DFE419" s="27"/>
    </row>
    <row r="420" spans="2:36 2865:2865" s="28" customFormat="1">
      <c r="B420" s="29"/>
      <c r="C420" s="41"/>
      <c r="D420" s="41"/>
      <c r="E420" s="41"/>
      <c r="F420" s="40"/>
      <c r="G420" s="40"/>
      <c r="H420" s="40"/>
      <c r="I420" s="40"/>
      <c r="J420" s="38"/>
      <c r="K420" s="40"/>
      <c r="L420" s="40"/>
      <c r="M420" s="40"/>
      <c r="N420" s="40"/>
      <c r="O420" s="38"/>
      <c r="P420" s="40"/>
      <c r="Q420" s="40"/>
      <c r="R420" s="40"/>
      <c r="S420" s="40"/>
      <c r="T420" s="38"/>
      <c r="U420" s="40"/>
      <c r="V420" s="40"/>
      <c r="W420" s="40"/>
      <c r="X420" s="40"/>
      <c r="Y420" s="38"/>
      <c r="Z420" s="40"/>
      <c r="AA420" s="40"/>
      <c r="AB420" s="29"/>
      <c r="AC420" s="39"/>
      <c r="AD420" s="38"/>
      <c r="AE420" s="38"/>
      <c r="AF420" s="33"/>
      <c r="AG420" s="29"/>
      <c r="AH420" s="29"/>
      <c r="AI420" s="29"/>
      <c r="AJ420" s="29"/>
      <c r="DFE420" s="27"/>
    </row>
    <row r="421" spans="2:36 2865:2865" s="28" customFormat="1">
      <c r="B421" s="29"/>
      <c r="C421" s="41"/>
      <c r="D421" s="41"/>
      <c r="E421" s="41"/>
      <c r="F421" s="40"/>
      <c r="G421" s="40"/>
      <c r="H421" s="40"/>
      <c r="I421" s="40"/>
      <c r="J421" s="38"/>
      <c r="K421" s="40"/>
      <c r="L421" s="40"/>
      <c r="M421" s="40"/>
      <c r="N421" s="40"/>
      <c r="O421" s="38"/>
      <c r="P421" s="40"/>
      <c r="Q421" s="40"/>
      <c r="R421" s="40"/>
      <c r="S421" s="40"/>
      <c r="T421" s="38"/>
      <c r="U421" s="40"/>
      <c r="V421" s="40"/>
      <c r="W421" s="40"/>
      <c r="X421" s="40"/>
      <c r="Y421" s="38"/>
      <c r="Z421" s="40"/>
      <c r="AA421" s="40"/>
      <c r="AB421" s="29"/>
      <c r="AC421" s="39"/>
      <c r="AD421" s="38"/>
      <c r="AE421" s="38"/>
      <c r="AF421" s="33"/>
      <c r="AG421" s="29"/>
      <c r="AH421" s="29"/>
      <c r="AI421" s="29"/>
      <c r="AJ421" s="29"/>
      <c r="DFE421" s="27"/>
    </row>
    <row r="422" spans="2:36 2865:2865" s="28" customFormat="1">
      <c r="B422" s="29"/>
      <c r="C422" s="41"/>
      <c r="D422" s="41"/>
      <c r="E422" s="41"/>
      <c r="F422" s="40"/>
      <c r="G422" s="40"/>
      <c r="H422" s="40"/>
      <c r="I422" s="40"/>
      <c r="J422" s="38"/>
      <c r="K422" s="40"/>
      <c r="L422" s="40"/>
      <c r="M422" s="40"/>
      <c r="N422" s="40"/>
      <c r="O422" s="38"/>
      <c r="P422" s="40"/>
      <c r="Q422" s="40"/>
      <c r="R422" s="40"/>
      <c r="S422" s="40"/>
      <c r="T422" s="38"/>
      <c r="U422" s="40"/>
      <c r="V422" s="40"/>
      <c r="W422" s="40"/>
      <c r="X422" s="40"/>
      <c r="Y422" s="38"/>
      <c r="Z422" s="40"/>
      <c r="AA422" s="40"/>
      <c r="AB422" s="29"/>
      <c r="AC422" s="39"/>
      <c r="AD422" s="38"/>
      <c r="AE422" s="38"/>
      <c r="AF422" s="33"/>
      <c r="AG422" s="29"/>
      <c r="AH422" s="29"/>
      <c r="AI422" s="29"/>
      <c r="AJ422" s="29"/>
      <c r="DFE422" s="27"/>
    </row>
    <row r="423" spans="2:36 2865:2865" s="28" customFormat="1">
      <c r="B423" s="29"/>
      <c r="C423" s="41"/>
      <c r="D423" s="41"/>
      <c r="E423" s="41"/>
      <c r="F423" s="40"/>
      <c r="G423" s="40"/>
      <c r="H423" s="40"/>
      <c r="I423" s="40"/>
      <c r="J423" s="38"/>
      <c r="K423" s="40"/>
      <c r="L423" s="40"/>
      <c r="M423" s="40"/>
      <c r="N423" s="40"/>
      <c r="O423" s="38"/>
      <c r="P423" s="40"/>
      <c r="Q423" s="40"/>
      <c r="R423" s="40"/>
      <c r="S423" s="40"/>
      <c r="T423" s="38"/>
      <c r="U423" s="40"/>
      <c r="V423" s="40"/>
      <c r="W423" s="40"/>
      <c r="X423" s="40"/>
      <c r="Y423" s="38"/>
      <c r="Z423" s="40"/>
      <c r="AA423" s="40"/>
      <c r="AB423" s="29"/>
      <c r="AC423" s="39"/>
      <c r="AD423" s="38"/>
      <c r="AE423" s="38"/>
      <c r="AF423" s="33"/>
      <c r="AG423" s="29"/>
      <c r="AH423" s="29"/>
      <c r="AI423" s="29"/>
      <c r="AJ423" s="29"/>
      <c r="DFE423" s="27"/>
    </row>
    <row r="424" spans="2:36 2865:2865" s="28" customFormat="1">
      <c r="B424" s="29"/>
      <c r="C424" s="41"/>
      <c r="D424" s="41"/>
      <c r="E424" s="41"/>
      <c r="F424" s="40"/>
      <c r="G424" s="40"/>
      <c r="H424" s="40"/>
      <c r="I424" s="40"/>
      <c r="J424" s="38"/>
      <c r="K424" s="40"/>
      <c r="L424" s="40"/>
      <c r="M424" s="40"/>
      <c r="N424" s="40"/>
      <c r="O424" s="38"/>
      <c r="P424" s="40"/>
      <c r="Q424" s="40"/>
      <c r="R424" s="40"/>
      <c r="S424" s="40"/>
      <c r="T424" s="38"/>
      <c r="U424" s="40"/>
      <c r="V424" s="40"/>
      <c r="W424" s="40"/>
      <c r="X424" s="40"/>
      <c r="Y424" s="38"/>
      <c r="Z424" s="40"/>
      <c r="AA424" s="40"/>
      <c r="AB424" s="29"/>
      <c r="AC424" s="39"/>
      <c r="AD424" s="38"/>
      <c r="AE424" s="38"/>
      <c r="AF424" s="33"/>
      <c r="AG424" s="29"/>
      <c r="AH424" s="29"/>
      <c r="AI424" s="29"/>
      <c r="AJ424" s="29"/>
      <c r="DFE424" s="27"/>
    </row>
    <row r="425" spans="2:36 2865:2865" s="28" customFormat="1">
      <c r="B425" s="29"/>
      <c r="C425" s="41"/>
      <c r="D425" s="41"/>
      <c r="E425" s="41"/>
      <c r="F425" s="40"/>
      <c r="G425" s="40"/>
      <c r="H425" s="40"/>
      <c r="I425" s="40"/>
      <c r="J425" s="38"/>
      <c r="K425" s="40"/>
      <c r="L425" s="40"/>
      <c r="M425" s="40"/>
      <c r="N425" s="40"/>
      <c r="O425" s="38"/>
      <c r="P425" s="40"/>
      <c r="Q425" s="40"/>
      <c r="R425" s="40"/>
      <c r="S425" s="40"/>
      <c r="T425" s="38"/>
      <c r="U425" s="40"/>
      <c r="V425" s="40"/>
      <c r="W425" s="40"/>
      <c r="X425" s="40"/>
      <c r="Y425" s="38"/>
      <c r="Z425" s="40"/>
      <c r="AA425" s="40"/>
      <c r="AB425" s="29"/>
      <c r="AC425" s="39"/>
      <c r="AD425" s="38"/>
      <c r="AE425" s="38"/>
      <c r="AF425" s="33"/>
      <c r="AG425" s="29"/>
      <c r="AH425" s="29"/>
      <c r="AI425" s="29"/>
      <c r="AJ425" s="29"/>
      <c r="DFE425" s="27"/>
    </row>
    <row r="426" spans="2:36 2865:2865" s="28" customFormat="1">
      <c r="B426" s="29"/>
      <c r="C426" s="41"/>
      <c r="D426" s="41"/>
      <c r="E426" s="41"/>
      <c r="F426" s="40"/>
      <c r="G426" s="40"/>
      <c r="H426" s="40"/>
      <c r="I426" s="40"/>
      <c r="J426" s="38"/>
      <c r="K426" s="40"/>
      <c r="L426" s="40"/>
      <c r="M426" s="40"/>
      <c r="N426" s="40"/>
      <c r="O426" s="38"/>
      <c r="P426" s="40"/>
      <c r="Q426" s="40"/>
      <c r="R426" s="40"/>
      <c r="S426" s="40"/>
      <c r="T426" s="38"/>
      <c r="U426" s="40"/>
      <c r="V426" s="40"/>
      <c r="W426" s="40"/>
      <c r="X426" s="40"/>
      <c r="Y426" s="38"/>
      <c r="Z426" s="40"/>
      <c r="AA426" s="40"/>
      <c r="AB426" s="29"/>
      <c r="AC426" s="39"/>
      <c r="AD426" s="38"/>
      <c r="AE426" s="38"/>
      <c r="AF426" s="33"/>
      <c r="AG426" s="29"/>
      <c r="AH426" s="29"/>
      <c r="AI426" s="29"/>
      <c r="AJ426" s="29"/>
      <c r="DFE426" s="27"/>
    </row>
    <row r="427" spans="2:36 2865:2865" s="28" customFormat="1">
      <c r="B427" s="29"/>
      <c r="C427" s="41"/>
      <c r="D427" s="41"/>
      <c r="E427" s="41"/>
      <c r="F427" s="40"/>
      <c r="G427" s="40"/>
      <c r="H427" s="40"/>
      <c r="I427" s="40"/>
      <c r="J427" s="38"/>
      <c r="K427" s="40"/>
      <c r="L427" s="40"/>
      <c r="M427" s="40"/>
      <c r="N427" s="40"/>
      <c r="O427" s="38"/>
      <c r="P427" s="40"/>
      <c r="Q427" s="40"/>
      <c r="R427" s="40"/>
      <c r="S427" s="40"/>
      <c r="T427" s="38"/>
      <c r="U427" s="40"/>
      <c r="V427" s="40"/>
      <c r="W427" s="40"/>
      <c r="X427" s="40"/>
      <c r="Y427" s="38"/>
      <c r="Z427" s="40"/>
      <c r="AA427" s="40"/>
      <c r="AB427" s="29"/>
      <c r="AC427" s="39"/>
      <c r="AD427" s="38"/>
      <c r="AE427" s="38"/>
      <c r="AF427" s="33"/>
      <c r="AG427" s="29"/>
      <c r="AH427" s="29"/>
      <c r="AI427" s="29"/>
      <c r="AJ427" s="29"/>
      <c r="DFE427" s="27"/>
    </row>
    <row r="428" spans="2:36 2865:2865" s="28" customFormat="1">
      <c r="B428" s="29"/>
      <c r="C428" s="41"/>
      <c r="D428" s="41"/>
      <c r="E428" s="41"/>
      <c r="F428" s="40"/>
      <c r="G428" s="40"/>
      <c r="H428" s="40"/>
      <c r="I428" s="40"/>
      <c r="J428" s="38"/>
      <c r="K428" s="40"/>
      <c r="L428" s="40"/>
      <c r="M428" s="40"/>
      <c r="N428" s="40"/>
      <c r="O428" s="38"/>
      <c r="P428" s="40"/>
      <c r="Q428" s="40"/>
      <c r="R428" s="40"/>
      <c r="S428" s="40"/>
      <c r="T428" s="38"/>
      <c r="U428" s="40"/>
      <c r="V428" s="40"/>
      <c r="W428" s="40"/>
      <c r="X428" s="40"/>
      <c r="Y428" s="38"/>
      <c r="Z428" s="40"/>
      <c r="AA428" s="40"/>
      <c r="AB428" s="29"/>
      <c r="AC428" s="39"/>
      <c r="AD428" s="38"/>
      <c r="AE428" s="38"/>
      <c r="AF428" s="33"/>
      <c r="AG428" s="29"/>
      <c r="AH428" s="29"/>
      <c r="AI428" s="29"/>
      <c r="AJ428" s="29"/>
      <c r="DFE428" s="27"/>
    </row>
    <row r="429" spans="2:36 2865:2865" s="28" customFormat="1">
      <c r="B429" s="29"/>
      <c r="C429" s="41"/>
      <c r="D429" s="41"/>
      <c r="E429" s="41"/>
      <c r="F429" s="40"/>
      <c r="G429" s="40"/>
      <c r="H429" s="40"/>
      <c r="I429" s="40"/>
      <c r="J429" s="38"/>
      <c r="K429" s="40"/>
      <c r="L429" s="40"/>
      <c r="M429" s="40"/>
      <c r="N429" s="40"/>
      <c r="O429" s="38"/>
      <c r="P429" s="40"/>
      <c r="Q429" s="40"/>
      <c r="R429" s="40"/>
      <c r="S429" s="40"/>
      <c r="T429" s="38"/>
      <c r="U429" s="40"/>
      <c r="V429" s="40"/>
      <c r="W429" s="40"/>
      <c r="X429" s="40"/>
      <c r="Y429" s="38"/>
      <c r="Z429" s="40"/>
      <c r="AA429" s="40"/>
      <c r="AB429" s="29"/>
      <c r="AC429" s="39"/>
      <c r="AD429" s="38"/>
      <c r="AE429" s="38"/>
      <c r="AF429" s="33"/>
      <c r="AG429" s="29"/>
      <c r="AH429" s="29"/>
      <c r="AI429" s="29"/>
      <c r="AJ429" s="29"/>
      <c r="DFE429" s="27"/>
    </row>
    <row r="430" spans="2:36 2865:2865" s="28" customFormat="1">
      <c r="B430" s="29"/>
      <c r="C430" s="41"/>
      <c r="D430" s="41"/>
      <c r="E430" s="41"/>
      <c r="F430" s="40"/>
      <c r="G430" s="40"/>
      <c r="H430" s="40"/>
      <c r="I430" s="40"/>
      <c r="J430" s="38"/>
      <c r="K430" s="40"/>
      <c r="L430" s="40"/>
      <c r="M430" s="40"/>
      <c r="N430" s="40"/>
      <c r="O430" s="38"/>
      <c r="P430" s="40"/>
      <c r="Q430" s="40"/>
      <c r="R430" s="40"/>
      <c r="S430" s="40"/>
      <c r="T430" s="38"/>
      <c r="U430" s="40"/>
      <c r="V430" s="40"/>
      <c r="W430" s="40"/>
      <c r="X430" s="40"/>
      <c r="Y430" s="38"/>
      <c r="Z430" s="40"/>
      <c r="AA430" s="40"/>
      <c r="AB430" s="29"/>
      <c r="AC430" s="39"/>
      <c r="AD430" s="38"/>
      <c r="AE430" s="38"/>
      <c r="AF430" s="33"/>
      <c r="AG430" s="29"/>
      <c r="AH430" s="29"/>
      <c r="AI430" s="29"/>
      <c r="AJ430" s="29"/>
      <c r="DFE430" s="27"/>
    </row>
    <row r="431" spans="2:36 2865:2865" s="28" customFormat="1">
      <c r="B431" s="29"/>
      <c r="C431" s="41"/>
      <c r="D431" s="41"/>
      <c r="E431" s="41"/>
      <c r="F431" s="40"/>
      <c r="G431" s="40"/>
      <c r="H431" s="40"/>
      <c r="I431" s="40"/>
      <c r="J431" s="38"/>
      <c r="K431" s="40"/>
      <c r="L431" s="40"/>
      <c r="M431" s="40"/>
      <c r="N431" s="40"/>
      <c r="O431" s="38"/>
      <c r="P431" s="40"/>
      <c r="Q431" s="40"/>
      <c r="R431" s="40"/>
      <c r="S431" s="40"/>
      <c r="T431" s="38"/>
      <c r="U431" s="40"/>
      <c r="V431" s="40"/>
      <c r="W431" s="40"/>
      <c r="X431" s="40"/>
      <c r="Y431" s="38"/>
      <c r="Z431" s="40"/>
      <c r="AA431" s="40"/>
      <c r="AB431" s="29"/>
      <c r="AC431" s="39"/>
      <c r="AD431" s="38"/>
      <c r="AE431" s="38"/>
      <c r="AF431" s="33"/>
      <c r="AG431" s="29"/>
      <c r="AH431" s="29"/>
      <c r="AI431" s="29"/>
      <c r="AJ431" s="29"/>
      <c r="DFE431" s="27"/>
    </row>
    <row r="432" spans="2:36 2865:2865" s="28" customFormat="1">
      <c r="B432" s="29"/>
      <c r="C432" s="41"/>
      <c r="D432" s="41"/>
      <c r="E432" s="41"/>
      <c r="F432" s="40"/>
      <c r="G432" s="40"/>
      <c r="H432" s="40"/>
      <c r="I432" s="40"/>
      <c r="J432" s="38"/>
      <c r="K432" s="40"/>
      <c r="L432" s="40"/>
      <c r="M432" s="40"/>
      <c r="N432" s="40"/>
      <c r="O432" s="38"/>
      <c r="P432" s="40"/>
      <c r="Q432" s="40"/>
      <c r="R432" s="40"/>
      <c r="S432" s="40"/>
      <c r="T432" s="38"/>
      <c r="U432" s="40"/>
      <c r="V432" s="40"/>
      <c r="W432" s="40"/>
      <c r="X432" s="40"/>
      <c r="Y432" s="38"/>
      <c r="Z432" s="40"/>
      <c r="AA432" s="40"/>
      <c r="AB432" s="29"/>
      <c r="AC432" s="39"/>
      <c r="AD432" s="38"/>
      <c r="AE432" s="38"/>
      <c r="AF432" s="33"/>
      <c r="AG432" s="29"/>
      <c r="AH432" s="29"/>
      <c r="AI432" s="29"/>
      <c r="AJ432" s="29"/>
      <c r="DFE432" s="27"/>
    </row>
    <row r="433" spans="2:36 2865:2865" s="28" customFormat="1">
      <c r="B433" s="29"/>
      <c r="C433" s="41"/>
      <c r="D433" s="41"/>
      <c r="E433" s="41"/>
      <c r="F433" s="40"/>
      <c r="G433" s="40"/>
      <c r="H433" s="40"/>
      <c r="I433" s="40"/>
      <c r="J433" s="38"/>
      <c r="K433" s="40"/>
      <c r="L433" s="40"/>
      <c r="M433" s="40"/>
      <c r="N433" s="40"/>
      <c r="O433" s="38"/>
      <c r="P433" s="40"/>
      <c r="Q433" s="40"/>
      <c r="R433" s="40"/>
      <c r="S433" s="40"/>
      <c r="T433" s="38"/>
      <c r="U433" s="40"/>
      <c r="V433" s="40"/>
      <c r="W433" s="40"/>
      <c r="X433" s="40"/>
      <c r="Y433" s="38"/>
      <c r="Z433" s="40"/>
      <c r="AA433" s="40"/>
      <c r="AB433" s="29"/>
      <c r="AC433" s="39"/>
      <c r="AD433" s="38"/>
      <c r="AE433" s="38"/>
      <c r="AF433" s="33"/>
      <c r="AG433" s="29"/>
      <c r="AH433" s="29"/>
      <c r="AI433" s="29"/>
      <c r="AJ433" s="29"/>
      <c r="DFE433" s="27"/>
    </row>
    <row r="434" spans="2:36 2865:2865" s="28" customFormat="1">
      <c r="B434" s="29"/>
      <c r="C434" s="41"/>
      <c r="D434" s="41"/>
      <c r="E434" s="41"/>
      <c r="F434" s="40"/>
      <c r="G434" s="40"/>
      <c r="H434" s="40"/>
      <c r="I434" s="40"/>
      <c r="J434" s="38"/>
      <c r="K434" s="40"/>
      <c r="L434" s="40"/>
      <c r="M434" s="40"/>
      <c r="N434" s="40"/>
      <c r="O434" s="38"/>
      <c r="P434" s="40"/>
      <c r="Q434" s="40"/>
      <c r="R434" s="40"/>
      <c r="S434" s="40"/>
      <c r="T434" s="38"/>
      <c r="U434" s="40"/>
      <c r="V434" s="40"/>
      <c r="W434" s="40"/>
      <c r="X434" s="40"/>
      <c r="Y434" s="38"/>
      <c r="Z434" s="40"/>
      <c r="AA434" s="40"/>
      <c r="AB434" s="29"/>
      <c r="AC434" s="39"/>
      <c r="AD434" s="38"/>
      <c r="AE434" s="38"/>
      <c r="AF434" s="33"/>
      <c r="AG434" s="29"/>
      <c r="AH434" s="29"/>
      <c r="AI434" s="29"/>
      <c r="AJ434" s="29"/>
      <c r="DFE434" s="27"/>
    </row>
    <row r="435" spans="2:36 2865:2865" s="28" customFormat="1">
      <c r="B435" s="29"/>
      <c r="C435" s="41"/>
      <c r="D435" s="41"/>
      <c r="E435" s="41"/>
      <c r="F435" s="40"/>
      <c r="G435" s="40"/>
      <c r="H435" s="40"/>
      <c r="I435" s="40"/>
      <c r="J435" s="38"/>
      <c r="K435" s="40"/>
      <c r="L435" s="40"/>
      <c r="M435" s="40"/>
      <c r="N435" s="40"/>
      <c r="O435" s="38"/>
      <c r="P435" s="40"/>
      <c r="Q435" s="40"/>
      <c r="R435" s="40"/>
      <c r="S435" s="40"/>
      <c r="T435" s="38"/>
      <c r="U435" s="40"/>
      <c r="V435" s="40"/>
      <c r="W435" s="40"/>
      <c r="X435" s="40"/>
      <c r="Y435" s="38"/>
      <c r="Z435" s="40"/>
      <c r="AA435" s="40"/>
      <c r="AB435" s="29"/>
      <c r="AC435" s="39"/>
      <c r="AD435" s="38"/>
      <c r="AE435" s="38"/>
      <c r="AF435" s="33"/>
      <c r="AG435" s="29"/>
      <c r="AH435" s="29"/>
      <c r="AI435" s="29"/>
      <c r="AJ435" s="29"/>
      <c r="DFE435" s="27"/>
    </row>
    <row r="436" spans="2:36 2865:2865" s="28" customFormat="1">
      <c r="B436" s="29"/>
      <c r="C436" s="41"/>
      <c r="D436" s="41"/>
      <c r="E436" s="41"/>
      <c r="F436" s="40"/>
      <c r="G436" s="40"/>
      <c r="H436" s="40"/>
      <c r="I436" s="40"/>
      <c r="J436" s="38"/>
      <c r="K436" s="40"/>
      <c r="L436" s="40"/>
      <c r="M436" s="40"/>
      <c r="N436" s="40"/>
      <c r="O436" s="38"/>
      <c r="P436" s="40"/>
      <c r="Q436" s="40"/>
      <c r="R436" s="40"/>
      <c r="S436" s="40"/>
      <c r="T436" s="38"/>
      <c r="U436" s="40"/>
      <c r="V436" s="40"/>
      <c r="W436" s="40"/>
      <c r="X436" s="40"/>
      <c r="Y436" s="38"/>
      <c r="Z436" s="40"/>
      <c r="AA436" s="40"/>
      <c r="AB436" s="29"/>
      <c r="AC436" s="39"/>
      <c r="AD436" s="38"/>
      <c r="AE436" s="38"/>
      <c r="AF436" s="33"/>
      <c r="AG436" s="29"/>
      <c r="AH436" s="29"/>
      <c r="AI436" s="29"/>
      <c r="AJ436" s="29"/>
      <c r="DFE436" s="27"/>
    </row>
    <row r="437" spans="2:36 2865:2865" s="28" customFormat="1">
      <c r="B437" s="29"/>
      <c r="C437" s="41"/>
      <c r="D437" s="41"/>
      <c r="E437" s="41"/>
      <c r="F437" s="40"/>
      <c r="G437" s="40"/>
      <c r="H437" s="40"/>
      <c r="I437" s="40"/>
      <c r="J437" s="38"/>
      <c r="K437" s="40"/>
      <c r="L437" s="40"/>
      <c r="M437" s="40"/>
      <c r="N437" s="40"/>
      <c r="O437" s="38"/>
      <c r="P437" s="40"/>
      <c r="Q437" s="40"/>
      <c r="R437" s="40"/>
      <c r="S437" s="40"/>
      <c r="T437" s="38"/>
      <c r="U437" s="40"/>
      <c r="V437" s="40"/>
      <c r="W437" s="40"/>
      <c r="X437" s="40"/>
      <c r="Y437" s="38"/>
      <c r="Z437" s="40"/>
      <c r="AA437" s="40"/>
      <c r="AB437" s="29"/>
      <c r="AC437" s="39"/>
      <c r="AD437" s="38"/>
      <c r="AE437" s="38"/>
      <c r="AF437" s="33"/>
      <c r="AG437" s="29"/>
      <c r="AH437" s="29"/>
      <c r="AI437" s="29"/>
      <c r="AJ437" s="29"/>
      <c r="DFE437" s="27"/>
    </row>
    <row r="438" spans="2:36 2865:2865" s="28" customFormat="1">
      <c r="B438" s="29"/>
      <c r="C438" s="41"/>
      <c r="D438" s="41"/>
      <c r="E438" s="41"/>
      <c r="F438" s="40"/>
      <c r="G438" s="40"/>
      <c r="H438" s="40"/>
      <c r="I438" s="40"/>
      <c r="J438" s="38"/>
      <c r="K438" s="40"/>
      <c r="L438" s="40"/>
      <c r="M438" s="40"/>
      <c r="N438" s="40"/>
      <c r="O438" s="38"/>
      <c r="P438" s="40"/>
      <c r="Q438" s="40"/>
      <c r="R438" s="40"/>
      <c r="S438" s="40"/>
      <c r="T438" s="38"/>
      <c r="U438" s="40"/>
      <c r="V438" s="40"/>
      <c r="W438" s="40"/>
      <c r="X438" s="40"/>
      <c r="Y438" s="38"/>
      <c r="Z438" s="40"/>
      <c r="AA438" s="40"/>
      <c r="AB438" s="29"/>
      <c r="AC438" s="39"/>
      <c r="AD438" s="38"/>
      <c r="AE438" s="38"/>
      <c r="AF438" s="33"/>
      <c r="AG438" s="29"/>
      <c r="AH438" s="29"/>
      <c r="AI438" s="29"/>
      <c r="AJ438" s="29"/>
      <c r="DFE438" s="27"/>
    </row>
    <row r="439" spans="2:36 2865:2865" s="28" customFormat="1">
      <c r="B439" s="29"/>
      <c r="C439" s="41"/>
      <c r="D439" s="41"/>
      <c r="E439" s="41"/>
      <c r="F439" s="40"/>
      <c r="G439" s="40"/>
      <c r="H439" s="40"/>
      <c r="I439" s="40"/>
      <c r="J439" s="38"/>
      <c r="K439" s="40"/>
      <c r="L439" s="40"/>
      <c r="M439" s="40"/>
      <c r="N439" s="40"/>
      <c r="O439" s="38"/>
      <c r="P439" s="40"/>
      <c r="Q439" s="40"/>
      <c r="R439" s="40"/>
      <c r="S439" s="40"/>
      <c r="T439" s="38"/>
      <c r="U439" s="40"/>
      <c r="V439" s="40"/>
      <c r="W439" s="40"/>
      <c r="X439" s="40"/>
      <c r="Y439" s="38"/>
      <c r="Z439" s="40"/>
      <c r="AA439" s="40"/>
      <c r="AB439" s="29"/>
      <c r="AC439" s="39"/>
      <c r="AD439" s="38"/>
      <c r="AE439" s="38"/>
      <c r="AF439" s="33"/>
      <c r="AG439" s="29"/>
      <c r="AH439" s="29"/>
      <c r="AI439" s="29"/>
      <c r="AJ439" s="29"/>
      <c r="DFE439" s="27"/>
    </row>
    <row r="440" spans="2:36 2865:2865" s="28" customFormat="1">
      <c r="B440" s="29"/>
      <c r="C440" s="41"/>
      <c r="D440" s="41"/>
      <c r="E440" s="41"/>
      <c r="F440" s="40"/>
      <c r="G440" s="40"/>
      <c r="H440" s="40"/>
      <c r="I440" s="40"/>
      <c r="J440" s="38"/>
      <c r="K440" s="40"/>
      <c r="L440" s="40"/>
      <c r="M440" s="40"/>
      <c r="N440" s="40"/>
      <c r="O440" s="38"/>
      <c r="P440" s="40"/>
      <c r="Q440" s="40"/>
      <c r="R440" s="40"/>
      <c r="S440" s="40"/>
      <c r="T440" s="38"/>
      <c r="U440" s="40"/>
      <c r="V440" s="40"/>
      <c r="W440" s="40"/>
      <c r="X440" s="40"/>
      <c r="Y440" s="38"/>
      <c r="Z440" s="40"/>
      <c r="AA440" s="40"/>
      <c r="AB440" s="29"/>
      <c r="AC440" s="39"/>
      <c r="AD440" s="38"/>
      <c r="AE440" s="38"/>
      <c r="AF440" s="33"/>
      <c r="AG440" s="29"/>
      <c r="AH440" s="29"/>
      <c r="AI440" s="29"/>
      <c r="AJ440" s="29"/>
      <c r="DFE440" s="27"/>
    </row>
    <row r="441" spans="2:36 2865:2865" s="28" customFormat="1">
      <c r="B441" s="29"/>
      <c r="C441" s="41"/>
      <c r="D441" s="41"/>
      <c r="E441" s="41"/>
      <c r="F441" s="40"/>
      <c r="G441" s="40"/>
      <c r="H441" s="40"/>
      <c r="I441" s="40"/>
      <c r="J441" s="38"/>
      <c r="K441" s="40"/>
      <c r="L441" s="40"/>
      <c r="M441" s="40"/>
      <c r="N441" s="40"/>
      <c r="O441" s="38"/>
      <c r="P441" s="40"/>
      <c r="Q441" s="40"/>
      <c r="R441" s="40"/>
      <c r="S441" s="40"/>
      <c r="T441" s="38"/>
      <c r="U441" s="40"/>
      <c r="V441" s="40"/>
      <c r="W441" s="40"/>
      <c r="X441" s="40"/>
      <c r="Y441" s="38"/>
      <c r="Z441" s="40"/>
      <c r="AA441" s="40"/>
      <c r="AB441" s="29"/>
      <c r="AC441" s="39"/>
      <c r="AD441" s="38"/>
      <c r="AE441" s="38"/>
      <c r="AF441" s="33"/>
      <c r="AG441" s="29"/>
      <c r="AH441" s="29"/>
      <c r="AI441" s="29"/>
      <c r="AJ441" s="29"/>
      <c r="DFE441" s="27"/>
    </row>
    <row r="442" spans="2:36 2865:2865" s="28" customFormat="1">
      <c r="B442" s="29"/>
      <c r="C442" s="41"/>
      <c r="D442" s="41"/>
      <c r="E442" s="41"/>
      <c r="F442" s="40"/>
      <c r="G442" s="40"/>
      <c r="H442" s="40"/>
      <c r="I442" s="40"/>
      <c r="J442" s="38"/>
      <c r="K442" s="40"/>
      <c r="L442" s="40"/>
      <c r="M442" s="40"/>
      <c r="N442" s="40"/>
      <c r="O442" s="38"/>
      <c r="P442" s="40"/>
      <c r="Q442" s="40"/>
      <c r="R442" s="40"/>
      <c r="S442" s="40"/>
      <c r="T442" s="38"/>
      <c r="U442" s="40"/>
      <c r="V442" s="40"/>
      <c r="W442" s="40"/>
      <c r="X442" s="40"/>
      <c r="Y442" s="38"/>
      <c r="Z442" s="40"/>
      <c r="AA442" s="40"/>
      <c r="AB442" s="29"/>
      <c r="AC442" s="39"/>
      <c r="AD442" s="38"/>
      <c r="AE442" s="38"/>
      <c r="AF442" s="33"/>
      <c r="AG442" s="29"/>
      <c r="AH442" s="29"/>
      <c r="AI442" s="29"/>
      <c r="AJ442" s="29"/>
      <c r="DFE442" s="27"/>
    </row>
    <row r="443" spans="2:36 2865:2865" s="28" customFormat="1">
      <c r="B443" s="29"/>
      <c r="C443" s="41"/>
      <c r="D443" s="41"/>
      <c r="E443" s="41"/>
      <c r="F443" s="40"/>
      <c r="G443" s="40"/>
      <c r="H443" s="40"/>
      <c r="I443" s="40"/>
      <c r="J443" s="38"/>
      <c r="K443" s="40"/>
      <c r="L443" s="40"/>
      <c r="M443" s="40"/>
      <c r="N443" s="40"/>
      <c r="O443" s="38"/>
      <c r="P443" s="40"/>
      <c r="Q443" s="40"/>
      <c r="R443" s="40"/>
      <c r="S443" s="40"/>
      <c r="T443" s="38"/>
      <c r="U443" s="40"/>
      <c r="V443" s="40"/>
      <c r="W443" s="40"/>
      <c r="X443" s="40"/>
      <c r="Y443" s="38"/>
      <c r="Z443" s="40"/>
      <c r="AA443" s="40"/>
      <c r="AB443" s="29"/>
      <c r="AC443" s="39"/>
      <c r="AD443" s="38"/>
      <c r="AE443" s="38"/>
      <c r="AF443" s="33"/>
      <c r="AG443" s="29"/>
      <c r="AH443" s="29"/>
      <c r="AI443" s="29"/>
      <c r="AJ443" s="29"/>
      <c r="DFE443" s="27"/>
    </row>
    <row r="444" spans="2:36 2865:2865" s="28" customFormat="1">
      <c r="B444" s="29"/>
      <c r="C444" s="41"/>
      <c r="D444" s="41"/>
      <c r="E444" s="41"/>
      <c r="F444" s="40"/>
      <c r="G444" s="40"/>
      <c r="H444" s="40"/>
      <c r="I444" s="40"/>
      <c r="J444" s="38"/>
      <c r="K444" s="40"/>
      <c r="L444" s="40"/>
      <c r="M444" s="40"/>
      <c r="N444" s="40"/>
      <c r="O444" s="38"/>
      <c r="P444" s="40"/>
      <c r="Q444" s="40"/>
      <c r="R444" s="40"/>
      <c r="S444" s="40"/>
      <c r="T444" s="38"/>
      <c r="U444" s="40"/>
      <c r="V444" s="40"/>
      <c r="W444" s="40"/>
      <c r="X444" s="40"/>
      <c r="Y444" s="38"/>
      <c r="Z444" s="40"/>
      <c r="AA444" s="40"/>
      <c r="AB444" s="29"/>
      <c r="AC444" s="39"/>
      <c r="AD444" s="38"/>
      <c r="AE444" s="38"/>
      <c r="AF444" s="33"/>
      <c r="AG444" s="29"/>
      <c r="AH444" s="29"/>
      <c r="AI444" s="29"/>
      <c r="AJ444" s="29"/>
      <c r="DFE444" s="27"/>
    </row>
    <row r="445" spans="2:36 2865:2865" s="28" customFormat="1">
      <c r="B445" s="29"/>
      <c r="C445" s="41"/>
      <c r="D445" s="41"/>
      <c r="E445" s="41"/>
      <c r="F445" s="40"/>
      <c r="G445" s="40"/>
      <c r="H445" s="40"/>
      <c r="I445" s="40"/>
      <c r="J445" s="38"/>
      <c r="K445" s="40"/>
      <c r="L445" s="40"/>
      <c r="M445" s="40"/>
      <c r="N445" s="40"/>
      <c r="O445" s="38"/>
      <c r="P445" s="40"/>
      <c r="Q445" s="40"/>
      <c r="R445" s="40"/>
      <c r="S445" s="40"/>
      <c r="T445" s="38"/>
      <c r="U445" s="40"/>
      <c r="V445" s="40"/>
      <c r="W445" s="40"/>
      <c r="X445" s="40"/>
      <c r="Y445" s="38"/>
      <c r="Z445" s="40"/>
      <c r="AA445" s="40"/>
      <c r="AB445" s="29"/>
      <c r="AC445" s="39"/>
      <c r="AD445" s="38"/>
      <c r="AE445" s="38"/>
      <c r="AF445" s="33"/>
      <c r="AG445" s="29"/>
      <c r="AH445" s="29"/>
      <c r="AI445" s="29"/>
      <c r="AJ445" s="29"/>
      <c r="DFE445" s="27"/>
    </row>
    <row r="446" spans="2:36 2865:2865" s="28" customFormat="1">
      <c r="B446" s="29"/>
      <c r="C446" s="41"/>
      <c r="D446" s="41"/>
      <c r="E446" s="41"/>
      <c r="F446" s="40"/>
      <c r="G446" s="40"/>
      <c r="H446" s="40"/>
      <c r="I446" s="40"/>
      <c r="J446" s="38"/>
      <c r="K446" s="40"/>
      <c r="L446" s="40"/>
      <c r="M446" s="40"/>
      <c r="N446" s="40"/>
      <c r="O446" s="38"/>
      <c r="P446" s="40"/>
      <c r="Q446" s="40"/>
      <c r="R446" s="40"/>
      <c r="S446" s="40"/>
      <c r="T446" s="38"/>
      <c r="U446" s="40"/>
      <c r="V446" s="40"/>
      <c r="W446" s="40"/>
      <c r="X446" s="40"/>
      <c r="Y446" s="38"/>
      <c r="Z446" s="40"/>
      <c r="AA446" s="40"/>
      <c r="AB446" s="29"/>
      <c r="AC446" s="39"/>
      <c r="AD446" s="38"/>
      <c r="AE446" s="38"/>
      <c r="AF446" s="33"/>
      <c r="AG446" s="29"/>
      <c r="AH446" s="29"/>
      <c r="AI446" s="29"/>
      <c r="AJ446" s="29"/>
      <c r="DFE446" s="27"/>
    </row>
    <row r="447" spans="2:36 2865:2865" s="28" customFormat="1">
      <c r="B447" s="29"/>
      <c r="C447" s="41"/>
      <c r="D447" s="41"/>
      <c r="E447" s="41"/>
      <c r="F447" s="40"/>
      <c r="G447" s="40"/>
      <c r="H447" s="40"/>
      <c r="I447" s="40"/>
      <c r="J447" s="38"/>
      <c r="K447" s="40"/>
      <c r="L447" s="40"/>
      <c r="M447" s="40"/>
      <c r="N447" s="40"/>
      <c r="O447" s="38"/>
      <c r="P447" s="40"/>
      <c r="Q447" s="40"/>
      <c r="R447" s="40"/>
      <c r="S447" s="40"/>
      <c r="T447" s="38"/>
      <c r="U447" s="40"/>
      <c r="V447" s="40"/>
      <c r="W447" s="40"/>
      <c r="X447" s="40"/>
      <c r="Y447" s="38"/>
      <c r="Z447" s="40"/>
      <c r="AA447" s="40"/>
      <c r="AB447" s="29"/>
      <c r="AC447" s="39"/>
      <c r="AD447" s="38"/>
      <c r="AE447" s="38"/>
      <c r="AF447" s="33"/>
      <c r="AG447" s="29"/>
      <c r="AH447" s="29"/>
      <c r="AI447" s="29"/>
      <c r="AJ447" s="29"/>
      <c r="DFE447" s="27"/>
    </row>
    <row r="448" spans="2:36 2865:2865" s="28" customFormat="1">
      <c r="B448" s="29"/>
      <c r="C448" s="41"/>
      <c r="D448" s="41"/>
      <c r="E448" s="41"/>
      <c r="F448" s="40"/>
      <c r="G448" s="40"/>
      <c r="H448" s="40"/>
      <c r="I448" s="40"/>
      <c r="J448" s="38"/>
      <c r="K448" s="40"/>
      <c r="L448" s="40"/>
      <c r="M448" s="40"/>
      <c r="N448" s="40"/>
      <c r="O448" s="38"/>
      <c r="P448" s="40"/>
      <c r="Q448" s="40"/>
      <c r="R448" s="40"/>
      <c r="S448" s="40"/>
      <c r="T448" s="38"/>
      <c r="U448" s="40"/>
      <c r="V448" s="40"/>
      <c r="W448" s="40"/>
      <c r="X448" s="40"/>
      <c r="Y448" s="38"/>
      <c r="Z448" s="40"/>
      <c r="AA448" s="40"/>
      <c r="AB448" s="29"/>
      <c r="AC448" s="39"/>
      <c r="AD448" s="38"/>
      <c r="AE448" s="38"/>
      <c r="AF448" s="33"/>
      <c r="AG448" s="29"/>
      <c r="AH448" s="29"/>
      <c r="AI448" s="29"/>
      <c r="AJ448" s="29"/>
      <c r="DFE448" s="27"/>
    </row>
    <row r="449" spans="2:36 2865:2865" s="28" customFormat="1">
      <c r="B449" s="29"/>
      <c r="C449" s="41"/>
      <c r="D449" s="41"/>
      <c r="E449" s="41"/>
      <c r="F449" s="40"/>
      <c r="G449" s="40"/>
      <c r="H449" s="40"/>
      <c r="I449" s="40"/>
      <c r="J449" s="38"/>
      <c r="K449" s="40"/>
      <c r="L449" s="40"/>
      <c r="M449" s="40"/>
      <c r="N449" s="40"/>
      <c r="O449" s="38"/>
      <c r="P449" s="40"/>
      <c r="Q449" s="40"/>
      <c r="R449" s="40"/>
      <c r="S449" s="40"/>
      <c r="T449" s="38"/>
      <c r="U449" s="40"/>
      <c r="V449" s="40"/>
      <c r="W449" s="40"/>
      <c r="X449" s="40"/>
      <c r="Y449" s="38"/>
      <c r="Z449" s="40"/>
      <c r="AA449" s="40"/>
      <c r="AB449" s="29"/>
      <c r="AC449" s="39"/>
      <c r="AD449" s="38"/>
      <c r="AE449" s="38"/>
      <c r="AF449" s="33"/>
      <c r="AG449" s="29"/>
      <c r="AH449" s="29"/>
      <c r="AI449" s="29"/>
      <c r="AJ449" s="29"/>
      <c r="DFE449" s="27"/>
    </row>
    <row r="450" spans="2:36 2865:2865" s="28" customFormat="1">
      <c r="B450" s="29"/>
      <c r="C450" s="41"/>
      <c r="D450" s="41"/>
      <c r="E450" s="41"/>
      <c r="F450" s="40"/>
      <c r="G450" s="40"/>
      <c r="H450" s="40"/>
      <c r="I450" s="40"/>
      <c r="J450" s="38"/>
      <c r="K450" s="40"/>
      <c r="L450" s="40"/>
      <c r="M450" s="40"/>
      <c r="N450" s="40"/>
      <c r="O450" s="38"/>
      <c r="P450" s="40"/>
      <c r="Q450" s="40"/>
      <c r="R450" s="40"/>
      <c r="S450" s="40"/>
      <c r="T450" s="38"/>
      <c r="U450" s="40"/>
      <c r="V450" s="40"/>
      <c r="W450" s="40"/>
      <c r="X450" s="40"/>
      <c r="Y450" s="38"/>
      <c r="Z450" s="40"/>
      <c r="AA450" s="40"/>
      <c r="AB450" s="29"/>
      <c r="AC450" s="39"/>
      <c r="AD450" s="38"/>
      <c r="AE450" s="38"/>
      <c r="AF450" s="33"/>
      <c r="AG450" s="29"/>
      <c r="AH450" s="29"/>
      <c r="AI450" s="29"/>
      <c r="AJ450" s="29"/>
      <c r="DFE450" s="27"/>
    </row>
    <row r="451" spans="2:36 2865:2865" s="28" customFormat="1">
      <c r="B451" s="29"/>
      <c r="C451" s="41"/>
      <c r="D451" s="41"/>
      <c r="E451" s="41"/>
      <c r="F451" s="40"/>
      <c r="G451" s="40"/>
      <c r="H451" s="40"/>
      <c r="I451" s="40"/>
      <c r="J451" s="38"/>
      <c r="K451" s="40"/>
      <c r="L451" s="40"/>
      <c r="M451" s="40"/>
      <c r="N451" s="40"/>
      <c r="O451" s="38"/>
      <c r="P451" s="40"/>
      <c r="Q451" s="40"/>
      <c r="R451" s="40"/>
      <c r="S451" s="40"/>
      <c r="T451" s="38"/>
      <c r="U451" s="40"/>
      <c r="V451" s="40"/>
      <c r="W451" s="40"/>
      <c r="X451" s="40"/>
      <c r="Y451" s="38"/>
      <c r="Z451" s="40"/>
      <c r="AA451" s="40"/>
      <c r="AB451" s="29"/>
      <c r="AC451" s="39"/>
      <c r="AD451" s="38"/>
      <c r="AE451" s="38"/>
      <c r="AF451" s="33"/>
      <c r="AG451" s="29"/>
      <c r="AH451" s="29"/>
      <c r="AI451" s="29"/>
      <c r="AJ451" s="29"/>
      <c r="DFE451" s="27"/>
    </row>
    <row r="452" spans="2:36 2865:2865" s="28" customFormat="1">
      <c r="B452" s="29"/>
      <c r="C452" s="41"/>
      <c r="D452" s="41"/>
      <c r="E452" s="41"/>
      <c r="F452" s="40"/>
      <c r="G452" s="40"/>
      <c r="H452" s="40"/>
      <c r="I452" s="40"/>
      <c r="J452" s="38"/>
      <c r="K452" s="40"/>
      <c r="L452" s="40"/>
      <c r="M452" s="40"/>
      <c r="N452" s="40"/>
      <c r="O452" s="38"/>
      <c r="P452" s="40"/>
      <c r="Q452" s="40"/>
      <c r="R452" s="40"/>
      <c r="S452" s="40"/>
      <c r="T452" s="38"/>
      <c r="U452" s="40"/>
      <c r="V452" s="40"/>
      <c r="W452" s="40"/>
      <c r="X452" s="40"/>
      <c r="Y452" s="38"/>
      <c r="Z452" s="40"/>
      <c r="AA452" s="40"/>
      <c r="AB452" s="29"/>
      <c r="AC452" s="39"/>
      <c r="AD452" s="38"/>
      <c r="AE452" s="38"/>
      <c r="AF452" s="33"/>
      <c r="AG452" s="29"/>
      <c r="AH452" s="29"/>
      <c r="AI452" s="29"/>
      <c r="AJ452" s="29"/>
      <c r="DFE452" s="27"/>
    </row>
    <row r="453" spans="2:36 2865:2865" s="28" customFormat="1">
      <c r="B453" s="29"/>
      <c r="C453" s="41"/>
      <c r="D453" s="41"/>
      <c r="E453" s="41"/>
      <c r="F453" s="40"/>
      <c r="G453" s="40"/>
      <c r="H453" s="40"/>
      <c r="I453" s="40"/>
      <c r="J453" s="38"/>
      <c r="K453" s="40"/>
      <c r="L453" s="40"/>
      <c r="M453" s="40"/>
      <c r="N453" s="40"/>
      <c r="O453" s="38"/>
      <c r="P453" s="40"/>
      <c r="Q453" s="40"/>
      <c r="R453" s="40"/>
      <c r="S453" s="40"/>
      <c r="T453" s="38"/>
      <c r="U453" s="40"/>
      <c r="V453" s="40"/>
      <c r="W453" s="40"/>
      <c r="X453" s="40"/>
      <c r="Y453" s="38"/>
      <c r="Z453" s="40"/>
      <c r="AA453" s="40"/>
      <c r="AB453" s="29"/>
      <c r="AC453" s="39"/>
      <c r="AD453" s="38"/>
      <c r="AE453" s="38"/>
      <c r="AF453" s="33"/>
      <c r="AG453" s="29"/>
      <c r="AH453" s="29"/>
      <c r="AI453" s="29"/>
      <c r="AJ453" s="29"/>
      <c r="DFE453" s="27"/>
    </row>
    <row r="454" spans="2:36 2865:2865" s="28" customFormat="1">
      <c r="B454" s="29"/>
      <c r="C454" s="41"/>
      <c r="D454" s="41"/>
      <c r="E454" s="41"/>
      <c r="F454" s="40"/>
      <c r="G454" s="40"/>
      <c r="H454" s="40"/>
      <c r="I454" s="40"/>
      <c r="J454" s="38"/>
      <c r="K454" s="40"/>
      <c r="L454" s="40"/>
      <c r="M454" s="40"/>
      <c r="N454" s="40"/>
      <c r="O454" s="38"/>
      <c r="P454" s="40"/>
      <c r="Q454" s="40"/>
      <c r="R454" s="40"/>
      <c r="S454" s="40"/>
      <c r="T454" s="38"/>
      <c r="U454" s="40"/>
      <c r="V454" s="40"/>
      <c r="W454" s="40"/>
      <c r="X454" s="40"/>
      <c r="Y454" s="38"/>
      <c r="Z454" s="40"/>
      <c r="AA454" s="40"/>
      <c r="AB454" s="29"/>
      <c r="AC454" s="39"/>
      <c r="AD454" s="38"/>
      <c r="AE454" s="38"/>
      <c r="AF454" s="33"/>
      <c r="AG454" s="29"/>
      <c r="AH454" s="29"/>
      <c r="AI454" s="29"/>
      <c r="AJ454" s="29"/>
      <c r="DFE454" s="27"/>
    </row>
    <row r="455" spans="2:36 2865:2865" s="28" customFormat="1">
      <c r="B455" s="29"/>
      <c r="C455" s="41"/>
      <c r="D455" s="41"/>
      <c r="E455" s="41"/>
      <c r="F455" s="40"/>
      <c r="G455" s="40"/>
      <c r="H455" s="40"/>
      <c r="I455" s="40"/>
      <c r="J455" s="38"/>
      <c r="K455" s="40"/>
      <c r="L455" s="40"/>
      <c r="M455" s="40"/>
      <c r="N455" s="40"/>
      <c r="O455" s="38"/>
      <c r="P455" s="40"/>
      <c r="Q455" s="40"/>
      <c r="R455" s="40"/>
      <c r="S455" s="40"/>
      <c r="T455" s="38"/>
      <c r="U455" s="40"/>
      <c r="V455" s="40"/>
      <c r="W455" s="40"/>
      <c r="X455" s="40"/>
      <c r="Y455" s="38"/>
      <c r="Z455" s="40"/>
      <c r="AA455" s="40"/>
      <c r="AB455" s="29"/>
      <c r="AC455" s="39"/>
      <c r="AD455" s="38"/>
      <c r="AE455" s="38"/>
      <c r="AF455" s="33"/>
      <c r="AG455" s="29"/>
      <c r="AH455" s="29"/>
      <c r="AI455" s="29"/>
      <c r="AJ455" s="29"/>
      <c r="DFE455" s="27"/>
    </row>
    <row r="456" spans="2:36 2865:2865" s="28" customFormat="1">
      <c r="B456" s="29"/>
      <c r="C456" s="41"/>
      <c r="D456" s="41"/>
      <c r="E456" s="41"/>
      <c r="F456" s="40"/>
      <c r="G456" s="40"/>
      <c r="H456" s="40"/>
      <c r="I456" s="40"/>
      <c r="J456" s="38"/>
      <c r="K456" s="40"/>
      <c r="L456" s="40"/>
      <c r="M456" s="40"/>
      <c r="N456" s="40"/>
      <c r="O456" s="38"/>
      <c r="P456" s="40"/>
      <c r="Q456" s="40"/>
      <c r="R456" s="40"/>
      <c r="S456" s="40"/>
      <c r="T456" s="38"/>
      <c r="U456" s="40"/>
      <c r="V456" s="40"/>
      <c r="W456" s="40"/>
      <c r="X456" s="40"/>
      <c r="Y456" s="38"/>
      <c r="Z456" s="40"/>
      <c r="AA456" s="40"/>
      <c r="AB456" s="29"/>
      <c r="AC456" s="39"/>
      <c r="AD456" s="38"/>
      <c r="AE456" s="38"/>
      <c r="AF456" s="33"/>
      <c r="AG456" s="29"/>
      <c r="AH456" s="29"/>
      <c r="AI456" s="29"/>
      <c r="AJ456" s="29"/>
      <c r="DFE456" s="27"/>
    </row>
    <row r="457" spans="2:36 2865:2865" s="28" customFormat="1">
      <c r="B457" s="29"/>
      <c r="C457" s="41"/>
      <c r="D457" s="41"/>
      <c r="E457" s="41"/>
      <c r="F457" s="40"/>
      <c r="G457" s="40"/>
      <c r="H457" s="40"/>
      <c r="I457" s="40"/>
      <c r="J457" s="38"/>
      <c r="K457" s="40"/>
      <c r="L457" s="40"/>
      <c r="M457" s="40"/>
      <c r="N457" s="40"/>
      <c r="O457" s="38"/>
      <c r="P457" s="40"/>
      <c r="Q457" s="40"/>
      <c r="R457" s="40"/>
      <c r="S457" s="40"/>
      <c r="T457" s="38"/>
      <c r="U457" s="40"/>
      <c r="V457" s="40"/>
      <c r="W457" s="40"/>
      <c r="X457" s="40"/>
      <c r="Y457" s="38"/>
      <c r="Z457" s="40"/>
      <c r="AA457" s="40"/>
      <c r="AB457" s="29"/>
      <c r="AC457" s="39"/>
      <c r="AD457" s="38"/>
      <c r="AE457" s="38"/>
      <c r="AF457" s="33"/>
      <c r="AG457" s="29"/>
      <c r="AH457" s="29"/>
      <c r="AI457" s="29"/>
      <c r="AJ457" s="29"/>
      <c r="DFE457" s="27"/>
    </row>
    <row r="458" spans="2:36 2865:2865" s="28" customFormat="1">
      <c r="B458" s="29"/>
      <c r="C458" s="41"/>
      <c r="D458" s="41"/>
      <c r="E458" s="41"/>
      <c r="F458" s="40"/>
      <c r="G458" s="40"/>
      <c r="H458" s="40"/>
      <c r="I458" s="40"/>
      <c r="J458" s="38"/>
      <c r="K458" s="40"/>
      <c r="L458" s="40"/>
      <c r="M458" s="40"/>
      <c r="N458" s="40"/>
      <c r="O458" s="38"/>
      <c r="P458" s="40"/>
      <c r="Q458" s="40"/>
      <c r="R458" s="40"/>
      <c r="S458" s="40"/>
      <c r="T458" s="38"/>
      <c r="U458" s="40"/>
      <c r="V458" s="40"/>
      <c r="W458" s="40"/>
      <c r="X458" s="40"/>
      <c r="Y458" s="38"/>
      <c r="Z458" s="40"/>
      <c r="AA458" s="40"/>
      <c r="AB458" s="29"/>
      <c r="AC458" s="39"/>
      <c r="AD458" s="38"/>
      <c r="AE458" s="38"/>
      <c r="AF458" s="33"/>
      <c r="AG458" s="29"/>
      <c r="AH458" s="29"/>
      <c r="AI458" s="29"/>
      <c r="AJ458" s="29"/>
      <c r="DFE458" s="27"/>
    </row>
    <row r="459" spans="2:36 2865:2865" s="28" customFormat="1">
      <c r="B459" s="29"/>
      <c r="C459" s="41"/>
      <c r="D459" s="41"/>
      <c r="E459" s="41"/>
      <c r="F459" s="40"/>
      <c r="G459" s="40"/>
      <c r="H459" s="40"/>
      <c r="I459" s="40"/>
      <c r="J459" s="38"/>
      <c r="K459" s="40"/>
      <c r="L459" s="40"/>
      <c r="M459" s="40"/>
      <c r="N459" s="40"/>
      <c r="O459" s="38"/>
      <c r="P459" s="40"/>
      <c r="Q459" s="40"/>
      <c r="R459" s="40"/>
      <c r="S459" s="40"/>
      <c r="T459" s="38"/>
      <c r="U459" s="40"/>
      <c r="V459" s="40"/>
      <c r="W459" s="40"/>
      <c r="X459" s="40"/>
      <c r="Y459" s="38"/>
      <c r="Z459" s="40"/>
      <c r="AA459" s="40"/>
      <c r="AB459" s="29"/>
      <c r="AC459" s="39"/>
      <c r="AD459" s="38"/>
      <c r="AE459" s="38"/>
      <c r="AF459" s="33"/>
      <c r="AG459" s="29"/>
      <c r="AH459" s="29"/>
      <c r="AI459" s="29"/>
      <c r="AJ459" s="29"/>
      <c r="DFE459" s="27"/>
    </row>
    <row r="460" spans="2:36 2865:2865" s="28" customFormat="1">
      <c r="B460" s="29"/>
      <c r="C460" s="41"/>
      <c r="D460" s="41"/>
      <c r="E460" s="41"/>
      <c r="F460" s="40"/>
      <c r="G460" s="40"/>
      <c r="H460" s="40"/>
      <c r="I460" s="40"/>
      <c r="J460" s="38"/>
      <c r="K460" s="40"/>
      <c r="L460" s="40"/>
      <c r="M460" s="40"/>
      <c r="N460" s="40"/>
      <c r="O460" s="38"/>
      <c r="P460" s="40"/>
      <c r="Q460" s="40"/>
      <c r="R460" s="40"/>
      <c r="S460" s="40"/>
      <c r="T460" s="38"/>
      <c r="U460" s="40"/>
      <c r="V460" s="40"/>
      <c r="W460" s="40"/>
      <c r="X460" s="40"/>
      <c r="Y460" s="38"/>
      <c r="Z460" s="40"/>
      <c r="AA460" s="40"/>
      <c r="AB460" s="29"/>
      <c r="AC460" s="39"/>
      <c r="AD460" s="38"/>
      <c r="AE460" s="38"/>
      <c r="AF460" s="33"/>
      <c r="AG460" s="29"/>
      <c r="AH460" s="29"/>
      <c r="AI460" s="29"/>
      <c r="AJ460" s="29"/>
      <c r="DFE460" s="27"/>
    </row>
    <row r="461" spans="2:36 2865:2865" s="28" customFormat="1">
      <c r="B461" s="29"/>
      <c r="C461" s="41"/>
      <c r="D461" s="41"/>
      <c r="E461" s="41"/>
      <c r="F461" s="40"/>
      <c r="G461" s="40"/>
      <c r="H461" s="40"/>
      <c r="I461" s="40"/>
      <c r="J461" s="38"/>
      <c r="K461" s="40"/>
      <c r="L461" s="40"/>
      <c r="M461" s="40"/>
      <c r="N461" s="40"/>
      <c r="O461" s="38"/>
      <c r="P461" s="40"/>
      <c r="Q461" s="40"/>
      <c r="R461" s="40"/>
      <c r="S461" s="40"/>
      <c r="T461" s="38"/>
      <c r="U461" s="40"/>
      <c r="V461" s="40"/>
      <c r="W461" s="40"/>
      <c r="X461" s="40"/>
      <c r="Y461" s="38"/>
      <c r="Z461" s="40"/>
      <c r="AA461" s="40"/>
      <c r="AB461" s="29"/>
      <c r="AC461" s="39"/>
      <c r="AD461" s="38"/>
      <c r="AE461" s="38"/>
      <c r="AF461" s="33"/>
      <c r="AG461" s="29"/>
      <c r="AH461" s="29"/>
      <c r="AI461" s="29"/>
      <c r="AJ461" s="29"/>
      <c r="DFE461" s="27"/>
    </row>
    <row r="462" spans="2:36 2865:2865" s="28" customFormat="1">
      <c r="B462" s="29"/>
      <c r="C462" s="41"/>
      <c r="D462" s="41"/>
      <c r="E462" s="41"/>
      <c r="F462" s="40"/>
      <c r="G462" s="40"/>
      <c r="H462" s="40"/>
      <c r="I462" s="40"/>
      <c r="J462" s="38"/>
      <c r="K462" s="40"/>
      <c r="L462" s="40"/>
      <c r="M462" s="40"/>
      <c r="N462" s="40"/>
      <c r="O462" s="38"/>
      <c r="P462" s="40"/>
      <c r="Q462" s="40"/>
      <c r="R462" s="40"/>
      <c r="S462" s="40"/>
      <c r="T462" s="38"/>
      <c r="U462" s="40"/>
      <c r="V462" s="40"/>
      <c r="W462" s="40"/>
      <c r="X462" s="40"/>
      <c r="Y462" s="38"/>
      <c r="Z462" s="40"/>
      <c r="AA462" s="40"/>
      <c r="AB462" s="29"/>
      <c r="AC462" s="39"/>
      <c r="AD462" s="38"/>
      <c r="AE462" s="38"/>
      <c r="AF462" s="33"/>
      <c r="AG462" s="29"/>
      <c r="AH462" s="29"/>
      <c r="AI462" s="29"/>
      <c r="AJ462" s="29"/>
      <c r="DFE462" s="27"/>
    </row>
    <row r="463" spans="2:36 2865:2865" s="28" customFormat="1">
      <c r="B463" s="29"/>
      <c r="C463" s="41"/>
      <c r="D463" s="41"/>
      <c r="E463" s="41"/>
      <c r="F463" s="40"/>
      <c r="G463" s="40"/>
      <c r="H463" s="40"/>
      <c r="I463" s="40"/>
      <c r="J463" s="38"/>
      <c r="K463" s="40"/>
      <c r="L463" s="40"/>
      <c r="M463" s="40"/>
      <c r="N463" s="40"/>
      <c r="O463" s="38"/>
      <c r="P463" s="40"/>
      <c r="Q463" s="40"/>
      <c r="R463" s="40"/>
      <c r="S463" s="40"/>
      <c r="T463" s="38"/>
      <c r="U463" s="40"/>
      <c r="V463" s="40"/>
      <c r="W463" s="40"/>
      <c r="X463" s="40"/>
      <c r="Y463" s="38"/>
      <c r="Z463" s="40"/>
      <c r="AA463" s="40"/>
      <c r="AB463" s="29"/>
      <c r="AC463" s="39"/>
      <c r="AD463" s="38"/>
      <c r="AE463" s="38"/>
      <c r="AF463" s="33"/>
      <c r="AG463" s="29"/>
      <c r="AH463" s="29"/>
      <c r="AI463" s="29"/>
      <c r="AJ463" s="29"/>
      <c r="DFE463" s="27"/>
    </row>
    <row r="464" spans="2:36 2865:2865" s="28" customFormat="1">
      <c r="B464" s="29"/>
      <c r="C464" s="41"/>
      <c r="D464" s="41"/>
      <c r="E464" s="41"/>
      <c r="F464" s="40"/>
      <c r="G464" s="40"/>
      <c r="H464" s="40"/>
      <c r="I464" s="40"/>
      <c r="J464" s="38"/>
      <c r="K464" s="40"/>
      <c r="L464" s="40"/>
      <c r="M464" s="40"/>
      <c r="N464" s="40"/>
      <c r="O464" s="38"/>
      <c r="P464" s="40"/>
      <c r="Q464" s="40"/>
      <c r="R464" s="40"/>
      <c r="S464" s="40"/>
      <c r="T464" s="38"/>
      <c r="U464" s="40"/>
      <c r="V464" s="40"/>
      <c r="W464" s="40"/>
      <c r="X464" s="40"/>
      <c r="Y464" s="38"/>
      <c r="Z464" s="40"/>
      <c r="AA464" s="40"/>
      <c r="AB464" s="29"/>
      <c r="AC464" s="39"/>
      <c r="AD464" s="38"/>
      <c r="AE464" s="38"/>
      <c r="AF464" s="33"/>
      <c r="AG464" s="29"/>
      <c r="AH464" s="29"/>
      <c r="AI464" s="29"/>
      <c r="AJ464" s="29"/>
      <c r="DFE464" s="27"/>
    </row>
    <row r="465" spans="2:36 2865:2865" s="28" customFormat="1">
      <c r="B465" s="29"/>
      <c r="C465" s="41"/>
      <c r="D465" s="41"/>
      <c r="E465" s="41"/>
      <c r="F465" s="40"/>
      <c r="G465" s="40"/>
      <c r="H465" s="40"/>
      <c r="I465" s="40"/>
      <c r="J465" s="38"/>
      <c r="K465" s="40"/>
      <c r="L465" s="40"/>
      <c r="M465" s="40"/>
      <c r="N465" s="40"/>
      <c r="O465" s="38"/>
      <c r="P465" s="40"/>
      <c r="Q465" s="40"/>
      <c r="R465" s="40"/>
      <c r="S465" s="40"/>
      <c r="T465" s="38"/>
      <c r="U465" s="40"/>
      <c r="V465" s="40"/>
      <c r="W465" s="40"/>
      <c r="X465" s="40"/>
      <c r="Y465" s="38"/>
      <c r="Z465" s="40"/>
      <c r="AA465" s="40"/>
      <c r="AB465" s="29"/>
      <c r="AC465" s="39"/>
      <c r="AD465" s="38"/>
      <c r="AE465" s="38"/>
      <c r="AF465" s="33"/>
      <c r="AG465" s="29"/>
      <c r="AH465" s="29"/>
      <c r="AI465" s="29"/>
      <c r="AJ465" s="29"/>
      <c r="DFE465" s="27"/>
    </row>
    <row r="466" spans="2:36 2865:2865" s="28" customFormat="1">
      <c r="B466" s="29"/>
      <c r="C466" s="41"/>
      <c r="D466" s="41"/>
      <c r="E466" s="41"/>
      <c r="F466" s="40"/>
      <c r="G466" s="40"/>
      <c r="H466" s="40"/>
      <c r="I466" s="40"/>
      <c r="J466" s="38"/>
      <c r="K466" s="40"/>
      <c r="L466" s="40"/>
      <c r="M466" s="40"/>
      <c r="N466" s="40"/>
      <c r="O466" s="38"/>
      <c r="P466" s="40"/>
      <c r="Q466" s="40"/>
      <c r="R466" s="40"/>
      <c r="S466" s="40"/>
      <c r="T466" s="38"/>
      <c r="U466" s="40"/>
      <c r="V466" s="40"/>
      <c r="W466" s="40"/>
      <c r="X466" s="40"/>
      <c r="Y466" s="38"/>
      <c r="Z466" s="40"/>
      <c r="AA466" s="40"/>
      <c r="AB466" s="29"/>
      <c r="AC466" s="39"/>
      <c r="AD466" s="38"/>
      <c r="AE466" s="38"/>
      <c r="AF466" s="33"/>
      <c r="AG466" s="29"/>
      <c r="AH466" s="29"/>
      <c r="AI466" s="29"/>
      <c r="AJ466" s="29"/>
      <c r="DFE466" s="27"/>
    </row>
    <row r="467" spans="2:36 2865:2865" s="28" customFormat="1">
      <c r="B467" s="29"/>
      <c r="C467" s="41"/>
      <c r="D467" s="41"/>
      <c r="E467" s="41"/>
      <c r="F467" s="40"/>
      <c r="G467" s="40"/>
      <c r="H467" s="40"/>
      <c r="I467" s="40"/>
      <c r="J467" s="38"/>
      <c r="K467" s="40"/>
      <c r="L467" s="40"/>
      <c r="M467" s="40"/>
      <c r="N467" s="40"/>
      <c r="O467" s="38"/>
      <c r="P467" s="40"/>
      <c r="Q467" s="40"/>
      <c r="R467" s="40"/>
      <c r="S467" s="40"/>
      <c r="T467" s="38"/>
      <c r="U467" s="40"/>
      <c r="V467" s="40"/>
      <c r="W467" s="40"/>
      <c r="X467" s="40"/>
      <c r="Y467" s="38"/>
      <c r="Z467" s="40"/>
      <c r="AA467" s="40"/>
      <c r="AB467" s="29"/>
      <c r="AC467" s="39"/>
      <c r="AD467" s="38"/>
      <c r="AE467" s="38"/>
      <c r="AF467" s="33"/>
      <c r="AG467" s="29"/>
      <c r="AH467" s="29"/>
      <c r="AI467" s="29"/>
      <c r="AJ467" s="29"/>
      <c r="DFE467" s="27"/>
    </row>
    <row r="468" spans="2:36 2865:2865" s="28" customFormat="1">
      <c r="B468" s="29"/>
      <c r="C468" s="41"/>
      <c r="D468" s="41"/>
      <c r="E468" s="41"/>
      <c r="F468" s="40"/>
      <c r="G468" s="40"/>
      <c r="H468" s="40"/>
      <c r="I468" s="40"/>
      <c r="J468" s="38"/>
      <c r="K468" s="40"/>
      <c r="L468" s="40"/>
      <c r="M468" s="40"/>
      <c r="N468" s="40"/>
      <c r="O468" s="38"/>
      <c r="P468" s="40"/>
      <c r="Q468" s="40"/>
      <c r="R468" s="40"/>
      <c r="S468" s="40"/>
      <c r="T468" s="38"/>
      <c r="U468" s="40"/>
      <c r="V468" s="40"/>
      <c r="W468" s="40"/>
      <c r="X468" s="40"/>
      <c r="Y468" s="38"/>
      <c r="Z468" s="40"/>
      <c r="AA468" s="40"/>
      <c r="AB468" s="29"/>
      <c r="AC468" s="39"/>
      <c r="AD468" s="38"/>
      <c r="AE468" s="38"/>
      <c r="AF468" s="33"/>
      <c r="AG468" s="29"/>
      <c r="AH468" s="29"/>
      <c r="AI468" s="29"/>
      <c r="AJ468" s="29"/>
      <c r="DFE468" s="27"/>
    </row>
    <row r="469" spans="2:36 2865:2865" s="28" customFormat="1">
      <c r="B469" s="29"/>
      <c r="C469" s="41"/>
      <c r="D469" s="41"/>
      <c r="E469" s="41"/>
      <c r="F469" s="40"/>
      <c r="G469" s="40"/>
      <c r="H469" s="40"/>
      <c r="I469" s="40"/>
      <c r="J469" s="38"/>
      <c r="K469" s="40"/>
      <c r="L469" s="40"/>
      <c r="M469" s="40"/>
      <c r="N469" s="40"/>
      <c r="O469" s="38"/>
      <c r="P469" s="40"/>
      <c r="Q469" s="40"/>
      <c r="R469" s="40"/>
      <c r="S469" s="40"/>
      <c r="T469" s="38"/>
      <c r="U469" s="40"/>
      <c r="V469" s="40"/>
      <c r="W469" s="40"/>
      <c r="X469" s="40"/>
      <c r="Y469" s="38"/>
      <c r="Z469" s="40"/>
      <c r="AA469" s="40"/>
      <c r="AB469" s="29"/>
      <c r="AC469" s="39"/>
      <c r="AD469" s="38"/>
      <c r="AE469" s="38"/>
      <c r="AF469" s="33"/>
      <c r="AG469" s="29"/>
      <c r="AH469" s="29"/>
      <c r="AI469" s="29"/>
      <c r="AJ469" s="29"/>
      <c r="DFE469" s="27"/>
    </row>
    <row r="470" spans="2:36 2865:2865" s="28" customFormat="1">
      <c r="B470" s="29"/>
      <c r="C470" s="41"/>
      <c r="D470" s="41"/>
      <c r="E470" s="41"/>
      <c r="F470" s="40"/>
      <c r="G470" s="40"/>
      <c r="H470" s="40"/>
      <c r="I470" s="40"/>
      <c r="J470" s="38"/>
      <c r="K470" s="40"/>
      <c r="L470" s="40"/>
      <c r="M470" s="40"/>
      <c r="N470" s="40"/>
      <c r="O470" s="38"/>
      <c r="P470" s="40"/>
      <c r="Q470" s="40"/>
      <c r="R470" s="40"/>
      <c r="S470" s="40"/>
      <c r="T470" s="38"/>
      <c r="U470" s="40"/>
      <c r="V470" s="40"/>
      <c r="W470" s="40"/>
      <c r="X470" s="40"/>
      <c r="Y470" s="38"/>
      <c r="Z470" s="40"/>
      <c r="AA470" s="40"/>
      <c r="AB470" s="29"/>
      <c r="AC470" s="39"/>
      <c r="AD470" s="38"/>
      <c r="AE470" s="38"/>
      <c r="AF470" s="33"/>
      <c r="AG470" s="29"/>
      <c r="AH470" s="29"/>
      <c r="AI470" s="29"/>
      <c r="AJ470" s="29"/>
      <c r="DFE470" s="27"/>
    </row>
    <row r="471" spans="2:36 2865:2865" s="28" customFormat="1">
      <c r="B471" s="29"/>
      <c r="C471" s="41"/>
      <c r="D471" s="41"/>
      <c r="E471" s="41"/>
      <c r="F471" s="40"/>
      <c r="G471" s="40"/>
      <c r="H471" s="40"/>
      <c r="I471" s="40"/>
      <c r="J471" s="38"/>
      <c r="K471" s="40"/>
      <c r="L471" s="40"/>
      <c r="M471" s="40"/>
      <c r="N471" s="40"/>
      <c r="O471" s="38"/>
      <c r="P471" s="40"/>
      <c r="Q471" s="40"/>
      <c r="R471" s="40"/>
      <c r="S471" s="40"/>
      <c r="T471" s="38"/>
      <c r="U471" s="40"/>
      <c r="V471" s="40"/>
      <c r="W471" s="40"/>
      <c r="X471" s="40"/>
      <c r="Y471" s="38"/>
      <c r="Z471" s="40"/>
      <c r="AA471" s="40"/>
      <c r="AB471" s="29"/>
      <c r="AC471" s="39"/>
      <c r="AD471" s="38"/>
      <c r="AE471" s="38"/>
      <c r="AF471" s="33"/>
      <c r="AG471" s="29"/>
      <c r="AH471" s="29"/>
      <c r="AI471" s="29"/>
      <c r="AJ471" s="29"/>
      <c r="DFE471" s="27"/>
    </row>
    <row r="472" spans="2:36 2865:2865" s="28" customFormat="1">
      <c r="B472" s="29"/>
      <c r="C472" s="41"/>
      <c r="D472" s="41"/>
      <c r="E472" s="41"/>
      <c r="F472" s="40"/>
      <c r="G472" s="40"/>
      <c r="H472" s="40"/>
      <c r="I472" s="40"/>
      <c r="J472" s="38"/>
      <c r="K472" s="40"/>
      <c r="L472" s="40"/>
      <c r="M472" s="40"/>
      <c r="N472" s="40"/>
      <c r="O472" s="38"/>
      <c r="P472" s="40"/>
      <c r="Q472" s="40"/>
      <c r="R472" s="40"/>
      <c r="S472" s="40"/>
      <c r="T472" s="38"/>
      <c r="U472" s="40"/>
      <c r="V472" s="40"/>
      <c r="W472" s="40"/>
      <c r="X472" s="40"/>
      <c r="Y472" s="38"/>
      <c r="Z472" s="40"/>
      <c r="AA472" s="40"/>
      <c r="AB472" s="29"/>
      <c r="AC472" s="39"/>
      <c r="AD472" s="38"/>
      <c r="AE472" s="38"/>
      <c r="AF472" s="33"/>
      <c r="AG472" s="29"/>
      <c r="AH472" s="29"/>
      <c r="AI472" s="29"/>
      <c r="AJ472" s="29"/>
      <c r="DFE472" s="27"/>
    </row>
    <row r="473" spans="2:36 2865:2865" s="28" customFormat="1">
      <c r="B473" s="29"/>
      <c r="C473" s="41"/>
      <c r="D473" s="41"/>
      <c r="E473" s="41"/>
      <c r="F473" s="40"/>
      <c r="G473" s="40"/>
      <c r="H473" s="40"/>
      <c r="I473" s="40"/>
      <c r="J473" s="38"/>
      <c r="K473" s="40"/>
      <c r="L473" s="40"/>
      <c r="M473" s="40"/>
      <c r="N473" s="40"/>
      <c r="O473" s="38"/>
      <c r="P473" s="40"/>
      <c r="Q473" s="40"/>
      <c r="R473" s="40"/>
      <c r="S473" s="40"/>
      <c r="T473" s="38"/>
      <c r="U473" s="40"/>
      <c r="V473" s="40"/>
      <c r="W473" s="40"/>
      <c r="X473" s="40"/>
      <c r="Y473" s="38"/>
      <c r="Z473" s="40"/>
      <c r="AA473" s="40"/>
      <c r="AB473" s="29"/>
      <c r="AC473" s="39"/>
      <c r="AD473" s="38"/>
      <c r="AE473" s="38"/>
      <c r="AF473" s="33"/>
      <c r="AG473" s="29"/>
      <c r="AH473" s="29"/>
      <c r="AI473" s="29"/>
      <c r="AJ473" s="29"/>
      <c r="DFE473" s="27"/>
    </row>
    <row r="474" spans="2:36 2865:2865" s="28" customFormat="1">
      <c r="B474" s="29"/>
      <c r="C474" s="41"/>
      <c r="D474" s="41"/>
      <c r="E474" s="41"/>
      <c r="F474" s="40"/>
      <c r="G474" s="40"/>
      <c r="H474" s="40"/>
      <c r="I474" s="40"/>
      <c r="J474" s="38"/>
      <c r="K474" s="40"/>
      <c r="L474" s="40"/>
      <c r="M474" s="40"/>
      <c r="N474" s="40"/>
      <c r="O474" s="38"/>
      <c r="P474" s="40"/>
      <c r="Q474" s="40"/>
      <c r="R474" s="40"/>
      <c r="S474" s="40"/>
      <c r="T474" s="38"/>
      <c r="U474" s="40"/>
      <c r="V474" s="40"/>
      <c r="W474" s="40"/>
      <c r="X474" s="40"/>
      <c r="Y474" s="38"/>
      <c r="Z474" s="40"/>
      <c r="AA474" s="40"/>
      <c r="AB474" s="29"/>
      <c r="AC474" s="39"/>
      <c r="AD474" s="38"/>
      <c r="AE474" s="38"/>
      <c r="AF474" s="33"/>
      <c r="AG474" s="29"/>
      <c r="AH474" s="29"/>
      <c r="AI474" s="29"/>
      <c r="AJ474" s="29"/>
      <c r="DFE474" s="27"/>
    </row>
    <row r="475" spans="2:36 2865:2865" s="28" customFormat="1">
      <c r="B475" s="29"/>
      <c r="C475" s="41"/>
      <c r="D475" s="41"/>
      <c r="E475" s="41"/>
      <c r="F475" s="40"/>
      <c r="G475" s="40"/>
      <c r="H475" s="40"/>
      <c r="I475" s="40"/>
      <c r="J475" s="38"/>
      <c r="K475" s="40"/>
      <c r="L475" s="40"/>
      <c r="M475" s="40"/>
      <c r="N475" s="40"/>
      <c r="O475" s="38"/>
      <c r="P475" s="40"/>
      <c r="Q475" s="40"/>
      <c r="R475" s="40"/>
      <c r="S475" s="40"/>
      <c r="T475" s="38"/>
      <c r="U475" s="40"/>
      <c r="V475" s="40"/>
      <c r="W475" s="40"/>
      <c r="X475" s="40"/>
      <c r="Y475" s="38"/>
      <c r="Z475" s="40"/>
      <c r="AA475" s="40"/>
      <c r="AB475" s="29"/>
      <c r="AC475" s="39"/>
      <c r="AD475" s="38"/>
      <c r="AE475" s="38"/>
      <c r="AF475" s="33"/>
      <c r="AG475" s="29"/>
      <c r="AH475" s="29"/>
      <c r="AI475" s="29"/>
      <c r="AJ475" s="29"/>
      <c r="DFE475" s="27"/>
    </row>
    <row r="476" spans="2:36 2865:2865" s="28" customFormat="1">
      <c r="B476" s="29"/>
      <c r="C476" s="41"/>
      <c r="D476" s="41"/>
      <c r="E476" s="41"/>
      <c r="F476" s="40"/>
      <c r="G476" s="40"/>
      <c r="H476" s="40"/>
      <c r="I476" s="40"/>
      <c r="J476" s="38"/>
      <c r="K476" s="40"/>
      <c r="L476" s="40"/>
      <c r="M476" s="40"/>
      <c r="N476" s="40"/>
      <c r="O476" s="38"/>
      <c r="P476" s="40"/>
      <c r="Q476" s="40"/>
      <c r="R476" s="40"/>
      <c r="S476" s="40"/>
      <c r="T476" s="38"/>
      <c r="U476" s="40"/>
      <c r="V476" s="40"/>
      <c r="W476" s="40"/>
      <c r="X476" s="40"/>
      <c r="Y476" s="38"/>
      <c r="Z476" s="40"/>
      <c r="AA476" s="40"/>
      <c r="AB476" s="29"/>
      <c r="AC476" s="39"/>
      <c r="AD476" s="38"/>
      <c r="AE476" s="38"/>
      <c r="AF476" s="33"/>
      <c r="AG476" s="29"/>
      <c r="AH476" s="29"/>
      <c r="AI476" s="29"/>
      <c r="AJ476" s="29"/>
      <c r="DFE476" s="27"/>
    </row>
    <row r="477" spans="2:36 2865:2865" s="28" customFormat="1">
      <c r="B477" s="29"/>
      <c r="C477" s="41"/>
      <c r="D477" s="41"/>
      <c r="E477" s="41"/>
      <c r="F477" s="40"/>
      <c r="G477" s="40"/>
      <c r="H477" s="40"/>
      <c r="I477" s="40"/>
      <c r="J477" s="38"/>
      <c r="K477" s="40"/>
      <c r="L477" s="40"/>
      <c r="M477" s="40"/>
      <c r="N477" s="40"/>
      <c r="O477" s="38"/>
      <c r="P477" s="40"/>
      <c r="Q477" s="40"/>
      <c r="R477" s="40"/>
      <c r="S477" s="40"/>
      <c r="T477" s="38"/>
      <c r="U477" s="40"/>
      <c r="V477" s="40"/>
      <c r="W477" s="40"/>
      <c r="X477" s="40"/>
      <c r="Y477" s="38"/>
      <c r="Z477" s="40"/>
      <c r="AA477" s="40"/>
      <c r="AB477" s="29"/>
      <c r="AC477" s="39"/>
      <c r="AD477" s="38"/>
      <c r="AE477" s="38"/>
      <c r="AF477" s="33"/>
      <c r="AG477" s="29"/>
      <c r="AH477" s="29"/>
      <c r="AI477" s="29"/>
      <c r="AJ477" s="29"/>
      <c r="DFE477" s="27"/>
    </row>
    <row r="478" spans="2:36 2865:2865" s="28" customFormat="1">
      <c r="B478" s="29"/>
      <c r="C478" s="41"/>
      <c r="D478" s="41"/>
      <c r="E478" s="41"/>
      <c r="F478" s="40"/>
      <c r="G478" s="40"/>
      <c r="H478" s="40"/>
      <c r="I478" s="40"/>
      <c r="J478" s="38"/>
      <c r="K478" s="40"/>
      <c r="L478" s="40"/>
      <c r="M478" s="40"/>
      <c r="N478" s="40"/>
      <c r="O478" s="38"/>
      <c r="P478" s="40"/>
      <c r="Q478" s="40"/>
      <c r="R478" s="40"/>
      <c r="S478" s="40"/>
      <c r="T478" s="38"/>
      <c r="U478" s="40"/>
      <c r="V478" s="40"/>
      <c r="W478" s="40"/>
      <c r="X478" s="40"/>
      <c r="Y478" s="38"/>
      <c r="Z478" s="40"/>
      <c r="AA478" s="40"/>
      <c r="AB478" s="29"/>
      <c r="AC478" s="39"/>
      <c r="AD478" s="38"/>
      <c r="AE478" s="38"/>
      <c r="AF478" s="33"/>
      <c r="AG478" s="29"/>
      <c r="AH478" s="29"/>
      <c r="AI478" s="29"/>
      <c r="AJ478" s="29"/>
      <c r="DFE478" s="27"/>
    </row>
    <row r="479" spans="2:36 2865:2865" s="28" customFormat="1">
      <c r="B479" s="29"/>
      <c r="C479" s="41"/>
      <c r="D479" s="41"/>
      <c r="E479" s="41"/>
      <c r="F479" s="40"/>
      <c r="G479" s="40"/>
      <c r="H479" s="40"/>
      <c r="I479" s="40"/>
      <c r="J479" s="38"/>
      <c r="K479" s="40"/>
      <c r="L479" s="40"/>
      <c r="M479" s="40"/>
      <c r="N479" s="40"/>
      <c r="O479" s="38"/>
      <c r="P479" s="40"/>
      <c r="Q479" s="40"/>
      <c r="R479" s="40"/>
      <c r="S479" s="40"/>
      <c r="T479" s="38"/>
      <c r="U479" s="40"/>
      <c r="V479" s="40"/>
      <c r="W479" s="40"/>
      <c r="X479" s="40"/>
      <c r="Y479" s="38"/>
      <c r="Z479" s="40"/>
      <c r="AA479" s="40"/>
      <c r="AB479" s="29"/>
      <c r="AC479" s="39"/>
      <c r="AD479" s="38"/>
      <c r="AE479" s="38"/>
      <c r="AF479" s="33"/>
      <c r="AG479" s="29"/>
      <c r="AH479" s="29"/>
      <c r="AI479" s="29"/>
      <c r="AJ479" s="29"/>
      <c r="DFE479" s="27"/>
    </row>
    <row r="480" spans="2:36 2865:2865" s="28" customFormat="1">
      <c r="B480" s="29"/>
      <c r="C480" s="41"/>
      <c r="D480" s="41"/>
      <c r="E480" s="41"/>
      <c r="F480" s="40"/>
      <c r="G480" s="40"/>
      <c r="H480" s="40"/>
      <c r="I480" s="40"/>
      <c r="J480" s="38"/>
      <c r="K480" s="40"/>
      <c r="L480" s="40"/>
      <c r="M480" s="40"/>
      <c r="N480" s="40"/>
      <c r="O480" s="38"/>
      <c r="P480" s="40"/>
      <c r="Q480" s="40"/>
      <c r="R480" s="40"/>
      <c r="S480" s="40"/>
      <c r="T480" s="38"/>
      <c r="U480" s="40"/>
      <c r="V480" s="40"/>
      <c r="W480" s="40"/>
      <c r="X480" s="40"/>
      <c r="Y480" s="38"/>
      <c r="Z480" s="40"/>
      <c r="AA480" s="40"/>
      <c r="AB480" s="29"/>
      <c r="AC480" s="39"/>
      <c r="AD480" s="38"/>
      <c r="AE480" s="38"/>
      <c r="AF480" s="33"/>
      <c r="AG480" s="29"/>
      <c r="AH480" s="29"/>
      <c r="AI480" s="29"/>
      <c r="AJ480" s="29"/>
      <c r="DFE480" s="27"/>
    </row>
    <row r="481" spans="2:36 2865:2865" s="28" customFormat="1">
      <c r="B481" s="29"/>
      <c r="C481" s="41"/>
      <c r="D481" s="41"/>
      <c r="E481" s="41"/>
      <c r="F481" s="40"/>
      <c r="G481" s="40"/>
      <c r="H481" s="40"/>
      <c r="I481" s="40"/>
      <c r="J481" s="38"/>
      <c r="K481" s="40"/>
      <c r="L481" s="40"/>
      <c r="M481" s="40"/>
      <c r="N481" s="40"/>
      <c r="O481" s="38"/>
      <c r="P481" s="40"/>
      <c r="Q481" s="40"/>
      <c r="R481" s="40"/>
      <c r="S481" s="40"/>
      <c r="T481" s="38"/>
      <c r="U481" s="40"/>
      <c r="V481" s="40"/>
      <c r="W481" s="40"/>
      <c r="X481" s="40"/>
      <c r="Y481" s="38"/>
      <c r="Z481" s="40"/>
      <c r="AA481" s="40"/>
      <c r="AB481" s="29"/>
      <c r="AC481" s="39"/>
      <c r="AD481" s="38"/>
      <c r="AE481" s="38"/>
      <c r="AF481" s="33"/>
      <c r="AG481" s="29"/>
      <c r="AH481" s="29"/>
      <c r="AI481" s="29"/>
      <c r="AJ481" s="29"/>
      <c r="DFE481" s="27"/>
    </row>
    <row r="482" spans="2:36 2865:2865" s="28" customFormat="1">
      <c r="B482" s="29"/>
      <c r="C482" s="41"/>
      <c r="D482" s="41"/>
      <c r="E482" s="41"/>
      <c r="F482" s="40"/>
      <c r="G482" s="40"/>
      <c r="H482" s="40"/>
      <c r="I482" s="40"/>
      <c r="J482" s="38"/>
      <c r="K482" s="40"/>
      <c r="L482" s="40"/>
      <c r="M482" s="40"/>
      <c r="N482" s="40"/>
      <c r="O482" s="38"/>
      <c r="P482" s="40"/>
      <c r="Q482" s="40"/>
      <c r="R482" s="40"/>
      <c r="S482" s="40"/>
      <c r="T482" s="38"/>
      <c r="U482" s="40"/>
      <c r="V482" s="40"/>
      <c r="W482" s="40"/>
      <c r="X482" s="40"/>
      <c r="Y482" s="38"/>
      <c r="Z482" s="40"/>
      <c r="AA482" s="40"/>
      <c r="AB482" s="29"/>
      <c r="AC482" s="39"/>
      <c r="AD482" s="38"/>
      <c r="AE482" s="38"/>
      <c r="AF482" s="33"/>
      <c r="AG482" s="29"/>
      <c r="AH482" s="29"/>
      <c r="AI482" s="29"/>
      <c r="AJ482" s="29"/>
      <c r="DFE482" s="27"/>
    </row>
    <row r="483" spans="2:36 2865:2865" s="28" customFormat="1">
      <c r="B483" s="29"/>
      <c r="C483" s="41"/>
      <c r="D483" s="41"/>
      <c r="E483" s="41"/>
      <c r="F483" s="40"/>
      <c r="G483" s="40"/>
      <c r="H483" s="40"/>
      <c r="I483" s="40"/>
      <c r="J483" s="38"/>
      <c r="K483" s="40"/>
      <c r="L483" s="40"/>
      <c r="M483" s="40"/>
      <c r="N483" s="40"/>
      <c r="O483" s="38"/>
      <c r="P483" s="40"/>
      <c r="Q483" s="40"/>
      <c r="R483" s="40"/>
      <c r="S483" s="40"/>
      <c r="T483" s="38"/>
      <c r="U483" s="40"/>
      <c r="V483" s="40"/>
      <c r="W483" s="40"/>
      <c r="X483" s="40"/>
      <c r="Y483" s="38"/>
      <c r="Z483" s="40"/>
      <c r="AA483" s="40"/>
      <c r="AB483" s="29"/>
      <c r="AC483" s="39"/>
      <c r="AD483" s="38"/>
      <c r="AE483" s="38"/>
      <c r="AF483" s="33"/>
      <c r="AG483" s="29"/>
      <c r="AH483" s="29"/>
      <c r="AI483" s="29"/>
      <c r="AJ483" s="29"/>
      <c r="DFE483" s="27"/>
    </row>
    <row r="484" spans="2:36 2865:2865" s="28" customFormat="1">
      <c r="B484" s="29"/>
      <c r="C484" s="41"/>
      <c r="D484" s="41"/>
      <c r="E484" s="41"/>
      <c r="F484" s="40"/>
      <c r="G484" s="40"/>
      <c r="H484" s="40"/>
      <c r="I484" s="40"/>
      <c r="J484" s="38"/>
      <c r="K484" s="40"/>
      <c r="L484" s="40"/>
      <c r="M484" s="40"/>
      <c r="N484" s="40"/>
      <c r="O484" s="38"/>
      <c r="P484" s="40"/>
      <c r="Q484" s="40"/>
      <c r="R484" s="40"/>
      <c r="S484" s="40"/>
      <c r="T484" s="38"/>
      <c r="U484" s="40"/>
      <c r="V484" s="40"/>
      <c r="W484" s="40"/>
      <c r="X484" s="40"/>
      <c r="Y484" s="38"/>
      <c r="Z484" s="40"/>
      <c r="AA484" s="40"/>
      <c r="AB484" s="29"/>
      <c r="AC484" s="39"/>
      <c r="AD484" s="38"/>
      <c r="AE484" s="38"/>
      <c r="AF484" s="33"/>
      <c r="AG484" s="29"/>
      <c r="AH484" s="29"/>
      <c r="AI484" s="29"/>
      <c r="AJ484" s="29"/>
      <c r="DFE484" s="27"/>
    </row>
    <row r="485" spans="2:36 2865:2865" s="28" customFormat="1">
      <c r="B485" s="29"/>
      <c r="C485" s="41"/>
      <c r="D485" s="41"/>
      <c r="E485" s="41"/>
      <c r="F485" s="40"/>
      <c r="G485" s="40"/>
      <c r="H485" s="40"/>
      <c r="I485" s="40"/>
      <c r="J485" s="38"/>
      <c r="K485" s="40"/>
      <c r="L485" s="40"/>
      <c r="M485" s="40"/>
      <c r="N485" s="40"/>
      <c r="O485" s="38"/>
      <c r="P485" s="40"/>
      <c r="Q485" s="40"/>
      <c r="R485" s="40"/>
      <c r="S485" s="40"/>
      <c r="T485" s="38"/>
      <c r="U485" s="40"/>
      <c r="V485" s="40"/>
      <c r="W485" s="40"/>
      <c r="X485" s="40"/>
      <c r="Y485" s="38"/>
      <c r="Z485" s="40"/>
      <c r="AA485" s="40"/>
      <c r="AB485" s="29"/>
      <c r="AC485" s="39"/>
      <c r="AD485" s="38"/>
      <c r="AE485" s="38"/>
      <c r="AF485" s="33"/>
      <c r="AG485" s="29"/>
      <c r="AH485" s="29"/>
      <c r="AI485" s="29"/>
      <c r="AJ485" s="29"/>
      <c r="DFE485" s="27"/>
    </row>
    <row r="486" spans="2:36 2865:2865" s="28" customFormat="1">
      <c r="B486" s="29"/>
      <c r="C486" s="41"/>
      <c r="D486" s="41"/>
      <c r="E486" s="41"/>
      <c r="F486" s="40"/>
      <c r="G486" s="40"/>
      <c r="H486" s="40"/>
      <c r="I486" s="40"/>
      <c r="J486" s="38"/>
      <c r="K486" s="40"/>
      <c r="L486" s="40"/>
      <c r="M486" s="40"/>
      <c r="N486" s="40"/>
      <c r="O486" s="38"/>
      <c r="P486" s="40"/>
      <c r="Q486" s="40"/>
      <c r="R486" s="40"/>
      <c r="S486" s="40"/>
      <c r="T486" s="38"/>
      <c r="U486" s="40"/>
      <c r="V486" s="40"/>
      <c r="W486" s="40"/>
      <c r="X486" s="40"/>
      <c r="Y486" s="38"/>
      <c r="Z486" s="40"/>
      <c r="AA486" s="40"/>
      <c r="AB486" s="29"/>
      <c r="AC486" s="39"/>
      <c r="AD486" s="38"/>
      <c r="AE486" s="38"/>
      <c r="AF486" s="33"/>
      <c r="AG486" s="29"/>
      <c r="AH486" s="29"/>
      <c r="AI486" s="29"/>
      <c r="AJ486" s="29"/>
      <c r="DFE486" s="27"/>
    </row>
    <row r="487" spans="2:36 2865:2865" s="28" customFormat="1">
      <c r="B487" s="29"/>
      <c r="C487" s="41"/>
      <c r="D487" s="41"/>
      <c r="E487" s="41"/>
      <c r="F487" s="40"/>
      <c r="G487" s="40"/>
      <c r="H487" s="40"/>
      <c r="I487" s="40"/>
      <c r="J487" s="38"/>
      <c r="K487" s="40"/>
      <c r="L487" s="40"/>
      <c r="M487" s="40"/>
      <c r="N487" s="40"/>
      <c r="O487" s="38"/>
      <c r="P487" s="40"/>
      <c r="Q487" s="40"/>
      <c r="R487" s="40"/>
      <c r="S487" s="40"/>
      <c r="T487" s="38"/>
      <c r="U487" s="40"/>
      <c r="V487" s="40"/>
      <c r="W487" s="40"/>
      <c r="X487" s="40"/>
      <c r="Y487" s="38"/>
      <c r="Z487" s="40"/>
      <c r="AA487" s="40"/>
      <c r="AB487" s="29"/>
      <c r="AC487" s="39"/>
      <c r="AD487" s="38"/>
      <c r="AE487" s="38"/>
      <c r="AF487" s="33"/>
      <c r="AG487" s="29"/>
      <c r="AH487" s="29"/>
      <c r="AI487" s="29"/>
      <c r="AJ487" s="29"/>
      <c r="DFE487" s="27"/>
    </row>
    <row r="488" spans="2:36 2865:2865" s="28" customFormat="1">
      <c r="B488" s="29"/>
      <c r="C488" s="41"/>
      <c r="D488" s="41"/>
      <c r="E488" s="41"/>
      <c r="F488" s="40"/>
      <c r="G488" s="40"/>
      <c r="H488" s="40"/>
      <c r="I488" s="40"/>
      <c r="J488" s="38"/>
      <c r="K488" s="40"/>
      <c r="L488" s="40"/>
      <c r="M488" s="40"/>
      <c r="N488" s="40"/>
      <c r="O488" s="38"/>
      <c r="P488" s="40"/>
      <c r="Q488" s="40"/>
      <c r="R488" s="40"/>
      <c r="S488" s="40"/>
      <c r="T488" s="38"/>
      <c r="U488" s="40"/>
      <c r="V488" s="40"/>
      <c r="W488" s="40"/>
      <c r="X488" s="40"/>
      <c r="Y488" s="38"/>
      <c r="Z488" s="40"/>
      <c r="AA488" s="40"/>
      <c r="AB488" s="29"/>
      <c r="AC488" s="39"/>
      <c r="AD488" s="38"/>
      <c r="AE488" s="38"/>
      <c r="AF488" s="33"/>
      <c r="AG488" s="29"/>
      <c r="AH488" s="29"/>
      <c r="AI488" s="29"/>
      <c r="AJ488" s="29"/>
      <c r="DFE488" s="27"/>
    </row>
    <row r="489" spans="2:36 2865:2865" s="28" customFormat="1">
      <c r="B489" s="29"/>
      <c r="C489" s="41"/>
      <c r="D489" s="41"/>
      <c r="E489" s="41"/>
      <c r="F489" s="40"/>
      <c r="G489" s="40"/>
      <c r="H489" s="40"/>
      <c r="I489" s="40"/>
      <c r="J489" s="38"/>
      <c r="K489" s="40"/>
      <c r="L489" s="40"/>
      <c r="M489" s="40"/>
      <c r="N489" s="40"/>
      <c r="O489" s="38"/>
      <c r="P489" s="40"/>
      <c r="Q489" s="40"/>
      <c r="R489" s="40"/>
      <c r="S489" s="40"/>
      <c r="T489" s="38"/>
      <c r="U489" s="40"/>
      <c r="V489" s="40"/>
      <c r="W489" s="40"/>
      <c r="X489" s="40"/>
      <c r="Y489" s="38"/>
      <c r="Z489" s="40"/>
      <c r="AA489" s="40"/>
      <c r="AB489" s="29"/>
      <c r="AC489" s="39"/>
      <c r="AD489" s="38"/>
      <c r="AE489" s="38"/>
      <c r="AF489" s="33"/>
      <c r="AG489" s="29"/>
      <c r="AH489" s="29"/>
      <c r="AI489" s="29"/>
      <c r="AJ489" s="29"/>
      <c r="DFE489" s="27"/>
    </row>
    <row r="490" spans="2:36 2865:2865" s="28" customFormat="1">
      <c r="B490" s="29"/>
      <c r="C490" s="41"/>
      <c r="D490" s="41"/>
      <c r="E490" s="41"/>
      <c r="F490" s="40"/>
      <c r="G490" s="40"/>
      <c r="H490" s="40"/>
      <c r="I490" s="40"/>
      <c r="J490" s="38"/>
      <c r="K490" s="40"/>
      <c r="L490" s="40"/>
      <c r="M490" s="40"/>
      <c r="N490" s="40"/>
      <c r="O490" s="38"/>
      <c r="P490" s="40"/>
      <c r="Q490" s="40"/>
      <c r="R490" s="40"/>
      <c r="S490" s="40"/>
      <c r="T490" s="38"/>
      <c r="U490" s="40"/>
      <c r="V490" s="40"/>
      <c r="W490" s="40"/>
      <c r="X490" s="40"/>
      <c r="Y490" s="38"/>
      <c r="Z490" s="40"/>
      <c r="AA490" s="40"/>
      <c r="AB490" s="29"/>
      <c r="AC490" s="39"/>
      <c r="AD490" s="38"/>
      <c r="AE490" s="38"/>
      <c r="AF490" s="33"/>
      <c r="AG490" s="29"/>
      <c r="AH490" s="29"/>
      <c r="AI490" s="29"/>
      <c r="AJ490" s="29"/>
      <c r="DFE490" s="27"/>
    </row>
    <row r="491" spans="2:36 2865:2865" s="28" customFormat="1">
      <c r="B491" s="29"/>
      <c r="C491" s="41"/>
      <c r="D491" s="41"/>
      <c r="E491" s="41"/>
      <c r="F491" s="40"/>
      <c r="G491" s="40"/>
      <c r="H491" s="40"/>
      <c r="I491" s="40"/>
      <c r="J491" s="38"/>
      <c r="K491" s="40"/>
      <c r="L491" s="40"/>
      <c r="M491" s="40"/>
      <c r="N491" s="40"/>
      <c r="O491" s="38"/>
      <c r="P491" s="40"/>
      <c r="Q491" s="40"/>
      <c r="R491" s="40"/>
      <c r="S491" s="40"/>
      <c r="T491" s="38"/>
      <c r="U491" s="40"/>
      <c r="V491" s="40"/>
      <c r="W491" s="40"/>
      <c r="X491" s="40"/>
      <c r="Y491" s="38"/>
      <c r="Z491" s="40"/>
      <c r="AA491" s="40"/>
      <c r="AB491" s="29"/>
      <c r="AC491" s="39"/>
      <c r="AD491" s="38"/>
      <c r="AE491" s="38"/>
      <c r="AF491" s="33"/>
      <c r="AG491" s="29"/>
      <c r="AH491" s="29"/>
      <c r="AI491" s="29"/>
      <c r="AJ491" s="29"/>
      <c r="DFE491" s="27"/>
    </row>
    <row r="492" spans="2:36 2865:2865" s="28" customFormat="1">
      <c r="B492" s="29"/>
      <c r="C492" s="41"/>
      <c r="D492" s="41"/>
      <c r="E492" s="41"/>
      <c r="F492" s="40"/>
      <c r="G492" s="40"/>
      <c r="H492" s="40"/>
      <c r="I492" s="40"/>
      <c r="J492" s="38"/>
      <c r="K492" s="40"/>
      <c r="L492" s="40"/>
      <c r="M492" s="40"/>
      <c r="N492" s="40"/>
      <c r="O492" s="38"/>
      <c r="P492" s="40"/>
      <c r="Q492" s="40"/>
      <c r="R492" s="40"/>
      <c r="S492" s="40"/>
      <c r="T492" s="38"/>
      <c r="U492" s="40"/>
      <c r="V492" s="40"/>
      <c r="W492" s="40"/>
      <c r="X492" s="40"/>
      <c r="Y492" s="38"/>
      <c r="Z492" s="40"/>
      <c r="AA492" s="40"/>
      <c r="AB492" s="29"/>
      <c r="AC492" s="39"/>
      <c r="AD492" s="38"/>
      <c r="AE492" s="38"/>
      <c r="AF492" s="33"/>
      <c r="AG492" s="29"/>
      <c r="AH492" s="29"/>
      <c r="AI492" s="29"/>
      <c r="AJ492" s="29"/>
      <c r="DFE492" s="27"/>
    </row>
    <row r="493" spans="2:36 2865:2865" s="28" customFormat="1">
      <c r="B493" s="29"/>
      <c r="C493" s="41"/>
      <c r="D493" s="41"/>
      <c r="E493" s="41"/>
      <c r="F493" s="40"/>
      <c r="G493" s="40"/>
      <c r="H493" s="40"/>
      <c r="I493" s="40"/>
      <c r="J493" s="38"/>
      <c r="K493" s="40"/>
      <c r="L493" s="40"/>
      <c r="M493" s="40"/>
      <c r="N493" s="40"/>
      <c r="O493" s="38"/>
      <c r="P493" s="40"/>
      <c r="Q493" s="40"/>
      <c r="R493" s="40"/>
      <c r="S493" s="40"/>
      <c r="T493" s="38"/>
      <c r="U493" s="40"/>
      <c r="V493" s="40"/>
      <c r="W493" s="40"/>
      <c r="X493" s="40"/>
      <c r="Y493" s="38"/>
      <c r="Z493" s="40"/>
      <c r="AA493" s="40"/>
      <c r="AB493" s="29"/>
      <c r="AC493" s="39"/>
      <c r="AD493" s="38"/>
      <c r="AE493" s="38"/>
      <c r="AF493" s="33"/>
      <c r="AG493" s="29"/>
      <c r="AH493" s="29"/>
      <c r="AI493" s="29"/>
      <c r="AJ493" s="29"/>
      <c r="DFE493" s="27"/>
    </row>
    <row r="494" spans="2:36 2865:2865" s="28" customFormat="1">
      <c r="B494" s="29"/>
      <c r="C494" s="41"/>
      <c r="D494" s="41"/>
      <c r="E494" s="41"/>
      <c r="F494" s="40"/>
      <c r="G494" s="40"/>
      <c r="H494" s="40"/>
      <c r="I494" s="40"/>
      <c r="J494" s="38"/>
      <c r="K494" s="40"/>
      <c r="L494" s="40"/>
      <c r="M494" s="40"/>
      <c r="N494" s="40"/>
      <c r="O494" s="38"/>
      <c r="P494" s="40"/>
      <c r="Q494" s="40"/>
      <c r="R494" s="40"/>
      <c r="S494" s="40"/>
      <c r="T494" s="38"/>
      <c r="U494" s="40"/>
      <c r="V494" s="40"/>
      <c r="W494" s="40"/>
      <c r="X494" s="40"/>
      <c r="Y494" s="38"/>
      <c r="Z494" s="40"/>
      <c r="AA494" s="40"/>
      <c r="AB494" s="29"/>
      <c r="AC494" s="39"/>
      <c r="AD494" s="38"/>
      <c r="AE494" s="38"/>
      <c r="AF494" s="33"/>
      <c r="AG494" s="29"/>
      <c r="AH494" s="29"/>
      <c r="AI494" s="29"/>
      <c r="AJ494" s="29"/>
      <c r="DFE494" s="27"/>
    </row>
    <row r="495" spans="2:36 2865:2865" s="28" customFormat="1">
      <c r="B495" s="29"/>
      <c r="C495" s="41"/>
      <c r="D495" s="41"/>
      <c r="E495" s="41"/>
      <c r="F495" s="40"/>
      <c r="G495" s="40"/>
      <c r="H495" s="40"/>
      <c r="I495" s="40"/>
      <c r="J495" s="38"/>
      <c r="K495" s="40"/>
      <c r="L495" s="40"/>
      <c r="M495" s="40"/>
      <c r="N495" s="40"/>
      <c r="O495" s="38"/>
      <c r="P495" s="40"/>
      <c r="Q495" s="40"/>
      <c r="R495" s="40"/>
      <c r="S495" s="40"/>
      <c r="T495" s="38"/>
      <c r="U495" s="40"/>
      <c r="V495" s="40"/>
      <c r="W495" s="40"/>
      <c r="X495" s="40"/>
      <c r="Y495" s="38"/>
      <c r="Z495" s="40"/>
      <c r="AA495" s="40"/>
      <c r="AB495" s="29"/>
      <c r="AC495" s="39"/>
      <c r="AD495" s="38"/>
      <c r="AE495" s="38"/>
      <c r="AF495" s="33"/>
      <c r="AG495" s="29"/>
      <c r="AH495" s="29"/>
      <c r="AI495" s="29"/>
      <c r="AJ495" s="29"/>
      <c r="DFE495" s="27"/>
    </row>
    <row r="496" spans="2:36 2865:2865" s="28" customFormat="1">
      <c r="B496" s="29"/>
      <c r="C496" s="41"/>
      <c r="D496" s="41"/>
      <c r="E496" s="41"/>
      <c r="F496" s="40"/>
      <c r="G496" s="40"/>
      <c r="H496" s="40"/>
      <c r="I496" s="40"/>
      <c r="J496" s="38"/>
      <c r="K496" s="40"/>
      <c r="L496" s="40"/>
      <c r="M496" s="40"/>
      <c r="N496" s="40"/>
      <c r="O496" s="38"/>
      <c r="P496" s="40"/>
      <c r="Q496" s="40"/>
      <c r="R496" s="40"/>
      <c r="S496" s="40"/>
      <c r="T496" s="38"/>
      <c r="U496" s="40"/>
      <c r="V496" s="40"/>
      <c r="W496" s="40"/>
      <c r="X496" s="40"/>
      <c r="Y496" s="38"/>
      <c r="Z496" s="40"/>
      <c r="AA496" s="40"/>
      <c r="AB496" s="29"/>
      <c r="AC496" s="39"/>
      <c r="AD496" s="38"/>
      <c r="AE496" s="38"/>
      <c r="AF496" s="33"/>
      <c r="AG496" s="29"/>
      <c r="AH496" s="29"/>
      <c r="AI496" s="29"/>
      <c r="AJ496" s="29"/>
      <c r="DFE496" s="27"/>
    </row>
    <row r="497" spans="2:36 2865:2865" s="28" customFormat="1">
      <c r="B497" s="29"/>
      <c r="C497" s="41"/>
      <c r="D497" s="41"/>
      <c r="E497" s="41"/>
      <c r="F497" s="40"/>
      <c r="G497" s="40"/>
      <c r="H497" s="40"/>
      <c r="I497" s="40"/>
      <c r="J497" s="38"/>
      <c r="K497" s="40"/>
      <c r="L497" s="40"/>
      <c r="M497" s="40"/>
      <c r="N497" s="40"/>
      <c r="O497" s="38"/>
      <c r="P497" s="40"/>
      <c r="Q497" s="40"/>
      <c r="R497" s="40"/>
      <c r="S497" s="40"/>
      <c r="T497" s="38"/>
      <c r="U497" s="40"/>
      <c r="V497" s="40"/>
      <c r="W497" s="40"/>
      <c r="X497" s="40"/>
      <c r="Y497" s="38"/>
      <c r="Z497" s="40"/>
      <c r="AA497" s="40"/>
      <c r="AB497" s="29"/>
      <c r="AC497" s="39"/>
      <c r="AD497" s="38"/>
      <c r="AE497" s="38"/>
      <c r="AF497" s="33"/>
      <c r="AG497" s="29"/>
      <c r="AH497" s="29"/>
      <c r="AI497" s="29"/>
      <c r="AJ497" s="29"/>
      <c r="DFE497" s="27"/>
    </row>
    <row r="498" spans="2:36 2865:2865" s="28" customFormat="1">
      <c r="B498" s="29"/>
      <c r="C498" s="41"/>
      <c r="D498" s="41"/>
      <c r="E498" s="41"/>
      <c r="F498" s="40"/>
      <c r="G498" s="40"/>
      <c r="H498" s="40"/>
      <c r="I498" s="40"/>
      <c r="J498" s="38"/>
      <c r="K498" s="40"/>
      <c r="L498" s="40"/>
      <c r="M498" s="40"/>
      <c r="N498" s="40"/>
      <c r="O498" s="38"/>
      <c r="P498" s="40"/>
      <c r="Q498" s="40"/>
      <c r="R498" s="40"/>
      <c r="S498" s="40"/>
      <c r="T498" s="38"/>
      <c r="U498" s="40"/>
      <c r="V498" s="40"/>
      <c r="W498" s="40"/>
      <c r="X498" s="40"/>
      <c r="Y498" s="38"/>
      <c r="Z498" s="40"/>
      <c r="AA498" s="40"/>
      <c r="AB498" s="29"/>
      <c r="AC498" s="39"/>
      <c r="AD498" s="38"/>
      <c r="AE498" s="38"/>
      <c r="AF498" s="33"/>
      <c r="AG498" s="29"/>
      <c r="AH498" s="29"/>
      <c r="AI498" s="29"/>
      <c r="AJ498" s="29"/>
      <c r="DFE498" s="27"/>
    </row>
    <row r="499" spans="2:36 2865:2865" s="28" customFormat="1">
      <c r="B499" s="29"/>
      <c r="C499" s="41"/>
      <c r="D499" s="41"/>
      <c r="E499" s="41"/>
      <c r="F499" s="40"/>
      <c r="G499" s="40"/>
      <c r="H499" s="40"/>
      <c r="I499" s="40"/>
      <c r="J499" s="38"/>
      <c r="K499" s="40"/>
      <c r="L499" s="40"/>
      <c r="M499" s="40"/>
      <c r="N499" s="40"/>
      <c r="O499" s="38"/>
      <c r="P499" s="40"/>
      <c r="Q499" s="40"/>
      <c r="R499" s="40"/>
      <c r="S499" s="40"/>
      <c r="T499" s="38"/>
      <c r="U499" s="40"/>
      <c r="V499" s="40"/>
      <c r="W499" s="40"/>
      <c r="X499" s="40"/>
      <c r="Y499" s="38"/>
      <c r="Z499" s="40"/>
      <c r="AA499" s="40"/>
      <c r="AB499" s="29"/>
      <c r="AC499" s="39"/>
      <c r="AD499" s="38"/>
      <c r="AE499" s="38"/>
      <c r="AF499" s="33"/>
      <c r="AG499" s="29"/>
      <c r="AH499" s="29"/>
      <c r="AI499" s="29"/>
      <c r="AJ499" s="29"/>
      <c r="DFE499" s="27"/>
    </row>
    <row r="500" spans="2:36 2865:2865" s="28" customFormat="1">
      <c r="B500" s="29"/>
      <c r="C500" s="41"/>
      <c r="D500" s="41"/>
      <c r="E500" s="41"/>
      <c r="F500" s="40"/>
      <c r="G500" s="40"/>
      <c r="H500" s="40"/>
      <c r="I500" s="40"/>
      <c r="J500" s="38"/>
      <c r="K500" s="40"/>
      <c r="L500" s="40"/>
      <c r="M500" s="40"/>
      <c r="N500" s="40"/>
      <c r="O500" s="38"/>
      <c r="P500" s="40"/>
      <c r="Q500" s="40"/>
      <c r="R500" s="40"/>
      <c r="S500" s="40"/>
      <c r="T500" s="38"/>
      <c r="U500" s="40"/>
      <c r="V500" s="40"/>
      <c r="W500" s="40"/>
      <c r="X500" s="40"/>
      <c r="Y500" s="38"/>
      <c r="Z500" s="40"/>
      <c r="AA500" s="40"/>
      <c r="AB500" s="29"/>
      <c r="AC500" s="39"/>
      <c r="AD500" s="38"/>
      <c r="AE500" s="38"/>
      <c r="AF500" s="33"/>
      <c r="AG500" s="29"/>
      <c r="AH500" s="29"/>
      <c r="AI500" s="29"/>
      <c r="AJ500" s="29"/>
      <c r="DFE500" s="27"/>
    </row>
    <row r="501" spans="2:36 2865:2865" s="28" customFormat="1">
      <c r="B501" s="29"/>
      <c r="C501" s="41"/>
      <c r="D501" s="41"/>
      <c r="E501" s="41"/>
      <c r="F501" s="40"/>
      <c r="G501" s="40"/>
      <c r="H501" s="40"/>
      <c r="I501" s="40"/>
      <c r="J501" s="38"/>
      <c r="K501" s="40"/>
      <c r="L501" s="40"/>
      <c r="M501" s="40"/>
      <c r="N501" s="40"/>
      <c r="O501" s="38"/>
      <c r="P501" s="40"/>
      <c r="Q501" s="40"/>
      <c r="R501" s="40"/>
      <c r="S501" s="40"/>
      <c r="T501" s="38"/>
      <c r="U501" s="40"/>
      <c r="V501" s="40"/>
      <c r="W501" s="40"/>
      <c r="X501" s="40"/>
      <c r="Y501" s="38"/>
      <c r="Z501" s="40"/>
      <c r="AA501" s="40"/>
      <c r="AB501" s="29"/>
      <c r="AC501" s="39"/>
      <c r="AD501" s="38"/>
      <c r="AE501" s="38"/>
      <c r="AF501" s="33"/>
      <c r="AG501" s="29"/>
      <c r="AH501" s="29"/>
      <c r="AI501" s="29"/>
      <c r="AJ501" s="29"/>
      <c r="DFE501" s="27"/>
    </row>
    <row r="502" spans="2:36 2865:2865" s="28" customFormat="1">
      <c r="B502" s="29"/>
      <c r="C502" s="41"/>
      <c r="D502" s="41"/>
      <c r="E502" s="41"/>
      <c r="F502" s="40"/>
      <c r="G502" s="40"/>
      <c r="H502" s="40"/>
      <c r="I502" s="40"/>
      <c r="J502" s="38"/>
      <c r="K502" s="40"/>
      <c r="L502" s="40"/>
      <c r="M502" s="40"/>
      <c r="N502" s="40"/>
      <c r="O502" s="38"/>
      <c r="P502" s="40"/>
      <c r="Q502" s="40"/>
      <c r="R502" s="40"/>
      <c r="S502" s="40"/>
      <c r="T502" s="38"/>
      <c r="U502" s="40"/>
      <c r="V502" s="40"/>
      <c r="W502" s="40"/>
      <c r="X502" s="40"/>
      <c r="Y502" s="38"/>
      <c r="Z502" s="40"/>
      <c r="AA502" s="40"/>
      <c r="AB502" s="29"/>
      <c r="AC502" s="39"/>
      <c r="AD502" s="38"/>
      <c r="AE502" s="38"/>
      <c r="AF502" s="33"/>
      <c r="AG502" s="29"/>
      <c r="AH502" s="29"/>
      <c r="AI502" s="29"/>
      <c r="AJ502" s="29"/>
      <c r="DFE502" s="27"/>
    </row>
    <row r="503" spans="2:36 2865:2865" s="28" customFormat="1">
      <c r="B503" s="29"/>
      <c r="C503" s="41"/>
      <c r="D503" s="41"/>
      <c r="E503" s="41"/>
      <c r="F503" s="40"/>
      <c r="G503" s="40"/>
      <c r="H503" s="40"/>
      <c r="I503" s="40"/>
      <c r="J503" s="38"/>
      <c r="K503" s="40"/>
      <c r="L503" s="40"/>
      <c r="M503" s="40"/>
      <c r="N503" s="40"/>
      <c r="O503" s="38"/>
      <c r="P503" s="40"/>
      <c r="Q503" s="40"/>
      <c r="R503" s="40"/>
      <c r="S503" s="40"/>
      <c r="T503" s="38"/>
      <c r="U503" s="40"/>
      <c r="V503" s="40"/>
      <c r="W503" s="40"/>
      <c r="X503" s="40"/>
      <c r="Y503" s="38"/>
      <c r="Z503" s="40"/>
      <c r="AA503" s="40"/>
      <c r="AB503" s="29"/>
      <c r="AC503" s="39"/>
      <c r="AD503" s="38"/>
      <c r="AE503" s="38"/>
      <c r="AF503" s="33"/>
      <c r="AG503" s="29"/>
      <c r="AH503" s="29"/>
      <c r="AI503" s="29"/>
      <c r="AJ503" s="29"/>
      <c r="DFE503" s="27"/>
    </row>
    <row r="504" spans="2:36 2865:2865" s="28" customFormat="1">
      <c r="B504" s="29"/>
      <c r="C504" s="41"/>
      <c r="D504" s="41"/>
      <c r="E504" s="41"/>
      <c r="F504" s="40"/>
      <c r="G504" s="40"/>
      <c r="H504" s="40"/>
      <c r="I504" s="40"/>
      <c r="J504" s="38"/>
      <c r="K504" s="40"/>
      <c r="L504" s="40"/>
      <c r="M504" s="40"/>
      <c r="N504" s="40"/>
      <c r="O504" s="38"/>
      <c r="P504" s="40"/>
      <c r="Q504" s="40"/>
      <c r="R504" s="40"/>
      <c r="S504" s="40"/>
      <c r="T504" s="38"/>
      <c r="U504" s="40"/>
      <c r="V504" s="40"/>
      <c r="W504" s="40"/>
      <c r="X504" s="40"/>
      <c r="Y504" s="38"/>
      <c r="Z504" s="40"/>
      <c r="AA504" s="40"/>
      <c r="AB504" s="29"/>
      <c r="AC504" s="39"/>
      <c r="AD504" s="38"/>
      <c r="AE504" s="38"/>
      <c r="AF504" s="33"/>
      <c r="AG504" s="29"/>
      <c r="AH504" s="29"/>
      <c r="AI504" s="29"/>
      <c r="AJ504" s="29"/>
      <c r="DFE504" s="27"/>
    </row>
    <row r="505" spans="2:36 2865:2865" s="28" customFormat="1">
      <c r="B505" s="29"/>
      <c r="C505" s="41"/>
      <c r="D505" s="41"/>
      <c r="E505" s="41"/>
      <c r="F505" s="40"/>
      <c r="G505" s="40"/>
      <c r="H505" s="40"/>
      <c r="I505" s="40"/>
      <c r="J505" s="38"/>
      <c r="K505" s="40"/>
      <c r="L505" s="40"/>
      <c r="M505" s="40"/>
      <c r="N505" s="40"/>
      <c r="O505" s="38"/>
      <c r="P505" s="40"/>
      <c r="Q505" s="40"/>
      <c r="R505" s="40"/>
      <c r="S505" s="40"/>
      <c r="T505" s="38"/>
      <c r="U505" s="40"/>
      <c r="V505" s="40"/>
      <c r="W505" s="40"/>
      <c r="X505" s="40"/>
      <c r="Y505" s="38"/>
      <c r="Z505" s="40"/>
      <c r="AA505" s="40"/>
      <c r="AB505" s="29"/>
      <c r="AC505" s="39"/>
      <c r="AD505" s="38"/>
      <c r="AE505" s="38"/>
      <c r="AF505" s="33"/>
      <c r="AG505" s="29"/>
      <c r="AH505" s="29"/>
      <c r="AI505" s="29"/>
      <c r="AJ505" s="29"/>
      <c r="DFE505" s="27"/>
    </row>
    <row r="506" spans="2:36 2865:2865" s="28" customFormat="1">
      <c r="B506" s="29"/>
      <c r="C506" s="41"/>
      <c r="D506" s="41"/>
      <c r="E506" s="41"/>
      <c r="F506" s="40"/>
      <c r="G506" s="40"/>
      <c r="H506" s="40"/>
      <c r="I506" s="40"/>
      <c r="J506" s="38"/>
      <c r="K506" s="40"/>
      <c r="L506" s="40"/>
      <c r="M506" s="40"/>
      <c r="N506" s="40"/>
      <c r="O506" s="38"/>
      <c r="P506" s="40"/>
      <c r="Q506" s="40"/>
      <c r="R506" s="40"/>
      <c r="S506" s="40"/>
      <c r="T506" s="38"/>
      <c r="U506" s="40"/>
      <c r="V506" s="40"/>
      <c r="W506" s="40"/>
      <c r="X506" s="40"/>
      <c r="Y506" s="38"/>
      <c r="Z506" s="40"/>
      <c r="AA506" s="40"/>
      <c r="AB506" s="29"/>
      <c r="AC506" s="39"/>
      <c r="AD506" s="38"/>
      <c r="AE506" s="38"/>
      <c r="AF506" s="33"/>
      <c r="AG506" s="29"/>
      <c r="AH506" s="29"/>
      <c r="AI506" s="29"/>
      <c r="AJ506" s="29"/>
      <c r="DFE506" s="27"/>
    </row>
    <row r="507" spans="2:36 2865:2865" s="28" customFormat="1">
      <c r="B507" s="29"/>
      <c r="C507" s="41"/>
      <c r="D507" s="41"/>
      <c r="E507" s="41"/>
      <c r="F507" s="40"/>
      <c r="G507" s="40"/>
      <c r="H507" s="40"/>
      <c r="I507" s="40"/>
      <c r="J507" s="38"/>
      <c r="K507" s="40"/>
      <c r="L507" s="40"/>
      <c r="M507" s="40"/>
      <c r="N507" s="40"/>
      <c r="O507" s="38"/>
      <c r="P507" s="40"/>
      <c r="Q507" s="40"/>
      <c r="R507" s="40"/>
      <c r="S507" s="40"/>
      <c r="T507" s="38"/>
      <c r="U507" s="40"/>
      <c r="V507" s="40"/>
      <c r="W507" s="40"/>
      <c r="X507" s="40"/>
      <c r="Y507" s="38"/>
      <c r="Z507" s="40"/>
      <c r="AA507" s="40"/>
      <c r="AB507" s="29"/>
      <c r="AC507" s="39"/>
      <c r="AD507" s="38"/>
      <c r="AE507" s="38"/>
      <c r="AF507" s="33"/>
      <c r="AG507" s="29"/>
      <c r="AH507" s="29"/>
      <c r="AI507" s="29"/>
      <c r="AJ507" s="29"/>
      <c r="DFE507" s="27"/>
    </row>
    <row r="508" spans="2:36 2865:2865" s="28" customFormat="1">
      <c r="B508" s="29"/>
      <c r="C508" s="41"/>
      <c r="D508" s="41"/>
      <c r="E508" s="41"/>
      <c r="F508" s="40"/>
      <c r="G508" s="40"/>
      <c r="H508" s="40"/>
      <c r="I508" s="40"/>
      <c r="J508" s="38"/>
      <c r="K508" s="40"/>
      <c r="L508" s="40"/>
      <c r="M508" s="40"/>
      <c r="N508" s="40"/>
      <c r="O508" s="38"/>
      <c r="P508" s="40"/>
      <c r="Q508" s="40"/>
      <c r="R508" s="40"/>
      <c r="S508" s="40"/>
      <c r="T508" s="38"/>
      <c r="U508" s="40"/>
      <c r="V508" s="40"/>
      <c r="W508" s="40"/>
      <c r="X508" s="40"/>
      <c r="Y508" s="38"/>
      <c r="Z508" s="40"/>
      <c r="AA508" s="40"/>
      <c r="AB508" s="29"/>
      <c r="AC508" s="39"/>
      <c r="AD508" s="38"/>
      <c r="AE508" s="38"/>
      <c r="AF508" s="33"/>
      <c r="AG508" s="29"/>
      <c r="AH508" s="29"/>
      <c r="AI508" s="29"/>
      <c r="AJ508" s="29"/>
      <c r="DFE508" s="27"/>
    </row>
    <row r="509" spans="2:36 2865:2865" s="28" customFormat="1">
      <c r="B509" s="29"/>
      <c r="C509" s="41"/>
      <c r="D509" s="41"/>
      <c r="E509" s="41"/>
      <c r="F509" s="40"/>
      <c r="G509" s="40"/>
      <c r="H509" s="40"/>
      <c r="I509" s="40"/>
      <c r="J509" s="38"/>
      <c r="K509" s="40"/>
      <c r="L509" s="40"/>
      <c r="M509" s="40"/>
      <c r="N509" s="40"/>
      <c r="O509" s="38"/>
      <c r="P509" s="40"/>
      <c r="Q509" s="40"/>
      <c r="R509" s="40"/>
      <c r="S509" s="40"/>
      <c r="T509" s="38"/>
      <c r="U509" s="40"/>
      <c r="V509" s="40"/>
      <c r="W509" s="40"/>
      <c r="X509" s="40"/>
      <c r="Y509" s="38"/>
      <c r="Z509" s="40"/>
      <c r="AA509" s="40"/>
      <c r="AB509" s="29"/>
      <c r="AC509" s="39"/>
      <c r="AD509" s="38"/>
      <c r="AE509" s="38"/>
      <c r="AF509" s="33"/>
      <c r="AG509" s="29"/>
      <c r="AH509" s="29"/>
      <c r="AI509" s="29"/>
      <c r="AJ509" s="29"/>
      <c r="DFE509" s="27"/>
    </row>
    <row r="510" spans="2:36 2865:2865" s="28" customFormat="1">
      <c r="B510" s="29"/>
      <c r="C510" s="41"/>
      <c r="D510" s="41"/>
      <c r="E510" s="41"/>
      <c r="F510" s="40"/>
      <c r="G510" s="40"/>
      <c r="H510" s="40"/>
      <c r="I510" s="40"/>
      <c r="J510" s="38"/>
      <c r="K510" s="40"/>
      <c r="L510" s="40"/>
      <c r="M510" s="40"/>
      <c r="N510" s="40"/>
      <c r="O510" s="38"/>
      <c r="P510" s="40"/>
      <c r="Q510" s="40"/>
      <c r="R510" s="40"/>
      <c r="S510" s="40"/>
      <c r="T510" s="38"/>
      <c r="U510" s="40"/>
      <c r="V510" s="40"/>
      <c r="W510" s="40"/>
      <c r="X510" s="40"/>
      <c r="Y510" s="38"/>
      <c r="Z510" s="40"/>
      <c r="AA510" s="40"/>
      <c r="AB510" s="29"/>
      <c r="AC510" s="39"/>
      <c r="AD510" s="38"/>
      <c r="AE510" s="38"/>
      <c r="AF510" s="33"/>
      <c r="AG510" s="29"/>
      <c r="AH510" s="29"/>
      <c r="AI510" s="29"/>
      <c r="AJ510" s="29"/>
      <c r="DFE510" s="27"/>
    </row>
    <row r="511" spans="2:36 2865:2865" s="28" customFormat="1">
      <c r="B511" s="29"/>
      <c r="C511" s="41"/>
      <c r="D511" s="41"/>
      <c r="E511" s="41"/>
      <c r="F511" s="40"/>
      <c r="G511" s="40"/>
      <c r="H511" s="40"/>
      <c r="I511" s="40"/>
      <c r="J511" s="38"/>
      <c r="K511" s="40"/>
      <c r="L511" s="40"/>
      <c r="M511" s="40"/>
      <c r="N511" s="40"/>
      <c r="O511" s="38"/>
      <c r="P511" s="40"/>
      <c r="Q511" s="40"/>
      <c r="R511" s="40"/>
      <c r="S511" s="40"/>
      <c r="T511" s="38"/>
      <c r="U511" s="40"/>
      <c r="V511" s="40"/>
      <c r="W511" s="40"/>
      <c r="X511" s="40"/>
      <c r="Y511" s="38"/>
      <c r="Z511" s="40"/>
      <c r="AA511" s="40"/>
      <c r="AB511" s="29"/>
      <c r="AC511" s="39"/>
      <c r="AD511" s="38"/>
      <c r="AE511" s="38"/>
      <c r="AF511" s="33"/>
      <c r="AG511" s="29"/>
      <c r="AH511" s="29"/>
      <c r="AI511" s="29"/>
      <c r="AJ511" s="29"/>
      <c r="DFE511" s="27"/>
    </row>
    <row r="512" spans="2:36 2865:2865" s="28" customFormat="1">
      <c r="B512" s="29"/>
      <c r="C512" s="41"/>
      <c r="D512" s="41"/>
      <c r="E512" s="41"/>
      <c r="F512" s="40"/>
      <c r="G512" s="40"/>
      <c r="H512" s="40"/>
      <c r="I512" s="40"/>
      <c r="J512" s="38"/>
      <c r="K512" s="40"/>
      <c r="L512" s="40"/>
      <c r="M512" s="40"/>
      <c r="N512" s="40"/>
      <c r="O512" s="38"/>
      <c r="P512" s="40"/>
      <c r="Q512" s="40"/>
      <c r="R512" s="40"/>
      <c r="S512" s="40"/>
      <c r="T512" s="38"/>
      <c r="U512" s="40"/>
      <c r="V512" s="40"/>
      <c r="W512" s="40"/>
      <c r="X512" s="40"/>
      <c r="Y512" s="38"/>
      <c r="Z512" s="40"/>
      <c r="AA512" s="40"/>
      <c r="AB512" s="29"/>
      <c r="AC512" s="39"/>
      <c r="AD512" s="38"/>
      <c r="AE512" s="38"/>
      <c r="AF512" s="33"/>
      <c r="AG512" s="29"/>
      <c r="AH512" s="29"/>
      <c r="AI512" s="29"/>
      <c r="AJ512" s="29"/>
      <c r="DFE512" s="27"/>
    </row>
    <row r="513" spans="2:36 2865:2865" s="28" customFormat="1">
      <c r="B513" s="29"/>
      <c r="C513" s="41"/>
      <c r="D513" s="41"/>
      <c r="E513" s="41"/>
      <c r="F513" s="40"/>
      <c r="G513" s="40"/>
      <c r="H513" s="40"/>
      <c r="I513" s="40"/>
      <c r="J513" s="38"/>
      <c r="K513" s="40"/>
      <c r="L513" s="40"/>
      <c r="M513" s="40"/>
      <c r="N513" s="40"/>
      <c r="O513" s="38"/>
      <c r="P513" s="40"/>
      <c r="Q513" s="40"/>
      <c r="R513" s="40"/>
      <c r="S513" s="40"/>
      <c r="T513" s="38"/>
      <c r="U513" s="40"/>
      <c r="V513" s="40"/>
      <c r="W513" s="40"/>
      <c r="X513" s="40"/>
      <c r="Y513" s="38"/>
      <c r="Z513" s="40"/>
      <c r="AA513" s="40"/>
      <c r="AB513" s="29"/>
      <c r="AC513" s="39"/>
      <c r="AD513" s="38"/>
      <c r="AE513" s="38"/>
      <c r="AF513" s="33"/>
      <c r="AG513" s="29"/>
      <c r="AH513" s="29"/>
      <c r="AI513" s="29"/>
      <c r="AJ513" s="29"/>
      <c r="DFE513" s="27"/>
    </row>
    <row r="514" spans="2:36 2865:2865" s="28" customFormat="1">
      <c r="B514" s="29"/>
      <c r="C514" s="41"/>
      <c r="D514" s="41"/>
      <c r="E514" s="41"/>
      <c r="F514" s="40"/>
      <c r="G514" s="40"/>
      <c r="H514" s="40"/>
      <c r="I514" s="40"/>
      <c r="J514" s="38"/>
      <c r="K514" s="40"/>
      <c r="L514" s="40"/>
      <c r="M514" s="40"/>
      <c r="N514" s="40"/>
      <c r="O514" s="38"/>
      <c r="P514" s="40"/>
      <c r="Q514" s="40"/>
      <c r="R514" s="40"/>
      <c r="S514" s="40"/>
      <c r="T514" s="38"/>
      <c r="U514" s="40"/>
      <c r="V514" s="40"/>
      <c r="W514" s="40"/>
      <c r="X514" s="40"/>
      <c r="Y514" s="38"/>
      <c r="Z514" s="40"/>
      <c r="AA514" s="40"/>
      <c r="AB514" s="29"/>
      <c r="AC514" s="39"/>
      <c r="AD514" s="38"/>
      <c r="AE514" s="38"/>
      <c r="AF514" s="33"/>
      <c r="AG514" s="29"/>
      <c r="AH514" s="29"/>
      <c r="AI514" s="29"/>
      <c r="AJ514" s="29"/>
      <c r="DFE514" s="27"/>
    </row>
    <row r="515" spans="2:36 2865:2865" s="28" customFormat="1">
      <c r="B515" s="29"/>
      <c r="C515" s="41"/>
      <c r="D515" s="41"/>
      <c r="E515" s="41"/>
      <c r="F515" s="40"/>
      <c r="G515" s="40"/>
      <c r="H515" s="40"/>
      <c r="I515" s="40"/>
      <c r="J515" s="38"/>
      <c r="K515" s="40"/>
      <c r="L515" s="40"/>
      <c r="M515" s="40"/>
      <c r="N515" s="40"/>
      <c r="O515" s="38"/>
      <c r="P515" s="40"/>
      <c r="Q515" s="40"/>
      <c r="R515" s="40"/>
      <c r="S515" s="40"/>
      <c r="T515" s="38"/>
      <c r="U515" s="40"/>
      <c r="V515" s="40"/>
      <c r="W515" s="40"/>
      <c r="X515" s="40"/>
      <c r="Y515" s="38"/>
      <c r="Z515" s="40"/>
      <c r="AA515" s="40"/>
      <c r="AB515" s="29"/>
      <c r="AC515" s="39"/>
      <c r="AD515" s="38"/>
      <c r="AE515" s="38"/>
      <c r="AF515" s="33"/>
      <c r="AG515" s="29"/>
      <c r="AH515" s="29"/>
      <c r="AI515" s="29"/>
      <c r="AJ515" s="29"/>
      <c r="DFE515" s="27"/>
    </row>
    <row r="516" spans="2:36 2865:2865" s="28" customFormat="1">
      <c r="B516" s="29"/>
      <c r="C516" s="41"/>
      <c r="D516" s="41"/>
      <c r="E516" s="41"/>
      <c r="F516" s="40"/>
      <c r="G516" s="40"/>
      <c r="H516" s="40"/>
      <c r="I516" s="40"/>
      <c r="J516" s="38"/>
      <c r="K516" s="40"/>
      <c r="L516" s="40"/>
      <c r="M516" s="40"/>
      <c r="N516" s="40"/>
      <c r="O516" s="38"/>
      <c r="P516" s="40"/>
      <c r="Q516" s="40"/>
      <c r="R516" s="40"/>
      <c r="S516" s="40"/>
      <c r="T516" s="38"/>
      <c r="U516" s="40"/>
      <c r="V516" s="40"/>
      <c r="W516" s="40"/>
      <c r="X516" s="40"/>
      <c r="Y516" s="38"/>
      <c r="Z516" s="40"/>
      <c r="AA516" s="40"/>
      <c r="AB516" s="29"/>
      <c r="AC516" s="39"/>
      <c r="AD516" s="38"/>
      <c r="AE516" s="38"/>
      <c r="AF516" s="33"/>
      <c r="AG516" s="29"/>
      <c r="AH516" s="29"/>
      <c r="AI516" s="29"/>
      <c r="AJ516" s="29"/>
      <c r="DFE516" s="27"/>
    </row>
    <row r="517" spans="2:36 2865:2865" s="28" customFormat="1">
      <c r="B517" s="29"/>
      <c r="C517" s="41"/>
      <c r="D517" s="41"/>
      <c r="E517" s="41"/>
      <c r="F517" s="40"/>
      <c r="G517" s="40"/>
      <c r="H517" s="40"/>
      <c r="I517" s="40"/>
      <c r="J517" s="38"/>
      <c r="K517" s="40"/>
      <c r="L517" s="40"/>
      <c r="M517" s="40"/>
      <c r="N517" s="40"/>
      <c r="O517" s="38"/>
      <c r="P517" s="40"/>
      <c r="Q517" s="40"/>
      <c r="R517" s="40"/>
      <c r="S517" s="40"/>
      <c r="T517" s="38"/>
      <c r="U517" s="40"/>
      <c r="V517" s="40"/>
      <c r="W517" s="40"/>
      <c r="X517" s="40"/>
      <c r="Y517" s="38"/>
      <c r="Z517" s="40"/>
      <c r="AA517" s="40"/>
      <c r="AB517" s="29"/>
      <c r="AC517" s="39"/>
      <c r="AD517" s="38"/>
      <c r="AE517" s="38"/>
      <c r="AF517" s="33"/>
      <c r="AG517" s="29"/>
      <c r="AH517" s="29"/>
      <c r="AI517" s="29"/>
      <c r="AJ517" s="29"/>
      <c r="DFE517" s="27"/>
    </row>
    <row r="518" spans="2:36 2865:2865" s="28" customFormat="1">
      <c r="B518" s="29"/>
      <c r="C518" s="41"/>
      <c r="D518" s="41"/>
      <c r="E518" s="41"/>
      <c r="F518" s="40"/>
      <c r="G518" s="40"/>
      <c r="H518" s="40"/>
      <c r="I518" s="40"/>
      <c r="J518" s="38"/>
      <c r="K518" s="40"/>
      <c r="L518" s="40"/>
      <c r="M518" s="40"/>
      <c r="N518" s="40"/>
      <c r="O518" s="38"/>
      <c r="P518" s="40"/>
      <c r="Q518" s="40"/>
      <c r="R518" s="40"/>
      <c r="S518" s="40"/>
      <c r="T518" s="38"/>
      <c r="U518" s="40"/>
      <c r="V518" s="40"/>
      <c r="W518" s="40"/>
      <c r="X518" s="40"/>
      <c r="Y518" s="38"/>
      <c r="Z518" s="40"/>
      <c r="AA518" s="40"/>
      <c r="AB518" s="29"/>
      <c r="AC518" s="39"/>
      <c r="AD518" s="38"/>
      <c r="AE518" s="38"/>
      <c r="AF518" s="33"/>
      <c r="AG518" s="29"/>
      <c r="AH518" s="29"/>
      <c r="AI518" s="29"/>
      <c r="AJ518" s="29"/>
      <c r="DFE518" s="27"/>
    </row>
    <row r="519" spans="2:36 2865:2865" s="28" customFormat="1">
      <c r="B519" s="29"/>
      <c r="C519" s="41"/>
      <c r="D519" s="41"/>
      <c r="E519" s="41"/>
      <c r="F519" s="40"/>
      <c r="G519" s="40"/>
      <c r="H519" s="40"/>
      <c r="I519" s="40"/>
      <c r="J519" s="38"/>
      <c r="K519" s="40"/>
      <c r="L519" s="40"/>
      <c r="M519" s="40"/>
      <c r="N519" s="40"/>
      <c r="O519" s="38"/>
      <c r="P519" s="40"/>
      <c r="Q519" s="40"/>
      <c r="R519" s="40"/>
      <c r="S519" s="40"/>
      <c r="T519" s="38"/>
      <c r="U519" s="40"/>
      <c r="V519" s="40"/>
      <c r="W519" s="40"/>
      <c r="X519" s="40"/>
      <c r="Y519" s="38"/>
      <c r="Z519" s="40"/>
      <c r="AA519" s="40"/>
      <c r="AB519" s="29"/>
      <c r="AC519" s="39"/>
      <c r="AD519" s="38"/>
      <c r="AE519" s="38"/>
      <c r="AF519" s="33"/>
      <c r="AG519" s="29"/>
      <c r="AH519" s="29"/>
      <c r="AI519" s="29"/>
      <c r="AJ519" s="29"/>
      <c r="DFE519" s="27"/>
    </row>
    <row r="520" spans="2:36 2865:2865" s="28" customFormat="1">
      <c r="B520" s="29"/>
      <c r="C520" s="41"/>
      <c r="D520" s="41"/>
      <c r="E520" s="41"/>
      <c r="F520" s="40"/>
      <c r="G520" s="40"/>
      <c r="H520" s="40"/>
      <c r="I520" s="40"/>
      <c r="J520" s="38"/>
      <c r="K520" s="40"/>
      <c r="L520" s="40"/>
      <c r="M520" s="40"/>
      <c r="N520" s="40"/>
      <c r="O520" s="38"/>
      <c r="P520" s="40"/>
      <c r="Q520" s="40"/>
      <c r="R520" s="40"/>
      <c r="S520" s="40"/>
      <c r="T520" s="38"/>
      <c r="U520" s="40"/>
      <c r="V520" s="40"/>
      <c r="W520" s="40"/>
      <c r="X520" s="40"/>
      <c r="Y520" s="38"/>
      <c r="Z520" s="40"/>
      <c r="AA520" s="40"/>
      <c r="AB520" s="29"/>
      <c r="AC520" s="39"/>
      <c r="AD520" s="38"/>
      <c r="AE520" s="38"/>
      <c r="AF520" s="33"/>
      <c r="AG520" s="29"/>
      <c r="AH520" s="29"/>
      <c r="AI520" s="29"/>
      <c r="AJ520" s="29"/>
      <c r="DFE520" s="27"/>
    </row>
    <row r="521" spans="2:36 2865:2865" s="28" customFormat="1">
      <c r="B521" s="29"/>
      <c r="C521" s="41"/>
      <c r="D521" s="41"/>
      <c r="E521" s="41"/>
      <c r="F521" s="40"/>
      <c r="G521" s="40"/>
      <c r="H521" s="40"/>
      <c r="I521" s="40"/>
      <c r="J521" s="38"/>
      <c r="K521" s="40"/>
      <c r="L521" s="40"/>
      <c r="M521" s="40"/>
      <c r="N521" s="40"/>
      <c r="O521" s="38"/>
      <c r="P521" s="40"/>
      <c r="Q521" s="40"/>
      <c r="R521" s="40"/>
      <c r="S521" s="40"/>
      <c r="T521" s="38"/>
      <c r="U521" s="40"/>
      <c r="V521" s="40"/>
      <c r="W521" s="40"/>
      <c r="X521" s="40"/>
      <c r="Y521" s="38"/>
      <c r="Z521" s="40"/>
      <c r="AA521" s="40"/>
      <c r="AB521" s="29"/>
      <c r="AC521" s="39"/>
      <c r="AD521" s="38"/>
      <c r="AE521" s="38"/>
      <c r="AF521" s="33"/>
      <c r="AG521" s="29"/>
      <c r="AH521" s="29"/>
      <c r="AI521" s="29"/>
      <c r="AJ521" s="29"/>
      <c r="DFE521" s="27"/>
    </row>
    <row r="522" spans="2:36 2865:2865" s="28" customFormat="1">
      <c r="B522" s="29"/>
      <c r="C522" s="41"/>
      <c r="D522" s="41"/>
      <c r="E522" s="41"/>
      <c r="F522" s="40"/>
      <c r="G522" s="40"/>
      <c r="H522" s="40"/>
      <c r="I522" s="40"/>
      <c r="J522" s="38"/>
      <c r="K522" s="40"/>
      <c r="L522" s="40"/>
      <c r="M522" s="40"/>
      <c r="N522" s="40"/>
      <c r="O522" s="38"/>
      <c r="P522" s="40"/>
      <c r="Q522" s="40"/>
      <c r="R522" s="40"/>
      <c r="S522" s="40"/>
      <c r="T522" s="38"/>
      <c r="U522" s="40"/>
      <c r="V522" s="40"/>
      <c r="W522" s="40"/>
      <c r="X522" s="40"/>
      <c r="Y522" s="38"/>
      <c r="Z522" s="40"/>
      <c r="AA522" s="40"/>
      <c r="AB522" s="29"/>
      <c r="AC522" s="39"/>
      <c r="AD522" s="38"/>
      <c r="AE522" s="38"/>
      <c r="AF522" s="33"/>
      <c r="AG522" s="29"/>
      <c r="AH522" s="29"/>
      <c r="AI522" s="29"/>
      <c r="AJ522" s="29"/>
      <c r="DFE522" s="27"/>
    </row>
    <row r="523" spans="2:36 2865:2865" s="28" customFormat="1">
      <c r="B523" s="29"/>
      <c r="C523" s="41"/>
      <c r="D523" s="41"/>
      <c r="E523" s="41"/>
      <c r="F523" s="40"/>
      <c r="G523" s="40"/>
      <c r="H523" s="40"/>
      <c r="I523" s="40"/>
      <c r="J523" s="38"/>
      <c r="K523" s="40"/>
      <c r="L523" s="40"/>
      <c r="M523" s="40"/>
      <c r="N523" s="40"/>
      <c r="O523" s="38"/>
      <c r="P523" s="40"/>
      <c r="Q523" s="40"/>
      <c r="R523" s="40"/>
      <c r="S523" s="40"/>
      <c r="T523" s="38"/>
      <c r="U523" s="40"/>
      <c r="V523" s="40"/>
      <c r="W523" s="40"/>
      <c r="X523" s="40"/>
      <c r="Y523" s="38"/>
      <c r="Z523" s="40"/>
      <c r="AA523" s="40"/>
      <c r="AB523" s="29"/>
      <c r="AC523" s="39"/>
      <c r="AD523" s="38"/>
      <c r="AE523" s="38"/>
      <c r="AF523" s="33"/>
      <c r="AG523" s="29"/>
      <c r="AH523" s="29"/>
      <c r="AI523" s="29"/>
      <c r="AJ523" s="29"/>
      <c r="DFE523" s="27"/>
    </row>
    <row r="524" spans="2:36 2865:2865" s="28" customFormat="1">
      <c r="B524" s="29"/>
      <c r="C524" s="41"/>
      <c r="D524" s="41"/>
      <c r="E524" s="41"/>
      <c r="F524" s="40"/>
      <c r="G524" s="40"/>
      <c r="H524" s="40"/>
      <c r="I524" s="40"/>
      <c r="J524" s="38"/>
      <c r="K524" s="40"/>
      <c r="L524" s="40"/>
      <c r="M524" s="40"/>
      <c r="N524" s="40"/>
      <c r="O524" s="38"/>
      <c r="P524" s="40"/>
      <c r="Q524" s="40"/>
      <c r="R524" s="40"/>
      <c r="S524" s="40"/>
      <c r="T524" s="38"/>
      <c r="U524" s="40"/>
      <c r="V524" s="40"/>
      <c r="W524" s="40"/>
      <c r="X524" s="40"/>
      <c r="Y524" s="38"/>
      <c r="Z524" s="40"/>
      <c r="AA524" s="40"/>
      <c r="AB524" s="29"/>
      <c r="AC524" s="39"/>
      <c r="AD524" s="38"/>
      <c r="AE524" s="38"/>
      <c r="AF524" s="33"/>
      <c r="AG524" s="29"/>
      <c r="AH524" s="29"/>
      <c r="AI524" s="29"/>
      <c r="AJ524" s="29"/>
      <c r="DFE524" s="27"/>
    </row>
    <row r="525" spans="2:36 2865:2865" s="28" customFormat="1">
      <c r="B525" s="29"/>
      <c r="C525" s="41"/>
      <c r="D525" s="41"/>
      <c r="E525" s="41"/>
      <c r="F525" s="40"/>
      <c r="G525" s="40"/>
      <c r="H525" s="40"/>
      <c r="I525" s="40"/>
      <c r="J525" s="38"/>
      <c r="K525" s="40"/>
      <c r="L525" s="40"/>
      <c r="M525" s="40"/>
      <c r="N525" s="40"/>
      <c r="O525" s="38"/>
      <c r="P525" s="40"/>
      <c r="Q525" s="40"/>
      <c r="R525" s="40"/>
      <c r="S525" s="40"/>
      <c r="T525" s="38"/>
      <c r="U525" s="40"/>
      <c r="V525" s="40"/>
      <c r="W525" s="40"/>
      <c r="X525" s="40"/>
      <c r="Y525" s="38"/>
      <c r="Z525" s="40"/>
      <c r="AA525" s="40"/>
      <c r="AB525" s="29"/>
      <c r="AC525" s="39"/>
      <c r="AD525" s="38"/>
      <c r="AE525" s="38"/>
      <c r="AF525" s="33"/>
      <c r="AG525" s="29"/>
      <c r="AH525" s="29"/>
      <c r="AI525" s="29"/>
      <c r="AJ525" s="29"/>
      <c r="DFE525" s="27"/>
    </row>
    <row r="526" spans="2:36 2865:2865" s="28" customFormat="1">
      <c r="B526" s="29"/>
      <c r="C526" s="41"/>
      <c r="D526" s="41"/>
      <c r="E526" s="41"/>
      <c r="F526" s="40"/>
      <c r="G526" s="40"/>
      <c r="H526" s="40"/>
      <c r="I526" s="40"/>
      <c r="J526" s="38"/>
      <c r="K526" s="40"/>
      <c r="L526" s="40"/>
      <c r="M526" s="40"/>
      <c r="N526" s="40"/>
      <c r="O526" s="38"/>
      <c r="P526" s="40"/>
      <c r="Q526" s="40"/>
      <c r="R526" s="40"/>
      <c r="S526" s="40"/>
      <c r="T526" s="38"/>
      <c r="U526" s="40"/>
      <c r="V526" s="40"/>
      <c r="W526" s="40"/>
      <c r="X526" s="40"/>
      <c r="Y526" s="38"/>
      <c r="Z526" s="40"/>
      <c r="AA526" s="40"/>
      <c r="AB526" s="29"/>
      <c r="AC526" s="39"/>
      <c r="AD526" s="38"/>
      <c r="AE526" s="38"/>
      <c r="AF526" s="33"/>
      <c r="AG526" s="29"/>
      <c r="AH526" s="29"/>
      <c r="AI526" s="29"/>
      <c r="AJ526" s="29"/>
      <c r="DFE526" s="27"/>
    </row>
    <row r="527" spans="2:36 2865:2865" s="28" customFormat="1">
      <c r="B527" s="29"/>
      <c r="C527" s="41"/>
      <c r="D527" s="41"/>
      <c r="E527" s="41"/>
      <c r="F527" s="40"/>
      <c r="G527" s="40"/>
      <c r="H527" s="40"/>
      <c r="I527" s="40"/>
      <c r="J527" s="38"/>
      <c r="K527" s="40"/>
      <c r="L527" s="40"/>
      <c r="M527" s="40"/>
      <c r="N527" s="40"/>
      <c r="O527" s="38"/>
      <c r="P527" s="40"/>
      <c r="Q527" s="40"/>
      <c r="R527" s="40"/>
      <c r="S527" s="40"/>
      <c r="T527" s="38"/>
      <c r="U527" s="40"/>
      <c r="V527" s="40"/>
      <c r="W527" s="40"/>
      <c r="X527" s="40"/>
      <c r="Y527" s="38"/>
      <c r="Z527" s="40"/>
      <c r="AA527" s="40"/>
      <c r="AB527" s="29"/>
      <c r="AC527" s="39"/>
      <c r="AD527" s="38"/>
      <c r="AE527" s="38"/>
      <c r="AF527" s="33"/>
      <c r="AG527" s="29"/>
      <c r="AH527" s="29"/>
      <c r="AI527" s="29"/>
      <c r="AJ527" s="29"/>
      <c r="DFE527" s="27"/>
    </row>
    <row r="528" spans="2:36 2865:2865" s="28" customFormat="1">
      <c r="B528" s="29"/>
      <c r="C528" s="41"/>
      <c r="D528" s="41"/>
      <c r="E528" s="41"/>
      <c r="F528" s="40"/>
      <c r="G528" s="40"/>
      <c r="H528" s="40"/>
      <c r="I528" s="40"/>
      <c r="J528" s="38"/>
      <c r="K528" s="40"/>
      <c r="L528" s="40"/>
      <c r="M528" s="40"/>
      <c r="N528" s="40"/>
      <c r="O528" s="38"/>
      <c r="P528" s="40"/>
      <c r="Q528" s="40"/>
      <c r="R528" s="40"/>
      <c r="S528" s="40"/>
      <c r="T528" s="38"/>
      <c r="U528" s="40"/>
      <c r="V528" s="40"/>
      <c r="W528" s="40"/>
      <c r="X528" s="40"/>
      <c r="Y528" s="38"/>
      <c r="Z528" s="40"/>
      <c r="AA528" s="40"/>
      <c r="AB528" s="29"/>
      <c r="AC528" s="39"/>
      <c r="AD528" s="38"/>
      <c r="AE528" s="38"/>
      <c r="AF528" s="33"/>
      <c r="AG528" s="29"/>
      <c r="AH528" s="29"/>
      <c r="AI528" s="29"/>
      <c r="AJ528" s="29"/>
      <c r="DFE528" s="27"/>
    </row>
    <row r="529" spans="2:36 2865:2865" s="28" customFormat="1">
      <c r="B529" s="29"/>
      <c r="C529" s="41"/>
      <c r="D529" s="41"/>
      <c r="E529" s="41"/>
      <c r="F529" s="40"/>
      <c r="G529" s="40"/>
      <c r="H529" s="40"/>
      <c r="I529" s="40"/>
      <c r="J529" s="38"/>
      <c r="K529" s="40"/>
      <c r="L529" s="40"/>
      <c r="M529" s="40"/>
      <c r="N529" s="40"/>
      <c r="O529" s="38"/>
      <c r="P529" s="40"/>
      <c r="Q529" s="40"/>
      <c r="R529" s="40"/>
      <c r="S529" s="40"/>
      <c r="T529" s="38"/>
      <c r="U529" s="40"/>
      <c r="V529" s="40"/>
      <c r="W529" s="40"/>
      <c r="X529" s="40"/>
      <c r="Y529" s="38"/>
      <c r="Z529" s="40"/>
      <c r="AA529" s="40"/>
      <c r="AB529" s="29"/>
      <c r="AC529" s="39"/>
      <c r="AD529" s="38"/>
      <c r="AE529" s="38"/>
      <c r="AF529" s="33"/>
      <c r="AG529" s="29"/>
      <c r="AH529" s="29"/>
      <c r="AI529" s="29"/>
      <c r="AJ529" s="29"/>
      <c r="DFE529" s="27"/>
    </row>
    <row r="530" spans="2:36 2865:2865" s="28" customFormat="1">
      <c r="B530" s="29"/>
      <c r="C530" s="41"/>
      <c r="D530" s="41"/>
      <c r="E530" s="41"/>
      <c r="F530" s="40"/>
      <c r="G530" s="40"/>
      <c r="H530" s="40"/>
      <c r="I530" s="40"/>
      <c r="J530" s="38"/>
      <c r="K530" s="40"/>
      <c r="L530" s="40"/>
      <c r="M530" s="40"/>
      <c r="N530" s="40"/>
      <c r="O530" s="38"/>
      <c r="P530" s="40"/>
      <c r="Q530" s="40"/>
      <c r="R530" s="40"/>
      <c r="S530" s="40"/>
      <c r="T530" s="38"/>
      <c r="U530" s="40"/>
      <c r="V530" s="40"/>
      <c r="W530" s="40"/>
      <c r="X530" s="40"/>
      <c r="Y530" s="38"/>
      <c r="Z530" s="40"/>
      <c r="AA530" s="40"/>
      <c r="AB530" s="29"/>
      <c r="AC530" s="39"/>
      <c r="AD530" s="38"/>
      <c r="AE530" s="38"/>
      <c r="AF530" s="33"/>
      <c r="AG530" s="29"/>
      <c r="AH530" s="29"/>
      <c r="AI530" s="29"/>
      <c r="AJ530" s="29"/>
      <c r="DFE530" s="27"/>
    </row>
    <row r="531" spans="2:36 2865:2865" s="28" customFormat="1">
      <c r="B531" s="29"/>
      <c r="C531" s="41"/>
      <c r="D531" s="41"/>
      <c r="E531" s="41"/>
      <c r="F531" s="40"/>
      <c r="G531" s="40"/>
      <c r="H531" s="40"/>
      <c r="I531" s="40"/>
      <c r="J531" s="38"/>
      <c r="K531" s="40"/>
      <c r="L531" s="40"/>
      <c r="M531" s="40"/>
      <c r="N531" s="40"/>
      <c r="O531" s="38"/>
      <c r="P531" s="40"/>
      <c r="Q531" s="40"/>
      <c r="R531" s="40"/>
      <c r="S531" s="40"/>
      <c r="T531" s="38"/>
      <c r="U531" s="40"/>
      <c r="V531" s="40"/>
      <c r="W531" s="40"/>
      <c r="X531" s="40"/>
      <c r="Y531" s="38"/>
      <c r="Z531" s="40"/>
      <c r="AA531" s="40"/>
      <c r="AB531" s="29"/>
      <c r="AC531" s="39"/>
      <c r="AD531" s="38"/>
      <c r="AE531" s="38"/>
      <c r="AF531" s="33"/>
      <c r="AG531" s="29"/>
      <c r="AH531" s="29"/>
      <c r="AI531" s="29"/>
      <c r="AJ531" s="29"/>
      <c r="DFE531" s="27"/>
    </row>
    <row r="532" spans="2:36 2865:2865" s="28" customFormat="1">
      <c r="B532" s="29"/>
      <c r="C532" s="41"/>
      <c r="D532" s="41"/>
      <c r="E532" s="41"/>
      <c r="F532" s="40"/>
      <c r="G532" s="40"/>
      <c r="H532" s="40"/>
      <c r="I532" s="40"/>
      <c r="J532" s="38"/>
      <c r="K532" s="40"/>
      <c r="L532" s="40"/>
      <c r="M532" s="40"/>
      <c r="N532" s="40"/>
      <c r="O532" s="38"/>
      <c r="P532" s="40"/>
      <c r="Q532" s="40"/>
      <c r="R532" s="40"/>
      <c r="S532" s="40"/>
      <c r="T532" s="38"/>
      <c r="U532" s="40"/>
      <c r="V532" s="40"/>
      <c r="W532" s="40"/>
      <c r="X532" s="40"/>
      <c r="Y532" s="38"/>
      <c r="Z532" s="40"/>
      <c r="AA532" s="40"/>
      <c r="AB532" s="29"/>
      <c r="AC532" s="39"/>
      <c r="AD532" s="38"/>
      <c r="AE532" s="38"/>
      <c r="AF532" s="33"/>
      <c r="AG532" s="29"/>
      <c r="AH532" s="29"/>
      <c r="AI532" s="29"/>
      <c r="AJ532" s="29"/>
      <c r="DFE532" s="27"/>
    </row>
    <row r="533" spans="2:36 2865:2865" s="28" customFormat="1">
      <c r="B533" s="29"/>
      <c r="C533" s="41"/>
      <c r="D533" s="41"/>
      <c r="E533" s="41"/>
      <c r="F533" s="40"/>
      <c r="G533" s="40"/>
      <c r="H533" s="40"/>
      <c r="I533" s="40"/>
      <c r="J533" s="38"/>
      <c r="K533" s="40"/>
      <c r="L533" s="40"/>
      <c r="M533" s="40"/>
      <c r="N533" s="40"/>
      <c r="O533" s="38"/>
      <c r="P533" s="40"/>
      <c r="Q533" s="40"/>
      <c r="R533" s="40"/>
      <c r="S533" s="40"/>
      <c r="T533" s="38"/>
      <c r="U533" s="40"/>
      <c r="V533" s="40"/>
      <c r="W533" s="40"/>
      <c r="X533" s="40"/>
      <c r="Y533" s="38"/>
      <c r="Z533" s="40"/>
      <c r="AA533" s="40"/>
      <c r="AB533" s="29"/>
      <c r="AC533" s="39"/>
      <c r="AD533" s="38"/>
      <c r="AE533" s="38"/>
      <c r="AF533" s="33"/>
      <c r="AG533" s="29"/>
      <c r="AH533" s="29"/>
      <c r="AI533" s="29"/>
      <c r="AJ533" s="29"/>
      <c r="DFE533" s="27"/>
    </row>
    <row r="534" spans="2:36 2865:2865" s="28" customFormat="1">
      <c r="B534" s="29"/>
      <c r="C534" s="41"/>
      <c r="D534" s="41"/>
      <c r="E534" s="41"/>
      <c r="F534" s="40"/>
      <c r="G534" s="40"/>
      <c r="H534" s="40"/>
      <c r="I534" s="40"/>
      <c r="J534" s="38"/>
      <c r="K534" s="40"/>
      <c r="L534" s="40"/>
      <c r="M534" s="40"/>
      <c r="N534" s="40"/>
      <c r="O534" s="38"/>
      <c r="P534" s="40"/>
      <c r="Q534" s="40"/>
      <c r="R534" s="40"/>
      <c r="S534" s="40"/>
      <c r="T534" s="38"/>
      <c r="U534" s="40"/>
      <c r="V534" s="40"/>
      <c r="W534" s="40"/>
      <c r="X534" s="40"/>
      <c r="Y534" s="38"/>
      <c r="Z534" s="40"/>
      <c r="AA534" s="40"/>
      <c r="AB534" s="29"/>
      <c r="AC534" s="39"/>
      <c r="AD534" s="38"/>
      <c r="AE534" s="38"/>
      <c r="AF534" s="33"/>
      <c r="AG534" s="29"/>
      <c r="AH534" s="29"/>
      <c r="AI534" s="29"/>
      <c r="AJ534" s="29"/>
      <c r="DFE534" s="27"/>
    </row>
    <row r="535" spans="2:36 2865:2865" s="28" customFormat="1">
      <c r="B535" s="29"/>
      <c r="C535" s="41"/>
      <c r="D535" s="41"/>
      <c r="E535" s="41"/>
      <c r="F535" s="40"/>
      <c r="G535" s="40"/>
      <c r="H535" s="40"/>
      <c r="I535" s="40"/>
      <c r="J535" s="38"/>
      <c r="K535" s="40"/>
      <c r="L535" s="40"/>
      <c r="M535" s="40"/>
      <c r="N535" s="40"/>
      <c r="O535" s="38"/>
      <c r="P535" s="40"/>
      <c r="Q535" s="40"/>
      <c r="R535" s="40"/>
      <c r="S535" s="40"/>
      <c r="T535" s="38"/>
      <c r="U535" s="40"/>
      <c r="V535" s="40"/>
      <c r="W535" s="40"/>
      <c r="X535" s="40"/>
      <c r="Y535" s="38"/>
      <c r="Z535" s="40"/>
      <c r="AA535" s="40"/>
      <c r="AB535" s="29"/>
      <c r="AC535" s="39"/>
      <c r="AD535" s="38"/>
      <c r="AE535" s="38"/>
      <c r="AF535" s="33"/>
      <c r="AG535" s="29"/>
      <c r="AH535" s="29"/>
      <c r="AI535" s="29"/>
      <c r="AJ535" s="29"/>
      <c r="DFE535" s="27"/>
    </row>
    <row r="536" spans="2:36 2865:2865" s="28" customFormat="1">
      <c r="B536" s="29"/>
      <c r="C536" s="41"/>
      <c r="D536" s="41"/>
      <c r="E536" s="41"/>
      <c r="F536" s="40"/>
      <c r="G536" s="40"/>
      <c r="H536" s="40"/>
      <c r="I536" s="40"/>
      <c r="J536" s="38"/>
      <c r="K536" s="40"/>
      <c r="L536" s="40"/>
      <c r="M536" s="40"/>
      <c r="N536" s="40"/>
      <c r="O536" s="38"/>
      <c r="P536" s="40"/>
      <c r="Q536" s="40"/>
      <c r="R536" s="40"/>
      <c r="S536" s="40"/>
      <c r="T536" s="38"/>
      <c r="U536" s="40"/>
      <c r="V536" s="40"/>
      <c r="W536" s="40"/>
      <c r="X536" s="40"/>
      <c r="Y536" s="38"/>
      <c r="Z536" s="40"/>
      <c r="AA536" s="40"/>
      <c r="AB536" s="29"/>
      <c r="AC536" s="39"/>
      <c r="AD536" s="38"/>
      <c r="AE536" s="38"/>
      <c r="AF536" s="33"/>
      <c r="AG536" s="29"/>
      <c r="AH536" s="29"/>
      <c r="AI536" s="29"/>
      <c r="AJ536" s="29"/>
      <c r="DFE536" s="27"/>
    </row>
    <row r="537" spans="2:36 2865:2865" s="28" customFormat="1">
      <c r="B537" s="29"/>
      <c r="C537" s="41"/>
      <c r="D537" s="41"/>
      <c r="E537" s="41"/>
      <c r="F537" s="40"/>
      <c r="G537" s="40"/>
      <c r="H537" s="40"/>
      <c r="I537" s="40"/>
      <c r="J537" s="38"/>
      <c r="K537" s="40"/>
      <c r="L537" s="40"/>
      <c r="M537" s="40"/>
      <c r="N537" s="40"/>
      <c r="O537" s="38"/>
      <c r="P537" s="40"/>
      <c r="Q537" s="40"/>
      <c r="R537" s="40"/>
      <c r="S537" s="40"/>
      <c r="T537" s="38"/>
      <c r="U537" s="40"/>
      <c r="V537" s="40"/>
      <c r="W537" s="40"/>
      <c r="X537" s="40"/>
      <c r="Y537" s="38"/>
      <c r="Z537" s="40"/>
      <c r="AA537" s="40"/>
      <c r="AB537" s="29"/>
      <c r="AC537" s="39"/>
      <c r="AD537" s="38"/>
      <c r="AE537" s="38"/>
      <c r="AF537" s="33"/>
      <c r="AG537" s="29"/>
      <c r="AH537" s="29"/>
      <c r="AI537" s="29"/>
      <c r="AJ537" s="29"/>
      <c r="DFE537" s="27"/>
    </row>
    <row r="538" spans="2:36 2865:2865" s="28" customFormat="1">
      <c r="B538" s="29"/>
      <c r="C538" s="41"/>
      <c r="D538" s="41"/>
      <c r="E538" s="41"/>
      <c r="F538" s="40"/>
      <c r="G538" s="40"/>
      <c r="H538" s="40"/>
      <c r="I538" s="40"/>
      <c r="J538" s="38"/>
      <c r="K538" s="40"/>
      <c r="L538" s="40"/>
      <c r="M538" s="40"/>
      <c r="N538" s="40"/>
      <c r="O538" s="38"/>
      <c r="P538" s="40"/>
      <c r="Q538" s="40"/>
      <c r="R538" s="40"/>
      <c r="S538" s="40"/>
      <c r="T538" s="38"/>
      <c r="U538" s="40"/>
      <c r="V538" s="40"/>
      <c r="W538" s="40"/>
      <c r="X538" s="40"/>
      <c r="Y538" s="38"/>
      <c r="Z538" s="40"/>
      <c r="AA538" s="40"/>
      <c r="AB538" s="29"/>
      <c r="AC538" s="39"/>
      <c r="AD538" s="38"/>
      <c r="AE538" s="38"/>
      <c r="AF538" s="33"/>
      <c r="AG538" s="29"/>
      <c r="AH538" s="29"/>
      <c r="AI538" s="29"/>
      <c r="AJ538" s="29"/>
      <c r="DFE538" s="27"/>
    </row>
    <row r="539" spans="2:36 2865:2865" s="28" customFormat="1">
      <c r="B539" s="29"/>
      <c r="C539" s="41"/>
      <c r="D539" s="41"/>
      <c r="E539" s="41"/>
      <c r="F539" s="40"/>
      <c r="G539" s="40"/>
      <c r="H539" s="40"/>
      <c r="I539" s="40"/>
      <c r="J539" s="38"/>
      <c r="K539" s="40"/>
      <c r="L539" s="40"/>
      <c r="M539" s="40"/>
      <c r="N539" s="40"/>
      <c r="O539" s="38"/>
      <c r="P539" s="40"/>
      <c r="Q539" s="40"/>
      <c r="R539" s="40"/>
      <c r="S539" s="40"/>
      <c r="T539" s="38"/>
      <c r="U539" s="40"/>
      <c r="V539" s="40"/>
      <c r="W539" s="40"/>
      <c r="X539" s="40"/>
      <c r="Y539" s="38"/>
      <c r="Z539" s="40"/>
      <c r="AA539" s="40"/>
      <c r="AB539" s="29"/>
      <c r="AC539" s="39"/>
      <c r="AD539" s="38"/>
      <c r="AE539" s="38"/>
      <c r="AF539" s="33"/>
      <c r="AG539" s="29"/>
      <c r="AH539" s="29"/>
      <c r="AI539" s="29"/>
      <c r="AJ539" s="29"/>
      <c r="DFE539" s="27"/>
    </row>
    <row r="540" spans="2:36 2865:2865" s="28" customFormat="1">
      <c r="B540" s="29"/>
      <c r="C540" s="41"/>
      <c r="D540" s="41"/>
      <c r="E540" s="41"/>
      <c r="F540" s="40"/>
      <c r="G540" s="40"/>
      <c r="H540" s="40"/>
      <c r="I540" s="40"/>
      <c r="J540" s="38"/>
      <c r="K540" s="40"/>
      <c r="L540" s="40"/>
      <c r="M540" s="40"/>
      <c r="N540" s="40"/>
      <c r="O540" s="38"/>
      <c r="P540" s="40"/>
      <c r="Q540" s="40"/>
      <c r="R540" s="40"/>
      <c r="S540" s="40"/>
      <c r="T540" s="38"/>
      <c r="U540" s="40"/>
      <c r="V540" s="40"/>
      <c r="W540" s="40"/>
      <c r="X540" s="40"/>
      <c r="Y540" s="38"/>
      <c r="Z540" s="40"/>
      <c r="AA540" s="40"/>
      <c r="AB540" s="29"/>
      <c r="AC540" s="39"/>
      <c r="AD540" s="38"/>
      <c r="AE540" s="38"/>
      <c r="AF540" s="33"/>
      <c r="AG540" s="29"/>
      <c r="AH540" s="29"/>
      <c r="AI540" s="29"/>
      <c r="AJ540" s="29"/>
      <c r="DFE540" s="27"/>
    </row>
    <row r="541" spans="2:36 2865:2865" s="28" customFormat="1">
      <c r="B541" s="29"/>
      <c r="C541" s="41"/>
      <c r="D541" s="41"/>
      <c r="E541" s="41"/>
      <c r="F541" s="40"/>
      <c r="G541" s="40"/>
      <c r="H541" s="40"/>
      <c r="I541" s="40"/>
      <c r="J541" s="38"/>
      <c r="K541" s="40"/>
      <c r="L541" s="40"/>
      <c r="M541" s="40"/>
      <c r="N541" s="40"/>
      <c r="O541" s="38"/>
      <c r="P541" s="40"/>
      <c r="Q541" s="40"/>
      <c r="R541" s="40"/>
      <c r="S541" s="40"/>
      <c r="T541" s="38"/>
      <c r="U541" s="40"/>
      <c r="V541" s="40"/>
      <c r="W541" s="40"/>
      <c r="X541" s="40"/>
      <c r="Y541" s="38"/>
      <c r="Z541" s="40"/>
      <c r="AA541" s="40"/>
      <c r="AB541" s="29"/>
      <c r="AC541" s="39"/>
      <c r="AD541" s="38"/>
      <c r="AE541" s="38"/>
      <c r="AF541" s="33"/>
      <c r="AG541" s="29"/>
      <c r="AH541" s="29"/>
      <c r="AI541" s="29"/>
      <c r="AJ541" s="29"/>
      <c r="DFE541" s="27"/>
    </row>
    <row r="542" spans="2:36 2865:2865" s="28" customFormat="1">
      <c r="B542" s="29"/>
      <c r="C542" s="41"/>
      <c r="D542" s="41"/>
      <c r="E542" s="41"/>
      <c r="F542" s="40"/>
      <c r="G542" s="40"/>
      <c r="H542" s="40"/>
      <c r="I542" s="40"/>
      <c r="J542" s="38"/>
      <c r="K542" s="40"/>
      <c r="L542" s="40"/>
      <c r="M542" s="40"/>
      <c r="N542" s="40"/>
      <c r="O542" s="38"/>
      <c r="P542" s="40"/>
      <c r="Q542" s="40"/>
      <c r="R542" s="40"/>
      <c r="S542" s="40"/>
      <c r="T542" s="38"/>
      <c r="U542" s="40"/>
      <c r="V542" s="40"/>
      <c r="W542" s="40"/>
      <c r="X542" s="40"/>
      <c r="Y542" s="38"/>
      <c r="Z542" s="40"/>
      <c r="AA542" s="40"/>
      <c r="AB542" s="29"/>
      <c r="AC542" s="39"/>
      <c r="AD542" s="38"/>
      <c r="AE542" s="38"/>
      <c r="AF542" s="33"/>
      <c r="AG542" s="29"/>
      <c r="AH542" s="29"/>
      <c r="AI542" s="29"/>
      <c r="AJ542" s="29"/>
      <c r="DFE542" s="27"/>
    </row>
    <row r="543" spans="2:36 2865:2865" s="28" customFormat="1">
      <c r="B543" s="29"/>
      <c r="C543" s="41"/>
      <c r="D543" s="41"/>
      <c r="E543" s="41"/>
      <c r="F543" s="40"/>
      <c r="G543" s="40"/>
      <c r="H543" s="40"/>
      <c r="I543" s="40"/>
      <c r="J543" s="38"/>
      <c r="K543" s="40"/>
      <c r="L543" s="40"/>
      <c r="M543" s="40"/>
      <c r="N543" s="40"/>
      <c r="O543" s="38"/>
      <c r="P543" s="40"/>
      <c r="Q543" s="40"/>
      <c r="R543" s="40"/>
      <c r="S543" s="40"/>
      <c r="T543" s="38"/>
      <c r="U543" s="40"/>
      <c r="V543" s="40"/>
      <c r="W543" s="40"/>
      <c r="X543" s="40"/>
      <c r="Y543" s="38"/>
      <c r="Z543" s="40"/>
      <c r="AA543" s="40"/>
      <c r="AB543" s="29"/>
      <c r="AC543" s="39"/>
      <c r="AD543" s="38"/>
      <c r="AE543" s="38"/>
      <c r="AF543" s="33"/>
      <c r="AG543" s="29"/>
      <c r="AH543" s="29"/>
      <c r="AI543" s="29"/>
      <c r="AJ543" s="29"/>
      <c r="DFE543" s="27"/>
    </row>
    <row r="544" spans="2:36 2865:2865" s="28" customFormat="1">
      <c r="B544" s="29"/>
      <c r="C544" s="41"/>
      <c r="D544" s="41"/>
      <c r="E544" s="41"/>
      <c r="F544" s="40"/>
      <c r="G544" s="40"/>
      <c r="H544" s="40"/>
      <c r="I544" s="40"/>
      <c r="J544" s="38"/>
      <c r="K544" s="40"/>
      <c r="L544" s="40"/>
      <c r="M544" s="40"/>
      <c r="N544" s="40"/>
      <c r="O544" s="38"/>
      <c r="P544" s="40"/>
      <c r="Q544" s="40"/>
      <c r="R544" s="40"/>
      <c r="S544" s="40"/>
      <c r="T544" s="38"/>
      <c r="U544" s="40"/>
      <c r="V544" s="40"/>
      <c r="W544" s="40"/>
      <c r="X544" s="40"/>
      <c r="Y544" s="38"/>
      <c r="Z544" s="40"/>
      <c r="AA544" s="40"/>
      <c r="AB544" s="29"/>
      <c r="AC544" s="39"/>
      <c r="AD544" s="38"/>
      <c r="AE544" s="38"/>
      <c r="AF544" s="33"/>
      <c r="AG544" s="29"/>
      <c r="AH544" s="29"/>
      <c r="AI544" s="29"/>
      <c r="AJ544" s="29"/>
      <c r="DFE544" s="27"/>
    </row>
    <row r="545" spans="2:36 2865:2865" s="28" customFormat="1">
      <c r="B545" s="29"/>
      <c r="C545" s="41"/>
      <c r="D545" s="41"/>
      <c r="E545" s="41"/>
      <c r="F545" s="40"/>
      <c r="G545" s="40"/>
      <c r="H545" s="40"/>
      <c r="I545" s="40"/>
      <c r="J545" s="38"/>
      <c r="K545" s="40"/>
      <c r="L545" s="40"/>
      <c r="M545" s="40"/>
      <c r="N545" s="40"/>
      <c r="O545" s="38"/>
      <c r="P545" s="40"/>
      <c r="Q545" s="40"/>
      <c r="R545" s="40"/>
      <c r="S545" s="40"/>
      <c r="T545" s="38"/>
      <c r="U545" s="40"/>
      <c r="V545" s="40"/>
      <c r="W545" s="40"/>
      <c r="X545" s="40"/>
      <c r="Y545" s="38"/>
      <c r="Z545" s="40"/>
      <c r="AA545" s="40"/>
      <c r="AB545" s="29"/>
      <c r="AC545" s="39"/>
      <c r="AD545" s="38"/>
      <c r="AE545" s="38"/>
      <c r="AF545" s="33"/>
      <c r="AG545" s="29"/>
      <c r="AH545" s="29"/>
      <c r="AI545" s="29"/>
      <c r="AJ545" s="29"/>
      <c r="DFE545" s="27"/>
    </row>
    <row r="546" spans="2:36 2865:2865" s="28" customFormat="1">
      <c r="B546" s="29"/>
      <c r="C546" s="41"/>
      <c r="D546" s="41"/>
      <c r="E546" s="41"/>
      <c r="F546" s="40"/>
      <c r="G546" s="40"/>
      <c r="H546" s="40"/>
      <c r="I546" s="40"/>
      <c r="J546" s="38"/>
      <c r="K546" s="40"/>
      <c r="L546" s="40"/>
      <c r="M546" s="40"/>
      <c r="N546" s="40"/>
      <c r="O546" s="38"/>
      <c r="P546" s="40"/>
      <c r="Q546" s="40"/>
      <c r="R546" s="40"/>
      <c r="S546" s="40"/>
      <c r="T546" s="38"/>
      <c r="U546" s="40"/>
      <c r="V546" s="40"/>
      <c r="W546" s="40"/>
      <c r="X546" s="40"/>
      <c r="Y546" s="38"/>
      <c r="Z546" s="40"/>
      <c r="AA546" s="40"/>
      <c r="AB546" s="29"/>
      <c r="AC546" s="39"/>
      <c r="AD546" s="38"/>
      <c r="AE546" s="38"/>
      <c r="AF546" s="33"/>
      <c r="AG546" s="29"/>
      <c r="AH546" s="29"/>
      <c r="AI546" s="29"/>
      <c r="AJ546" s="29"/>
      <c r="DFE546" s="27"/>
    </row>
    <row r="547" spans="2:36 2865:2865" s="28" customFormat="1">
      <c r="B547" s="29"/>
      <c r="C547" s="41"/>
      <c r="D547" s="41"/>
      <c r="E547" s="41"/>
      <c r="F547" s="40"/>
      <c r="G547" s="40"/>
      <c r="H547" s="40"/>
      <c r="I547" s="40"/>
      <c r="J547" s="38"/>
      <c r="K547" s="40"/>
      <c r="L547" s="40"/>
      <c r="M547" s="40"/>
      <c r="N547" s="40"/>
      <c r="O547" s="38"/>
      <c r="P547" s="40"/>
      <c r="Q547" s="40"/>
      <c r="R547" s="40"/>
      <c r="S547" s="40"/>
      <c r="T547" s="38"/>
      <c r="U547" s="40"/>
      <c r="V547" s="40"/>
      <c r="W547" s="40"/>
      <c r="X547" s="40"/>
      <c r="Y547" s="38"/>
      <c r="Z547" s="40"/>
      <c r="AA547" s="40"/>
      <c r="AB547" s="29"/>
      <c r="AC547" s="39"/>
      <c r="AD547" s="38"/>
      <c r="AE547" s="38"/>
      <c r="AF547" s="33"/>
      <c r="AG547" s="29"/>
      <c r="AH547" s="29"/>
      <c r="AI547" s="29"/>
      <c r="AJ547" s="29"/>
      <c r="DFE547" s="27"/>
    </row>
    <row r="548" spans="2:36 2865:2865" s="28" customFormat="1">
      <c r="B548" s="29"/>
      <c r="C548" s="41"/>
      <c r="D548" s="41"/>
      <c r="E548" s="41"/>
      <c r="F548" s="40"/>
      <c r="G548" s="40"/>
      <c r="H548" s="40"/>
      <c r="I548" s="40"/>
      <c r="J548" s="38"/>
      <c r="K548" s="40"/>
      <c r="L548" s="40"/>
      <c r="M548" s="40"/>
      <c r="N548" s="40"/>
      <c r="O548" s="38"/>
      <c r="P548" s="40"/>
      <c r="Q548" s="40"/>
      <c r="R548" s="40"/>
      <c r="S548" s="40"/>
      <c r="T548" s="38"/>
      <c r="U548" s="40"/>
      <c r="V548" s="40"/>
      <c r="W548" s="40"/>
      <c r="X548" s="40"/>
      <c r="Y548" s="38"/>
      <c r="Z548" s="40"/>
      <c r="AA548" s="40"/>
      <c r="AB548" s="29"/>
      <c r="AC548" s="39"/>
      <c r="AD548" s="38"/>
      <c r="AE548" s="38"/>
      <c r="AF548" s="33"/>
      <c r="AG548" s="29"/>
      <c r="AH548" s="29"/>
      <c r="AI548" s="29"/>
      <c r="AJ548" s="29"/>
      <c r="DFE548" s="27"/>
    </row>
    <row r="549" spans="2:36 2865:2865" s="28" customFormat="1">
      <c r="B549" s="29"/>
      <c r="C549" s="41"/>
      <c r="D549" s="41"/>
      <c r="E549" s="41"/>
      <c r="F549" s="40"/>
      <c r="G549" s="40"/>
      <c r="H549" s="40"/>
      <c r="I549" s="40"/>
      <c r="J549" s="38"/>
      <c r="K549" s="40"/>
      <c r="L549" s="40"/>
      <c r="M549" s="40"/>
      <c r="N549" s="40"/>
      <c r="O549" s="38"/>
      <c r="P549" s="40"/>
      <c r="Q549" s="40"/>
      <c r="R549" s="40"/>
      <c r="S549" s="40"/>
      <c r="T549" s="38"/>
      <c r="U549" s="40"/>
      <c r="V549" s="40"/>
      <c r="W549" s="40"/>
      <c r="X549" s="40"/>
      <c r="Y549" s="38"/>
      <c r="Z549" s="40"/>
      <c r="AA549" s="40"/>
      <c r="AB549" s="29"/>
      <c r="AC549" s="39"/>
      <c r="AD549" s="38"/>
      <c r="AE549" s="38"/>
      <c r="AF549" s="33"/>
      <c r="AG549" s="29"/>
      <c r="AH549" s="29"/>
      <c r="AI549" s="29"/>
      <c r="AJ549" s="29"/>
      <c r="DFE549" s="27"/>
    </row>
    <row r="550" spans="2:36 2865:2865" s="28" customFormat="1">
      <c r="B550" s="29"/>
      <c r="C550" s="41"/>
      <c r="D550" s="41"/>
      <c r="E550" s="41"/>
      <c r="F550" s="40"/>
      <c r="G550" s="40"/>
      <c r="H550" s="40"/>
      <c r="I550" s="40"/>
      <c r="J550" s="38"/>
      <c r="K550" s="40"/>
      <c r="L550" s="40"/>
      <c r="M550" s="40"/>
      <c r="N550" s="40"/>
      <c r="O550" s="38"/>
      <c r="P550" s="40"/>
      <c r="Q550" s="40"/>
      <c r="R550" s="40"/>
      <c r="S550" s="40"/>
      <c r="T550" s="38"/>
      <c r="U550" s="40"/>
      <c r="V550" s="40"/>
      <c r="W550" s="40"/>
      <c r="X550" s="40"/>
      <c r="Y550" s="38"/>
      <c r="Z550" s="40"/>
      <c r="AA550" s="40"/>
      <c r="AB550" s="29"/>
      <c r="AC550" s="39"/>
      <c r="AD550" s="38"/>
      <c r="AE550" s="38"/>
      <c r="AF550" s="33"/>
      <c r="AG550" s="29"/>
      <c r="AH550" s="29"/>
      <c r="AI550" s="29"/>
      <c r="AJ550" s="29"/>
      <c r="DFE550" s="27"/>
    </row>
    <row r="551" spans="2:36 2865:2865" s="28" customFormat="1">
      <c r="B551" s="29"/>
      <c r="C551" s="41"/>
      <c r="D551" s="41"/>
      <c r="E551" s="41"/>
      <c r="F551" s="40"/>
      <c r="G551" s="40"/>
      <c r="H551" s="40"/>
      <c r="I551" s="40"/>
      <c r="J551" s="38"/>
      <c r="K551" s="40"/>
      <c r="L551" s="40"/>
      <c r="M551" s="40"/>
      <c r="N551" s="40"/>
      <c r="O551" s="38"/>
      <c r="P551" s="40"/>
      <c r="Q551" s="40"/>
      <c r="R551" s="40"/>
      <c r="S551" s="40"/>
      <c r="T551" s="38"/>
      <c r="U551" s="40"/>
      <c r="V551" s="40"/>
      <c r="W551" s="40"/>
      <c r="X551" s="40"/>
      <c r="Y551" s="38"/>
      <c r="Z551" s="40"/>
      <c r="AA551" s="40"/>
      <c r="AB551" s="29"/>
      <c r="AC551" s="39"/>
      <c r="AD551" s="38"/>
      <c r="AE551" s="38"/>
      <c r="AF551" s="33"/>
      <c r="AG551" s="29"/>
      <c r="AH551" s="29"/>
      <c r="AI551" s="29"/>
      <c r="AJ551" s="29"/>
      <c r="DFE551" s="27"/>
    </row>
    <row r="552" spans="2:36 2865:2865" s="28" customFormat="1">
      <c r="B552" s="29"/>
      <c r="C552" s="41"/>
      <c r="D552" s="41"/>
      <c r="E552" s="41"/>
      <c r="F552" s="40"/>
      <c r="G552" s="40"/>
      <c r="H552" s="40"/>
      <c r="I552" s="40"/>
      <c r="J552" s="38"/>
      <c r="K552" s="40"/>
      <c r="L552" s="40"/>
      <c r="M552" s="40"/>
      <c r="N552" s="40"/>
      <c r="O552" s="38"/>
      <c r="P552" s="40"/>
      <c r="Q552" s="40"/>
      <c r="R552" s="40"/>
      <c r="S552" s="40"/>
      <c r="T552" s="38"/>
      <c r="U552" s="40"/>
      <c r="V552" s="40"/>
      <c r="W552" s="40"/>
      <c r="X552" s="40"/>
      <c r="Y552" s="38"/>
      <c r="Z552" s="40"/>
      <c r="AA552" s="40"/>
      <c r="AB552" s="29"/>
      <c r="AC552" s="39"/>
      <c r="AD552" s="38"/>
      <c r="AE552" s="38"/>
      <c r="AF552" s="33"/>
      <c r="AG552" s="29"/>
      <c r="AH552" s="29"/>
      <c r="AI552" s="29"/>
      <c r="AJ552" s="29"/>
      <c r="DFE552" s="27"/>
    </row>
    <row r="553" spans="2:36 2865:2865" s="28" customFormat="1">
      <c r="B553" s="29"/>
      <c r="C553" s="41"/>
      <c r="D553" s="41"/>
      <c r="E553" s="41"/>
      <c r="F553" s="40"/>
      <c r="G553" s="40"/>
      <c r="H553" s="40"/>
      <c r="I553" s="40"/>
      <c r="J553" s="38"/>
      <c r="K553" s="40"/>
      <c r="L553" s="40"/>
      <c r="M553" s="40"/>
      <c r="N553" s="40"/>
      <c r="O553" s="38"/>
      <c r="P553" s="40"/>
      <c r="Q553" s="40"/>
      <c r="R553" s="40"/>
      <c r="S553" s="40"/>
      <c r="T553" s="38"/>
      <c r="U553" s="40"/>
      <c r="V553" s="40"/>
      <c r="W553" s="40"/>
      <c r="X553" s="40"/>
      <c r="Y553" s="38"/>
      <c r="Z553" s="40"/>
      <c r="AA553" s="40"/>
      <c r="AB553" s="29"/>
      <c r="AC553" s="39"/>
      <c r="AD553" s="38"/>
      <c r="AE553" s="38"/>
      <c r="AF553" s="33"/>
      <c r="AG553" s="29"/>
      <c r="AH553" s="29"/>
      <c r="AI553" s="29"/>
      <c r="AJ553" s="29"/>
      <c r="DFE553" s="27"/>
    </row>
    <row r="554" spans="2:36 2865:2865" s="28" customFormat="1">
      <c r="B554" s="29"/>
      <c r="C554" s="41"/>
      <c r="D554" s="41"/>
      <c r="E554" s="41"/>
      <c r="F554" s="40"/>
      <c r="G554" s="40"/>
      <c r="H554" s="40"/>
      <c r="I554" s="40"/>
      <c r="J554" s="38"/>
      <c r="K554" s="40"/>
      <c r="L554" s="40"/>
      <c r="M554" s="40"/>
      <c r="N554" s="40"/>
      <c r="O554" s="38"/>
      <c r="P554" s="40"/>
      <c r="Q554" s="40"/>
      <c r="R554" s="40"/>
      <c r="S554" s="40"/>
      <c r="T554" s="38"/>
      <c r="U554" s="40"/>
      <c r="V554" s="40"/>
      <c r="W554" s="40"/>
      <c r="X554" s="40"/>
      <c r="Y554" s="38"/>
      <c r="Z554" s="40"/>
      <c r="AA554" s="40"/>
      <c r="AB554" s="29"/>
      <c r="AC554" s="39"/>
      <c r="AD554" s="38"/>
      <c r="AE554" s="38"/>
      <c r="AF554" s="33"/>
      <c r="AG554" s="29"/>
      <c r="AH554" s="29"/>
      <c r="AI554" s="29"/>
      <c r="AJ554" s="29"/>
      <c r="DFE554" s="27"/>
    </row>
    <row r="555" spans="2:36 2865:2865" s="28" customFormat="1">
      <c r="B555" s="29"/>
      <c r="C555" s="41"/>
      <c r="D555" s="41"/>
      <c r="E555" s="41"/>
      <c r="F555" s="40"/>
      <c r="G555" s="40"/>
      <c r="H555" s="40"/>
      <c r="I555" s="40"/>
      <c r="J555" s="38"/>
      <c r="K555" s="40"/>
      <c r="L555" s="40"/>
      <c r="M555" s="40"/>
      <c r="N555" s="40"/>
      <c r="O555" s="38"/>
      <c r="P555" s="40"/>
      <c r="Q555" s="40"/>
      <c r="R555" s="40"/>
      <c r="S555" s="40"/>
      <c r="T555" s="38"/>
      <c r="U555" s="40"/>
      <c r="V555" s="40"/>
      <c r="W555" s="40"/>
      <c r="X555" s="40"/>
      <c r="Y555" s="38"/>
      <c r="Z555" s="40"/>
      <c r="AA555" s="40"/>
      <c r="AB555" s="29"/>
      <c r="AC555" s="39"/>
      <c r="AD555" s="38"/>
      <c r="AE555" s="38"/>
      <c r="AF555" s="33"/>
      <c r="AG555" s="29"/>
      <c r="AH555" s="29"/>
      <c r="AI555" s="29"/>
      <c r="AJ555" s="29"/>
      <c r="DFE555" s="27"/>
    </row>
    <row r="556" spans="2:36 2865:2865" s="28" customFormat="1">
      <c r="B556" s="29"/>
      <c r="C556" s="41"/>
      <c r="D556" s="41"/>
      <c r="E556" s="41"/>
      <c r="F556" s="40"/>
      <c r="G556" s="40"/>
      <c r="H556" s="40"/>
      <c r="I556" s="40"/>
      <c r="J556" s="38"/>
      <c r="K556" s="40"/>
      <c r="L556" s="40"/>
      <c r="M556" s="40"/>
      <c r="N556" s="40"/>
      <c r="O556" s="38"/>
      <c r="P556" s="40"/>
      <c r="Q556" s="40"/>
      <c r="R556" s="40"/>
      <c r="S556" s="40"/>
      <c r="T556" s="38"/>
      <c r="U556" s="40"/>
      <c r="V556" s="40"/>
      <c r="W556" s="40"/>
      <c r="X556" s="40"/>
      <c r="Y556" s="38"/>
      <c r="Z556" s="40"/>
      <c r="AA556" s="40"/>
      <c r="AB556" s="29"/>
      <c r="AC556" s="39"/>
      <c r="AD556" s="38"/>
      <c r="AE556" s="38"/>
      <c r="AF556" s="33"/>
      <c r="AG556" s="29"/>
      <c r="AH556" s="29"/>
      <c r="AI556" s="29"/>
      <c r="AJ556" s="29"/>
      <c r="DFE556" s="27"/>
    </row>
    <row r="557" spans="2:36 2865:2865" s="28" customFormat="1">
      <c r="B557" s="29"/>
      <c r="C557" s="41"/>
      <c r="D557" s="41"/>
      <c r="E557" s="41"/>
      <c r="F557" s="40"/>
      <c r="G557" s="40"/>
      <c r="H557" s="40"/>
      <c r="I557" s="40"/>
      <c r="J557" s="38"/>
      <c r="K557" s="40"/>
      <c r="L557" s="40"/>
      <c r="M557" s="40"/>
      <c r="N557" s="40"/>
      <c r="O557" s="38"/>
      <c r="P557" s="40"/>
      <c r="Q557" s="40"/>
      <c r="R557" s="40"/>
      <c r="S557" s="40"/>
      <c r="T557" s="38"/>
      <c r="U557" s="40"/>
      <c r="V557" s="40"/>
      <c r="W557" s="40"/>
      <c r="X557" s="40"/>
      <c r="Y557" s="38"/>
      <c r="Z557" s="40"/>
      <c r="AA557" s="40"/>
      <c r="AB557" s="29"/>
      <c r="AC557" s="39"/>
      <c r="AD557" s="38"/>
      <c r="AE557" s="38"/>
      <c r="AF557" s="33"/>
      <c r="AG557" s="29"/>
      <c r="AH557" s="29"/>
      <c r="AI557" s="29"/>
      <c r="AJ557" s="29"/>
      <c r="DFE557" s="27"/>
    </row>
    <row r="558" spans="2:36 2865:2865" s="28" customFormat="1">
      <c r="B558" s="29"/>
      <c r="C558" s="41"/>
      <c r="D558" s="41"/>
      <c r="E558" s="41"/>
      <c r="F558" s="40"/>
      <c r="G558" s="40"/>
      <c r="H558" s="40"/>
      <c r="I558" s="40"/>
      <c r="J558" s="38"/>
      <c r="K558" s="40"/>
      <c r="L558" s="40"/>
      <c r="M558" s="40"/>
      <c r="N558" s="40"/>
      <c r="O558" s="38"/>
      <c r="P558" s="40"/>
      <c r="Q558" s="40"/>
      <c r="R558" s="40"/>
      <c r="S558" s="40"/>
      <c r="T558" s="38"/>
      <c r="U558" s="40"/>
      <c r="V558" s="40"/>
      <c r="W558" s="40"/>
      <c r="X558" s="40"/>
      <c r="Y558" s="38"/>
      <c r="Z558" s="40"/>
      <c r="AA558" s="40"/>
      <c r="AB558" s="29"/>
      <c r="AC558" s="39"/>
      <c r="AD558" s="38"/>
      <c r="AE558" s="38"/>
      <c r="AF558" s="33"/>
      <c r="AG558" s="29"/>
      <c r="AH558" s="29"/>
      <c r="AI558" s="29"/>
      <c r="AJ558" s="29"/>
      <c r="DFE558" s="27"/>
    </row>
    <row r="559" spans="2:36 2865:2865" s="28" customFormat="1">
      <c r="B559" s="29"/>
      <c r="C559" s="41"/>
      <c r="D559" s="41"/>
      <c r="E559" s="41"/>
      <c r="F559" s="40"/>
      <c r="G559" s="40"/>
      <c r="H559" s="40"/>
      <c r="I559" s="40"/>
      <c r="J559" s="38"/>
      <c r="K559" s="40"/>
      <c r="L559" s="40"/>
      <c r="M559" s="40"/>
      <c r="N559" s="40"/>
      <c r="O559" s="38"/>
      <c r="P559" s="40"/>
      <c r="Q559" s="40"/>
      <c r="R559" s="40"/>
      <c r="S559" s="40"/>
      <c r="T559" s="38"/>
      <c r="U559" s="40"/>
      <c r="V559" s="40"/>
      <c r="W559" s="40"/>
      <c r="X559" s="40"/>
      <c r="Y559" s="38"/>
      <c r="Z559" s="40"/>
      <c r="AA559" s="40"/>
      <c r="AB559" s="29"/>
      <c r="AC559" s="39"/>
      <c r="AD559" s="38"/>
      <c r="AE559" s="38"/>
      <c r="AF559" s="33"/>
      <c r="AG559" s="29"/>
      <c r="AH559" s="29"/>
      <c r="AI559" s="29"/>
      <c r="AJ559" s="29"/>
      <c r="DFE559" s="27"/>
    </row>
    <row r="560" spans="2:36 2865:2865" s="28" customFormat="1">
      <c r="B560" s="29"/>
      <c r="C560" s="41"/>
      <c r="D560" s="41"/>
      <c r="E560" s="41"/>
      <c r="F560" s="40"/>
      <c r="G560" s="40"/>
      <c r="H560" s="40"/>
      <c r="I560" s="40"/>
      <c r="J560" s="38"/>
      <c r="K560" s="40"/>
      <c r="L560" s="40"/>
      <c r="M560" s="40"/>
      <c r="N560" s="40"/>
      <c r="O560" s="38"/>
      <c r="P560" s="40"/>
      <c r="Q560" s="40"/>
      <c r="R560" s="40"/>
      <c r="S560" s="40"/>
      <c r="T560" s="38"/>
      <c r="U560" s="40"/>
      <c r="V560" s="40"/>
      <c r="W560" s="40"/>
      <c r="X560" s="40"/>
      <c r="Y560" s="38"/>
      <c r="Z560" s="40"/>
      <c r="AA560" s="40"/>
      <c r="AB560" s="29"/>
      <c r="AC560" s="39"/>
      <c r="AD560" s="38"/>
      <c r="AE560" s="38"/>
      <c r="AF560" s="33"/>
      <c r="AG560" s="29"/>
      <c r="AH560" s="29"/>
      <c r="AI560" s="29"/>
      <c r="AJ560" s="29"/>
      <c r="DFE560" s="27"/>
    </row>
    <row r="561" spans="2:36 2865:2865" s="28" customFormat="1">
      <c r="B561" s="29"/>
      <c r="C561" s="41"/>
      <c r="D561" s="41"/>
      <c r="E561" s="41"/>
      <c r="F561" s="40"/>
      <c r="G561" s="40"/>
      <c r="H561" s="40"/>
      <c r="I561" s="40"/>
      <c r="J561" s="38"/>
      <c r="K561" s="40"/>
      <c r="L561" s="40"/>
      <c r="M561" s="40"/>
      <c r="N561" s="40"/>
      <c r="O561" s="38"/>
      <c r="P561" s="40"/>
      <c r="Q561" s="40"/>
      <c r="R561" s="40"/>
      <c r="S561" s="40"/>
      <c r="T561" s="38"/>
      <c r="U561" s="40"/>
      <c r="V561" s="40"/>
      <c r="W561" s="40"/>
      <c r="X561" s="40"/>
      <c r="Y561" s="38"/>
      <c r="Z561" s="40"/>
      <c r="AA561" s="40"/>
      <c r="AB561" s="29"/>
      <c r="AC561" s="39"/>
      <c r="AD561" s="38"/>
      <c r="AE561" s="38"/>
      <c r="AF561" s="33"/>
      <c r="AG561" s="29"/>
      <c r="AH561" s="29"/>
      <c r="AI561" s="29"/>
      <c r="AJ561" s="29"/>
      <c r="DFE561" s="27"/>
    </row>
    <row r="562" spans="2:36 2865:2865" s="28" customFormat="1">
      <c r="B562" s="29"/>
      <c r="C562" s="41"/>
      <c r="D562" s="41"/>
      <c r="E562" s="41"/>
      <c r="F562" s="40"/>
      <c r="G562" s="40"/>
      <c r="H562" s="40"/>
      <c r="I562" s="40"/>
      <c r="J562" s="38"/>
      <c r="K562" s="40"/>
      <c r="L562" s="40"/>
      <c r="M562" s="40"/>
      <c r="N562" s="40"/>
      <c r="O562" s="38"/>
      <c r="P562" s="40"/>
      <c r="Q562" s="40"/>
      <c r="R562" s="40"/>
      <c r="S562" s="40"/>
      <c r="T562" s="38"/>
      <c r="U562" s="40"/>
      <c r="V562" s="40"/>
      <c r="W562" s="40"/>
      <c r="X562" s="40"/>
      <c r="Y562" s="38"/>
      <c r="Z562" s="40"/>
      <c r="AA562" s="40"/>
      <c r="AB562" s="29"/>
      <c r="AC562" s="39"/>
      <c r="AD562" s="38"/>
      <c r="AE562" s="38"/>
      <c r="AF562" s="33"/>
      <c r="AG562" s="29"/>
      <c r="AH562" s="29"/>
      <c r="AI562" s="29"/>
      <c r="AJ562" s="29"/>
      <c r="DFE562" s="27"/>
    </row>
    <row r="563" spans="2:36 2865:2865" s="28" customFormat="1">
      <c r="B563" s="29"/>
      <c r="C563" s="41"/>
      <c r="D563" s="41"/>
      <c r="E563" s="41"/>
      <c r="F563" s="40"/>
      <c r="G563" s="40"/>
      <c r="H563" s="40"/>
      <c r="I563" s="40"/>
      <c r="J563" s="38"/>
      <c r="K563" s="40"/>
      <c r="L563" s="40"/>
      <c r="M563" s="40"/>
      <c r="N563" s="40"/>
      <c r="O563" s="38"/>
      <c r="P563" s="40"/>
      <c r="Q563" s="40"/>
      <c r="R563" s="40"/>
      <c r="S563" s="40"/>
      <c r="T563" s="38"/>
      <c r="U563" s="40"/>
      <c r="V563" s="40"/>
      <c r="W563" s="40"/>
      <c r="X563" s="40"/>
      <c r="Y563" s="38"/>
      <c r="Z563" s="40"/>
      <c r="AA563" s="40"/>
      <c r="AB563" s="29"/>
      <c r="AC563" s="39"/>
      <c r="AD563" s="38"/>
      <c r="AE563" s="38"/>
      <c r="AF563" s="33"/>
      <c r="AG563" s="29"/>
      <c r="AH563" s="29"/>
      <c r="AI563" s="29"/>
      <c r="AJ563" s="29"/>
      <c r="DFE563" s="27"/>
    </row>
    <row r="564" spans="2:36 2865:2865" s="28" customFormat="1">
      <c r="B564" s="29"/>
      <c r="C564" s="41"/>
      <c r="D564" s="41"/>
      <c r="E564" s="41"/>
      <c r="F564" s="40"/>
      <c r="G564" s="40"/>
      <c r="H564" s="40"/>
      <c r="I564" s="40"/>
      <c r="J564" s="38"/>
      <c r="K564" s="40"/>
      <c r="L564" s="40"/>
      <c r="M564" s="40"/>
      <c r="N564" s="40"/>
      <c r="O564" s="38"/>
      <c r="P564" s="40"/>
      <c r="Q564" s="40"/>
      <c r="R564" s="40"/>
      <c r="S564" s="40"/>
      <c r="T564" s="38"/>
      <c r="U564" s="40"/>
      <c r="V564" s="40"/>
      <c r="W564" s="40"/>
      <c r="X564" s="40"/>
      <c r="Y564" s="38"/>
      <c r="Z564" s="40"/>
      <c r="AA564" s="40"/>
      <c r="AB564" s="29"/>
      <c r="AC564" s="39"/>
      <c r="AD564" s="38"/>
      <c r="AE564" s="38"/>
      <c r="AF564" s="33"/>
      <c r="AG564" s="29"/>
      <c r="AH564" s="29"/>
      <c r="AI564" s="29"/>
      <c r="AJ564" s="29"/>
      <c r="DFE564" s="27"/>
    </row>
    <row r="565" spans="2:36 2865:2865" s="28" customFormat="1">
      <c r="B565" s="29"/>
      <c r="C565" s="41"/>
      <c r="D565" s="41"/>
      <c r="E565" s="41"/>
      <c r="F565" s="40"/>
      <c r="G565" s="40"/>
      <c r="H565" s="40"/>
      <c r="I565" s="40"/>
      <c r="J565" s="38"/>
      <c r="K565" s="40"/>
      <c r="L565" s="40"/>
      <c r="M565" s="40"/>
      <c r="N565" s="40"/>
      <c r="O565" s="38"/>
      <c r="P565" s="40"/>
      <c r="Q565" s="40"/>
      <c r="R565" s="40"/>
      <c r="S565" s="40"/>
      <c r="T565" s="38"/>
      <c r="U565" s="40"/>
      <c r="V565" s="40"/>
      <c r="W565" s="40"/>
      <c r="X565" s="40"/>
      <c r="Y565" s="38"/>
      <c r="Z565" s="40"/>
      <c r="AA565" s="40"/>
      <c r="AB565" s="29"/>
      <c r="AC565" s="39"/>
      <c r="AD565" s="38"/>
      <c r="AE565" s="38"/>
      <c r="AF565" s="33"/>
      <c r="AG565" s="29"/>
      <c r="AH565" s="29"/>
      <c r="AI565" s="29"/>
      <c r="AJ565" s="29"/>
      <c r="DFE565" s="27"/>
    </row>
    <row r="566" spans="2:36 2865:2865" s="28" customFormat="1">
      <c r="B566" s="29"/>
      <c r="C566" s="41"/>
      <c r="D566" s="41"/>
      <c r="E566" s="41"/>
      <c r="F566" s="40"/>
      <c r="G566" s="40"/>
      <c r="H566" s="40"/>
      <c r="I566" s="40"/>
      <c r="J566" s="38"/>
      <c r="K566" s="40"/>
      <c r="L566" s="40"/>
      <c r="M566" s="40"/>
      <c r="N566" s="40"/>
      <c r="O566" s="38"/>
      <c r="P566" s="40"/>
      <c r="Q566" s="40"/>
      <c r="R566" s="40"/>
      <c r="S566" s="40"/>
      <c r="T566" s="38"/>
      <c r="U566" s="40"/>
      <c r="V566" s="40"/>
      <c r="W566" s="40"/>
      <c r="X566" s="40"/>
      <c r="Y566" s="38"/>
      <c r="Z566" s="40"/>
      <c r="AA566" s="40"/>
      <c r="AB566" s="29"/>
      <c r="AC566" s="39"/>
      <c r="AD566" s="38"/>
      <c r="AE566" s="38"/>
      <c r="AF566" s="33"/>
      <c r="AG566" s="29"/>
      <c r="AH566" s="29"/>
      <c r="AI566" s="29"/>
      <c r="AJ566" s="29"/>
      <c r="DFE566" s="27"/>
    </row>
    <row r="567" spans="2:36 2865:2865" s="28" customFormat="1">
      <c r="B567" s="29"/>
      <c r="C567" s="41"/>
      <c r="D567" s="41"/>
      <c r="E567" s="41"/>
      <c r="F567" s="40"/>
      <c r="G567" s="40"/>
      <c r="H567" s="40"/>
      <c r="I567" s="40"/>
      <c r="J567" s="38"/>
      <c r="K567" s="40"/>
      <c r="L567" s="40"/>
      <c r="M567" s="40"/>
      <c r="N567" s="40"/>
      <c r="O567" s="38"/>
      <c r="P567" s="40"/>
      <c r="Q567" s="40"/>
      <c r="R567" s="40"/>
      <c r="S567" s="40"/>
      <c r="T567" s="38"/>
      <c r="U567" s="40"/>
      <c r="V567" s="40"/>
      <c r="W567" s="40"/>
      <c r="X567" s="40"/>
      <c r="Y567" s="38"/>
      <c r="Z567" s="40"/>
      <c r="AA567" s="40"/>
      <c r="AB567" s="29"/>
      <c r="AC567" s="39"/>
      <c r="AD567" s="38"/>
      <c r="AE567" s="38"/>
      <c r="AF567" s="33"/>
      <c r="AG567" s="29"/>
      <c r="AH567" s="29"/>
      <c r="AI567" s="29"/>
      <c r="AJ567" s="29"/>
      <c r="DFE567" s="27"/>
    </row>
    <row r="568" spans="2:36 2865:2865" s="28" customFormat="1">
      <c r="B568" s="29"/>
      <c r="C568" s="41"/>
      <c r="D568" s="41"/>
      <c r="E568" s="41"/>
      <c r="F568" s="40"/>
      <c r="G568" s="40"/>
      <c r="H568" s="40"/>
      <c r="I568" s="40"/>
      <c r="J568" s="38"/>
      <c r="K568" s="40"/>
      <c r="L568" s="40"/>
      <c r="M568" s="40"/>
      <c r="N568" s="40"/>
      <c r="O568" s="38"/>
      <c r="P568" s="40"/>
      <c r="Q568" s="40"/>
      <c r="R568" s="40"/>
      <c r="S568" s="40"/>
      <c r="T568" s="38"/>
      <c r="U568" s="40"/>
      <c r="V568" s="40"/>
      <c r="W568" s="40"/>
      <c r="X568" s="40"/>
      <c r="Y568" s="38"/>
      <c r="Z568" s="40"/>
      <c r="AA568" s="40"/>
      <c r="AB568" s="29"/>
      <c r="AC568" s="39"/>
      <c r="AD568" s="38"/>
      <c r="AE568" s="38"/>
      <c r="AF568" s="33"/>
      <c r="AG568" s="29"/>
      <c r="AH568" s="29"/>
      <c r="AI568" s="29"/>
      <c r="AJ568" s="29"/>
      <c r="DFE568" s="27"/>
    </row>
    <row r="569" spans="2:36 2865:2865" s="28" customFormat="1">
      <c r="B569" s="29"/>
      <c r="C569" s="41"/>
      <c r="D569" s="41"/>
      <c r="E569" s="41"/>
      <c r="F569" s="40"/>
      <c r="G569" s="40"/>
      <c r="H569" s="40"/>
      <c r="I569" s="40"/>
      <c r="J569" s="38"/>
      <c r="K569" s="40"/>
      <c r="L569" s="40"/>
      <c r="M569" s="40"/>
      <c r="N569" s="40"/>
      <c r="O569" s="38"/>
      <c r="P569" s="40"/>
      <c r="Q569" s="40"/>
      <c r="R569" s="40"/>
      <c r="S569" s="40"/>
      <c r="T569" s="38"/>
      <c r="U569" s="40"/>
      <c r="V569" s="40"/>
      <c r="W569" s="40"/>
      <c r="X569" s="40"/>
      <c r="Y569" s="38"/>
      <c r="Z569" s="40"/>
      <c r="AA569" s="40"/>
      <c r="AB569" s="29"/>
      <c r="AC569" s="39"/>
      <c r="AD569" s="38"/>
      <c r="AE569" s="38"/>
      <c r="AF569" s="33"/>
      <c r="AG569" s="29"/>
      <c r="AH569" s="29"/>
      <c r="AI569" s="29"/>
      <c r="AJ569" s="29"/>
      <c r="DFE569" s="27"/>
    </row>
    <row r="570" spans="2:36 2865:2865" s="28" customFormat="1">
      <c r="B570" s="29"/>
      <c r="C570" s="41"/>
      <c r="D570" s="41"/>
      <c r="E570" s="41"/>
      <c r="F570" s="40"/>
      <c r="G570" s="40"/>
      <c r="H570" s="40"/>
      <c r="I570" s="40"/>
      <c r="J570" s="38"/>
      <c r="K570" s="40"/>
      <c r="L570" s="40"/>
      <c r="M570" s="40"/>
      <c r="N570" s="40"/>
      <c r="O570" s="38"/>
      <c r="P570" s="40"/>
      <c r="Q570" s="40"/>
      <c r="R570" s="40"/>
      <c r="S570" s="40"/>
      <c r="T570" s="38"/>
      <c r="U570" s="40"/>
      <c r="V570" s="40"/>
      <c r="W570" s="40"/>
      <c r="X570" s="40"/>
      <c r="Y570" s="38"/>
      <c r="Z570" s="40"/>
      <c r="AA570" s="40"/>
      <c r="AB570" s="29"/>
      <c r="AC570" s="39"/>
      <c r="AD570" s="38"/>
      <c r="AE570" s="38"/>
      <c r="AF570" s="33"/>
      <c r="AG570" s="29"/>
      <c r="AH570" s="29"/>
      <c r="AI570" s="29"/>
      <c r="AJ570" s="29"/>
      <c r="DFE570" s="27"/>
    </row>
    <row r="571" spans="2:36 2865:2865" s="28" customFormat="1">
      <c r="B571" s="29"/>
      <c r="C571" s="41"/>
      <c r="D571" s="41"/>
      <c r="E571" s="41"/>
      <c r="F571" s="40"/>
      <c r="G571" s="40"/>
      <c r="H571" s="40"/>
      <c r="I571" s="40"/>
      <c r="J571" s="38"/>
      <c r="K571" s="40"/>
      <c r="L571" s="40"/>
      <c r="M571" s="40"/>
      <c r="N571" s="40"/>
      <c r="O571" s="38"/>
      <c r="P571" s="40"/>
      <c r="Q571" s="40"/>
      <c r="R571" s="40"/>
      <c r="S571" s="40"/>
      <c r="T571" s="38"/>
      <c r="U571" s="40"/>
      <c r="V571" s="40"/>
      <c r="W571" s="40"/>
      <c r="X571" s="40"/>
      <c r="Y571" s="38"/>
      <c r="Z571" s="40"/>
      <c r="AA571" s="40"/>
      <c r="AB571" s="29"/>
      <c r="AC571" s="39"/>
      <c r="AD571" s="38"/>
      <c r="AE571" s="38"/>
      <c r="AF571" s="33"/>
      <c r="AG571" s="29"/>
      <c r="AH571" s="29"/>
      <c r="AI571" s="29"/>
      <c r="AJ571" s="29"/>
      <c r="DFE571" s="27"/>
    </row>
    <row r="572" spans="2:36 2865:2865" s="28" customFormat="1">
      <c r="B572" s="29"/>
      <c r="C572" s="41"/>
      <c r="D572" s="41"/>
      <c r="E572" s="41"/>
      <c r="F572" s="40"/>
      <c r="G572" s="40"/>
      <c r="H572" s="40"/>
      <c r="I572" s="40"/>
      <c r="J572" s="38"/>
      <c r="K572" s="40"/>
      <c r="L572" s="40"/>
      <c r="M572" s="40"/>
      <c r="N572" s="40"/>
      <c r="O572" s="38"/>
      <c r="P572" s="40"/>
      <c r="Q572" s="40"/>
      <c r="R572" s="40"/>
      <c r="S572" s="40"/>
      <c r="T572" s="38"/>
      <c r="U572" s="40"/>
      <c r="V572" s="40"/>
      <c r="W572" s="40"/>
      <c r="X572" s="40"/>
      <c r="Y572" s="38"/>
      <c r="Z572" s="40"/>
      <c r="AA572" s="40"/>
      <c r="AB572" s="29"/>
      <c r="AC572" s="39"/>
      <c r="AD572" s="38"/>
      <c r="AE572" s="38"/>
      <c r="AF572" s="33"/>
      <c r="AG572" s="29"/>
      <c r="AH572" s="29"/>
      <c r="AI572" s="29"/>
      <c r="AJ572" s="29"/>
      <c r="DFE572" s="27"/>
    </row>
    <row r="573" spans="2:36 2865:2865" s="28" customFormat="1">
      <c r="B573" s="29"/>
      <c r="C573" s="41"/>
      <c r="D573" s="41"/>
      <c r="E573" s="41"/>
      <c r="F573" s="40"/>
      <c r="G573" s="40"/>
      <c r="H573" s="40"/>
      <c r="I573" s="40"/>
      <c r="J573" s="38"/>
      <c r="K573" s="40"/>
      <c r="L573" s="40"/>
      <c r="M573" s="40"/>
      <c r="N573" s="40"/>
      <c r="O573" s="38"/>
      <c r="P573" s="40"/>
      <c r="Q573" s="40"/>
      <c r="R573" s="40"/>
      <c r="S573" s="40"/>
      <c r="T573" s="38"/>
      <c r="U573" s="40"/>
      <c r="V573" s="40"/>
      <c r="W573" s="40"/>
      <c r="X573" s="40"/>
      <c r="Y573" s="38"/>
      <c r="Z573" s="40"/>
      <c r="AA573" s="40"/>
      <c r="AB573" s="29"/>
      <c r="AC573" s="39"/>
      <c r="AD573" s="38"/>
      <c r="AE573" s="38"/>
      <c r="AF573" s="33"/>
      <c r="AG573" s="29"/>
      <c r="AH573" s="29"/>
      <c r="AI573" s="29"/>
      <c r="AJ573" s="29"/>
      <c r="DFE573" s="27"/>
    </row>
    <row r="574" spans="2:36 2865:2865" s="28" customFormat="1">
      <c r="B574" s="29"/>
      <c r="C574" s="41"/>
      <c r="D574" s="41"/>
      <c r="E574" s="41"/>
      <c r="F574" s="40"/>
      <c r="G574" s="40"/>
      <c r="H574" s="40"/>
      <c r="I574" s="40"/>
      <c r="J574" s="38"/>
      <c r="K574" s="40"/>
      <c r="L574" s="40"/>
      <c r="M574" s="40"/>
      <c r="N574" s="40"/>
      <c r="O574" s="38"/>
      <c r="P574" s="40"/>
      <c r="Q574" s="40"/>
      <c r="R574" s="40"/>
      <c r="S574" s="40"/>
      <c r="T574" s="38"/>
      <c r="U574" s="40"/>
      <c r="V574" s="40"/>
      <c r="W574" s="40"/>
      <c r="X574" s="40"/>
      <c r="Y574" s="38"/>
      <c r="Z574" s="40"/>
      <c r="AA574" s="40"/>
      <c r="AB574" s="29"/>
      <c r="AC574" s="39"/>
      <c r="AD574" s="38"/>
      <c r="AE574" s="38"/>
      <c r="AF574" s="33"/>
      <c r="AG574" s="29"/>
      <c r="AH574" s="29"/>
      <c r="AI574" s="29"/>
      <c r="AJ574" s="29"/>
      <c r="DFE574" s="27"/>
    </row>
    <row r="575" spans="2:36 2865:2865" s="28" customFormat="1">
      <c r="B575" s="29"/>
      <c r="C575" s="41"/>
      <c r="D575" s="41"/>
      <c r="E575" s="41"/>
      <c r="F575" s="40"/>
      <c r="G575" s="40"/>
      <c r="H575" s="40"/>
      <c r="I575" s="40"/>
      <c r="J575" s="38"/>
      <c r="K575" s="40"/>
      <c r="L575" s="40"/>
      <c r="M575" s="40"/>
      <c r="N575" s="40"/>
      <c r="O575" s="38"/>
      <c r="P575" s="40"/>
      <c r="Q575" s="40"/>
      <c r="R575" s="40"/>
      <c r="S575" s="40"/>
      <c r="T575" s="38"/>
      <c r="U575" s="40"/>
      <c r="V575" s="40"/>
      <c r="W575" s="40"/>
      <c r="X575" s="40"/>
      <c r="Y575" s="38"/>
      <c r="Z575" s="40"/>
      <c r="AA575" s="40"/>
      <c r="AB575" s="29"/>
      <c r="AC575" s="39"/>
      <c r="AD575" s="38"/>
      <c r="AE575" s="38"/>
      <c r="AF575" s="33"/>
      <c r="AG575" s="29"/>
      <c r="AH575" s="29"/>
      <c r="AI575" s="29"/>
      <c r="AJ575" s="29"/>
      <c r="DFE575" s="27"/>
    </row>
    <row r="576" spans="2:36 2865:2865" s="28" customFormat="1">
      <c r="B576" s="29"/>
      <c r="C576" s="41"/>
      <c r="D576" s="41"/>
      <c r="E576" s="41"/>
      <c r="F576" s="40"/>
      <c r="G576" s="40"/>
      <c r="H576" s="40"/>
      <c r="I576" s="40"/>
      <c r="J576" s="38"/>
      <c r="K576" s="40"/>
      <c r="L576" s="40"/>
      <c r="M576" s="40"/>
      <c r="N576" s="40"/>
      <c r="O576" s="38"/>
      <c r="P576" s="40"/>
      <c r="Q576" s="40"/>
      <c r="R576" s="40"/>
      <c r="S576" s="40"/>
      <c r="T576" s="38"/>
      <c r="U576" s="40"/>
      <c r="V576" s="40"/>
      <c r="W576" s="40"/>
      <c r="X576" s="40"/>
      <c r="Y576" s="38"/>
      <c r="Z576" s="40"/>
      <c r="AA576" s="40"/>
      <c r="AB576" s="29"/>
      <c r="AC576" s="39"/>
      <c r="AD576" s="38"/>
      <c r="AE576" s="38"/>
      <c r="AF576" s="33"/>
      <c r="AG576" s="29"/>
      <c r="AH576" s="29"/>
      <c r="AI576" s="29"/>
      <c r="AJ576" s="29"/>
      <c r="DFE576" s="27"/>
    </row>
    <row r="577" spans="2:36 2865:2865" s="28" customFormat="1">
      <c r="B577" s="29"/>
      <c r="C577" s="41"/>
      <c r="D577" s="41"/>
      <c r="E577" s="41"/>
      <c r="F577" s="40"/>
      <c r="G577" s="40"/>
      <c r="H577" s="40"/>
      <c r="I577" s="40"/>
      <c r="J577" s="38"/>
      <c r="K577" s="40"/>
      <c r="L577" s="40"/>
      <c r="M577" s="40"/>
      <c r="N577" s="40"/>
      <c r="O577" s="38"/>
      <c r="P577" s="40"/>
      <c r="Q577" s="40"/>
      <c r="R577" s="40"/>
      <c r="S577" s="40"/>
      <c r="T577" s="38"/>
      <c r="U577" s="40"/>
      <c r="V577" s="40"/>
      <c r="W577" s="40"/>
      <c r="X577" s="40"/>
      <c r="Y577" s="38"/>
      <c r="Z577" s="40"/>
      <c r="AA577" s="40"/>
      <c r="AB577" s="29"/>
      <c r="AC577" s="39"/>
      <c r="AD577" s="38"/>
      <c r="AE577" s="38"/>
      <c r="AF577" s="33"/>
      <c r="AG577" s="29"/>
      <c r="AH577" s="29"/>
      <c r="AI577" s="29"/>
      <c r="AJ577" s="29"/>
      <c r="DFE577" s="27"/>
    </row>
    <row r="578" spans="2:36 2865:2865" s="28" customFormat="1">
      <c r="B578" s="29"/>
      <c r="C578" s="41"/>
      <c r="D578" s="41"/>
      <c r="E578" s="41"/>
      <c r="F578" s="40"/>
      <c r="G578" s="40"/>
      <c r="H578" s="40"/>
      <c r="I578" s="40"/>
      <c r="J578" s="38"/>
      <c r="K578" s="40"/>
      <c r="L578" s="40"/>
      <c r="M578" s="40"/>
      <c r="N578" s="40"/>
      <c r="O578" s="38"/>
      <c r="P578" s="40"/>
      <c r="Q578" s="40"/>
      <c r="R578" s="40"/>
      <c r="S578" s="40"/>
      <c r="T578" s="38"/>
      <c r="U578" s="40"/>
      <c r="V578" s="40"/>
      <c r="W578" s="40"/>
      <c r="X578" s="40"/>
      <c r="Y578" s="38"/>
      <c r="Z578" s="40"/>
      <c r="AA578" s="40"/>
      <c r="AB578" s="29"/>
      <c r="AC578" s="39"/>
      <c r="AD578" s="38"/>
      <c r="AE578" s="38"/>
      <c r="AF578" s="33"/>
      <c r="AG578" s="29"/>
      <c r="AH578" s="29"/>
      <c r="AI578" s="29"/>
      <c r="AJ578" s="29"/>
      <c r="DFE578" s="27"/>
    </row>
    <row r="579" spans="2:36 2865:2865" s="28" customFormat="1">
      <c r="B579" s="29"/>
      <c r="C579" s="41"/>
      <c r="D579" s="41"/>
      <c r="E579" s="41"/>
      <c r="F579" s="40"/>
      <c r="G579" s="40"/>
      <c r="H579" s="40"/>
      <c r="I579" s="40"/>
      <c r="J579" s="38"/>
      <c r="K579" s="40"/>
      <c r="L579" s="40"/>
      <c r="M579" s="40"/>
      <c r="N579" s="40"/>
      <c r="O579" s="38"/>
      <c r="P579" s="40"/>
      <c r="Q579" s="40"/>
      <c r="R579" s="40"/>
      <c r="S579" s="40"/>
      <c r="T579" s="38"/>
      <c r="U579" s="40"/>
      <c r="V579" s="40"/>
      <c r="W579" s="40"/>
      <c r="X579" s="40"/>
      <c r="Y579" s="38"/>
      <c r="Z579" s="40"/>
      <c r="AA579" s="40"/>
      <c r="AB579" s="29"/>
      <c r="AC579" s="39"/>
      <c r="AD579" s="38"/>
      <c r="AE579" s="38"/>
      <c r="AF579" s="33"/>
      <c r="AG579" s="29"/>
      <c r="AH579" s="29"/>
      <c r="AI579" s="29"/>
      <c r="AJ579" s="29"/>
      <c r="DFE579" s="27"/>
    </row>
    <row r="580" spans="2:36 2865:2865" s="28" customFormat="1">
      <c r="B580" s="29"/>
      <c r="C580" s="41"/>
      <c r="D580" s="41"/>
      <c r="E580" s="41"/>
      <c r="F580" s="40"/>
      <c r="G580" s="40"/>
      <c r="H580" s="40"/>
      <c r="I580" s="40"/>
      <c r="J580" s="38"/>
      <c r="K580" s="40"/>
      <c r="L580" s="40"/>
      <c r="M580" s="40"/>
      <c r="N580" s="40"/>
      <c r="O580" s="38"/>
      <c r="P580" s="40"/>
      <c r="Q580" s="40"/>
      <c r="R580" s="40"/>
      <c r="S580" s="40"/>
      <c r="T580" s="38"/>
      <c r="U580" s="40"/>
      <c r="V580" s="40"/>
      <c r="W580" s="40"/>
      <c r="X580" s="40"/>
      <c r="Y580" s="38"/>
      <c r="Z580" s="40"/>
      <c r="AA580" s="40"/>
      <c r="AB580" s="29"/>
      <c r="AC580" s="39"/>
      <c r="AD580" s="38"/>
      <c r="AE580" s="38"/>
      <c r="AF580" s="33"/>
      <c r="AG580" s="29"/>
      <c r="AH580" s="29"/>
      <c r="AI580" s="29"/>
      <c r="AJ580" s="29"/>
      <c r="DFE580" s="27"/>
    </row>
    <row r="581" spans="2:36 2865:2865" s="28" customFormat="1">
      <c r="B581" s="29"/>
      <c r="C581" s="41"/>
      <c r="D581" s="41"/>
      <c r="E581" s="41"/>
      <c r="F581" s="40"/>
      <c r="G581" s="40"/>
      <c r="H581" s="40"/>
      <c r="I581" s="40"/>
      <c r="J581" s="38"/>
      <c r="K581" s="40"/>
      <c r="L581" s="40"/>
      <c r="M581" s="40"/>
      <c r="N581" s="40"/>
      <c r="O581" s="38"/>
      <c r="P581" s="40"/>
      <c r="Q581" s="40"/>
      <c r="R581" s="40"/>
      <c r="S581" s="40"/>
      <c r="T581" s="38"/>
      <c r="U581" s="40"/>
      <c r="V581" s="40"/>
      <c r="W581" s="40"/>
      <c r="X581" s="40"/>
      <c r="Y581" s="38"/>
      <c r="Z581" s="40"/>
      <c r="AA581" s="40"/>
      <c r="AB581" s="29"/>
      <c r="AC581" s="39"/>
      <c r="AD581" s="38"/>
      <c r="AE581" s="38"/>
      <c r="AF581" s="33"/>
      <c r="AG581" s="29"/>
      <c r="AH581" s="29"/>
      <c r="AI581" s="29"/>
      <c r="AJ581" s="29"/>
      <c r="DFE581" s="27"/>
    </row>
    <row r="582" spans="2:36 2865:2865" s="28" customFormat="1">
      <c r="B582" s="29"/>
      <c r="C582" s="41"/>
      <c r="D582" s="41"/>
      <c r="E582" s="41"/>
      <c r="F582" s="40"/>
      <c r="G582" s="40"/>
      <c r="H582" s="40"/>
      <c r="I582" s="40"/>
      <c r="J582" s="38"/>
      <c r="K582" s="40"/>
      <c r="L582" s="40"/>
      <c r="M582" s="40"/>
      <c r="N582" s="40"/>
      <c r="O582" s="38"/>
      <c r="P582" s="40"/>
      <c r="Q582" s="40"/>
      <c r="R582" s="40"/>
      <c r="S582" s="40"/>
      <c r="T582" s="38"/>
      <c r="U582" s="40"/>
      <c r="V582" s="40"/>
      <c r="W582" s="40"/>
      <c r="X582" s="40"/>
      <c r="Y582" s="38"/>
      <c r="Z582" s="40"/>
      <c r="AA582" s="40"/>
      <c r="AB582" s="29"/>
      <c r="AC582" s="39"/>
      <c r="AD582" s="38"/>
      <c r="AE582" s="38"/>
      <c r="AF582" s="33"/>
      <c r="AG582" s="29"/>
      <c r="AH582" s="29"/>
      <c r="AI582" s="29"/>
      <c r="AJ582" s="29"/>
      <c r="DFE582" s="27"/>
    </row>
    <row r="583" spans="2:36 2865:2865" s="28" customFormat="1">
      <c r="B583" s="29"/>
      <c r="C583" s="41"/>
      <c r="D583" s="41"/>
      <c r="E583" s="41"/>
      <c r="F583" s="40"/>
      <c r="G583" s="40"/>
      <c r="H583" s="40"/>
      <c r="I583" s="40"/>
      <c r="J583" s="38"/>
      <c r="K583" s="40"/>
      <c r="L583" s="40"/>
      <c r="M583" s="40"/>
      <c r="N583" s="40"/>
      <c r="O583" s="38"/>
      <c r="P583" s="40"/>
      <c r="Q583" s="40"/>
      <c r="R583" s="40"/>
      <c r="S583" s="40"/>
      <c r="T583" s="38"/>
      <c r="U583" s="40"/>
      <c r="V583" s="40"/>
      <c r="W583" s="40"/>
      <c r="X583" s="40"/>
      <c r="Y583" s="38"/>
      <c r="Z583" s="40"/>
      <c r="AA583" s="40"/>
      <c r="AB583" s="29"/>
      <c r="AC583" s="39"/>
      <c r="AD583" s="38"/>
      <c r="AE583" s="38"/>
      <c r="AF583" s="33"/>
      <c r="AG583" s="29"/>
      <c r="AH583" s="29"/>
      <c r="AI583" s="29"/>
      <c r="AJ583" s="29"/>
      <c r="DFE583" s="27"/>
    </row>
    <row r="584" spans="2:36 2865:2865" s="28" customFormat="1">
      <c r="B584" s="29"/>
      <c r="C584" s="41"/>
      <c r="D584" s="41"/>
      <c r="E584" s="41"/>
      <c r="F584" s="40"/>
      <c r="G584" s="40"/>
      <c r="H584" s="40"/>
      <c r="I584" s="40"/>
      <c r="J584" s="38"/>
      <c r="K584" s="40"/>
      <c r="L584" s="40"/>
      <c r="M584" s="40"/>
      <c r="N584" s="40"/>
      <c r="O584" s="38"/>
      <c r="P584" s="40"/>
      <c r="Q584" s="40"/>
      <c r="R584" s="40"/>
      <c r="S584" s="40"/>
      <c r="T584" s="38"/>
      <c r="U584" s="40"/>
      <c r="V584" s="40"/>
      <c r="W584" s="40"/>
      <c r="X584" s="40"/>
      <c r="Y584" s="38"/>
      <c r="Z584" s="40"/>
      <c r="AA584" s="40"/>
      <c r="AB584" s="29"/>
      <c r="AC584" s="39"/>
      <c r="AD584" s="38"/>
      <c r="AE584" s="38"/>
      <c r="AF584" s="33"/>
      <c r="AG584" s="29"/>
      <c r="AH584" s="29"/>
      <c r="AI584" s="29"/>
      <c r="AJ584" s="29"/>
      <c r="DFE584" s="27"/>
    </row>
    <row r="585" spans="2:36 2865:2865" s="28" customFormat="1">
      <c r="B585" s="29"/>
      <c r="C585" s="41"/>
      <c r="D585" s="41"/>
      <c r="E585" s="41"/>
      <c r="F585" s="40"/>
      <c r="G585" s="40"/>
      <c r="H585" s="40"/>
      <c r="I585" s="40"/>
      <c r="J585" s="38"/>
      <c r="K585" s="40"/>
      <c r="L585" s="40"/>
      <c r="M585" s="40"/>
      <c r="N585" s="40"/>
      <c r="O585" s="38"/>
      <c r="P585" s="40"/>
      <c r="Q585" s="40"/>
      <c r="R585" s="40"/>
      <c r="S585" s="40"/>
      <c r="T585" s="38"/>
      <c r="U585" s="40"/>
      <c r="V585" s="40"/>
      <c r="W585" s="40"/>
      <c r="X585" s="40"/>
      <c r="Y585" s="38"/>
      <c r="Z585" s="40"/>
      <c r="AA585" s="40"/>
      <c r="AB585" s="29"/>
      <c r="AC585" s="39"/>
      <c r="AD585" s="38"/>
      <c r="AE585" s="38"/>
      <c r="AF585" s="33"/>
      <c r="AG585" s="29"/>
      <c r="AH585" s="29"/>
      <c r="AI585" s="29"/>
      <c r="AJ585" s="29"/>
      <c r="DFE585" s="27"/>
    </row>
    <row r="586" spans="2:36 2865:2865" s="28" customFormat="1">
      <c r="B586" s="29"/>
      <c r="C586" s="41"/>
      <c r="D586" s="41"/>
      <c r="E586" s="41"/>
      <c r="F586" s="40"/>
      <c r="G586" s="40"/>
      <c r="H586" s="40"/>
      <c r="I586" s="40"/>
      <c r="J586" s="38"/>
      <c r="K586" s="40"/>
      <c r="L586" s="40"/>
      <c r="M586" s="40"/>
      <c r="N586" s="40"/>
      <c r="O586" s="38"/>
      <c r="P586" s="40"/>
      <c r="Q586" s="40"/>
      <c r="R586" s="40"/>
      <c r="S586" s="40"/>
      <c r="T586" s="38"/>
      <c r="U586" s="40"/>
      <c r="V586" s="40"/>
      <c r="W586" s="40"/>
      <c r="X586" s="40"/>
      <c r="Y586" s="38"/>
      <c r="Z586" s="40"/>
      <c r="AA586" s="40"/>
      <c r="AB586" s="29"/>
      <c r="AC586" s="39"/>
      <c r="AD586" s="38"/>
      <c r="AE586" s="38"/>
      <c r="AF586" s="33"/>
      <c r="AG586" s="29"/>
      <c r="AH586" s="29"/>
      <c r="AI586" s="29"/>
      <c r="AJ586" s="29"/>
      <c r="DFE586" s="27"/>
    </row>
    <row r="587" spans="2:36 2865:2865" s="28" customFormat="1">
      <c r="B587" s="29"/>
      <c r="C587" s="41"/>
      <c r="D587" s="41"/>
      <c r="E587" s="41"/>
      <c r="F587" s="40"/>
      <c r="G587" s="40"/>
      <c r="H587" s="40"/>
      <c r="I587" s="40"/>
      <c r="J587" s="38"/>
      <c r="K587" s="40"/>
      <c r="L587" s="40"/>
      <c r="M587" s="40"/>
      <c r="N587" s="40"/>
      <c r="O587" s="38"/>
      <c r="P587" s="40"/>
      <c r="Q587" s="40"/>
      <c r="R587" s="40"/>
      <c r="S587" s="40"/>
      <c r="T587" s="38"/>
      <c r="U587" s="40"/>
      <c r="V587" s="40"/>
      <c r="W587" s="40"/>
      <c r="X587" s="40"/>
      <c r="Y587" s="38"/>
      <c r="Z587" s="40"/>
      <c r="AA587" s="40"/>
      <c r="AB587" s="29"/>
      <c r="AC587" s="39"/>
      <c r="AD587" s="38"/>
      <c r="AE587" s="38"/>
      <c r="AF587" s="33"/>
      <c r="AG587" s="29"/>
      <c r="AH587" s="29"/>
      <c r="AI587" s="29"/>
      <c r="AJ587" s="29"/>
      <c r="DFE587" s="27"/>
    </row>
    <row r="588" spans="2:36 2865:2865" s="28" customFormat="1">
      <c r="B588" s="29"/>
      <c r="C588" s="41"/>
      <c r="D588" s="41"/>
      <c r="E588" s="41"/>
      <c r="F588" s="40"/>
      <c r="G588" s="40"/>
      <c r="H588" s="40"/>
      <c r="I588" s="40"/>
      <c r="J588" s="38"/>
      <c r="K588" s="40"/>
      <c r="L588" s="40"/>
      <c r="M588" s="40"/>
      <c r="N588" s="40"/>
      <c r="O588" s="38"/>
      <c r="P588" s="40"/>
      <c r="Q588" s="40"/>
      <c r="R588" s="40"/>
      <c r="S588" s="40"/>
      <c r="T588" s="38"/>
      <c r="U588" s="40"/>
      <c r="V588" s="40"/>
      <c r="W588" s="40"/>
      <c r="X588" s="40"/>
      <c r="Y588" s="38"/>
      <c r="Z588" s="40"/>
      <c r="AA588" s="40"/>
      <c r="AB588" s="29"/>
      <c r="AC588" s="39"/>
      <c r="AD588" s="38"/>
      <c r="AE588" s="38"/>
      <c r="AF588" s="33"/>
      <c r="AG588" s="29"/>
      <c r="AH588" s="29"/>
      <c r="AI588" s="29"/>
      <c r="AJ588" s="29"/>
      <c r="DFE588" s="27"/>
    </row>
    <row r="589" spans="2:36 2865:2865" s="28" customFormat="1">
      <c r="B589" s="29"/>
      <c r="C589" s="41"/>
      <c r="D589" s="41"/>
      <c r="E589" s="41"/>
      <c r="F589" s="40"/>
      <c r="G589" s="40"/>
      <c r="H589" s="40"/>
      <c r="I589" s="40"/>
      <c r="J589" s="38"/>
      <c r="K589" s="40"/>
      <c r="L589" s="40"/>
      <c r="M589" s="40"/>
      <c r="N589" s="40"/>
      <c r="O589" s="38"/>
      <c r="P589" s="40"/>
      <c r="Q589" s="40"/>
      <c r="R589" s="40"/>
      <c r="S589" s="40"/>
      <c r="T589" s="38"/>
      <c r="U589" s="40"/>
      <c r="V589" s="40"/>
      <c r="W589" s="40"/>
      <c r="X589" s="40"/>
      <c r="Y589" s="38"/>
      <c r="Z589" s="40"/>
      <c r="AA589" s="40"/>
      <c r="AB589" s="29"/>
      <c r="AC589" s="39"/>
      <c r="AD589" s="38"/>
      <c r="AE589" s="38"/>
      <c r="AF589" s="33"/>
      <c r="AG589" s="29"/>
      <c r="AH589" s="29"/>
      <c r="AI589" s="29"/>
      <c r="AJ589" s="29"/>
      <c r="DFE589" s="27"/>
    </row>
    <row r="590" spans="2:36 2865:2865" s="28" customFormat="1">
      <c r="B590" s="29"/>
      <c r="C590" s="41"/>
      <c r="D590" s="41"/>
      <c r="E590" s="41"/>
      <c r="F590" s="40"/>
      <c r="G590" s="40"/>
      <c r="H590" s="40"/>
      <c r="I590" s="40"/>
      <c r="J590" s="38"/>
      <c r="K590" s="40"/>
      <c r="L590" s="40"/>
      <c r="M590" s="40"/>
      <c r="N590" s="40"/>
      <c r="O590" s="38"/>
      <c r="P590" s="40"/>
      <c r="Q590" s="40"/>
      <c r="R590" s="40"/>
      <c r="S590" s="40"/>
      <c r="T590" s="38"/>
      <c r="U590" s="40"/>
      <c r="V590" s="40"/>
      <c r="W590" s="40"/>
      <c r="X590" s="40"/>
      <c r="Y590" s="38"/>
      <c r="Z590" s="40"/>
      <c r="AA590" s="40"/>
      <c r="AB590" s="29"/>
      <c r="AC590" s="39"/>
      <c r="AD590" s="38"/>
      <c r="AE590" s="38"/>
      <c r="AF590" s="33"/>
      <c r="AG590" s="29"/>
      <c r="AH590" s="29"/>
      <c r="AI590" s="29"/>
      <c r="AJ590" s="29"/>
      <c r="DFE590" s="27"/>
    </row>
    <row r="591" spans="2:36 2865:2865" s="28" customFormat="1">
      <c r="B591" s="29"/>
      <c r="C591" s="41"/>
      <c r="D591" s="41"/>
      <c r="E591" s="41"/>
      <c r="F591" s="40"/>
      <c r="G591" s="40"/>
      <c r="H591" s="40"/>
      <c r="I591" s="40"/>
      <c r="J591" s="38"/>
      <c r="K591" s="40"/>
      <c r="L591" s="40"/>
      <c r="M591" s="40"/>
      <c r="N591" s="40"/>
      <c r="O591" s="38"/>
      <c r="P591" s="40"/>
      <c r="Q591" s="40"/>
      <c r="R591" s="40"/>
      <c r="S591" s="40"/>
      <c r="T591" s="38"/>
      <c r="U591" s="40"/>
      <c r="V591" s="40"/>
      <c r="W591" s="40"/>
      <c r="X591" s="40"/>
      <c r="Y591" s="38"/>
      <c r="Z591" s="40"/>
      <c r="AA591" s="40"/>
      <c r="AB591" s="29"/>
      <c r="AC591" s="39"/>
      <c r="AD591" s="38"/>
      <c r="AE591" s="38"/>
      <c r="AF591" s="33"/>
      <c r="AG591" s="29"/>
      <c r="AH591" s="29"/>
      <c r="AI591" s="29"/>
      <c r="AJ591" s="29"/>
      <c r="DFE591" s="27"/>
    </row>
    <row r="592" spans="2:36 2865:2865" s="28" customFormat="1">
      <c r="B592" s="29"/>
      <c r="C592" s="41"/>
      <c r="D592" s="41"/>
      <c r="E592" s="41"/>
      <c r="F592" s="40"/>
      <c r="G592" s="40"/>
      <c r="H592" s="40"/>
      <c r="I592" s="40"/>
      <c r="J592" s="38"/>
      <c r="K592" s="40"/>
      <c r="L592" s="40"/>
      <c r="M592" s="40"/>
      <c r="N592" s="40"/>
      <c r="O592" s="38"/>
      <c r="P592" s="40"/>
      <c r="Q592" s="40"/>
      <c r="R592" s="40"/>
      <c r="S592" s="40"/>
      <c r="T592" s="38"/>
      <c r="U592" s="40"/>
      <c r="V592" s="40"/>
      <c r="W592" s="40"/>
      <c r="X592" s="40"/>
      <c r="Y592" s="38"/>
      <c r="Z592" s="40"/>
      <c r="AA592" s="40"/>
      <c r="AB592" s="29"/>
      <c r="AC592" s="39"/>
      <c r="AD592" s="38"/>
      <c r="AE592" s="38"/>
      <c r="AF592" s="33"/>
      <c r="AG592" s="29"/>
      <c r="AH592" s="29"/>
      <c r="AI592" s="29"/>
      <c r="AJ592" s="29"/>
      <c r="DFE592" s="27"/>
    </row>
    <row r="593" spans="2:36 2865:2865" s="28" customFormat="1">
      <c r="B593" s="29"/>
      <c r="C593" s="41"/>
      <c r="D593" s="41"/>
      <c r="E593" s="41"/>
      <c r="F593" s="40"/>
      <c r="G593" s="40"/>
      <c r="H593" s="40"/>
      <c r="I593" s="40"/>
      <c r="J593" s="38"/>
      <c r="K593" s="40"/>
      <c r="L593" s="40"/>
      <c r="M593" s="40"/>
      <c r="N593" s="40"/>
      <c r="O593" s="38"/>
      <c r="P593" s="40"/>
      <c r="Q593" s="40"/>
      <c r="R593" s="40"/>
      <c r="S593" s="40"/>
      <c r="T593" s="38"/>
      <c r="U593" s="40"/>
      <c r="V593" s="40"/>
      <c r="W593" s="40"/>
      <c r="X593" s="40"/>
      <c r="Y593" s="38"/>
      <c r="Z593" s="40"/>
      <c r="AA593" s="40"/>
      <c r="AB593" s="29"/>
      <c r="AC593" s="39"/>
      <c r="AD593" s="38"/>
      <c r="AE593" s="38"/>
      <c r="AF593" s="33"/>
      <c r="AG593" s="29"/>
      <c r="AH593" s="29"/>
      <c r="AI593" s="29"/>
      <c r="AJ593" s="29"/>
      <c r="DFE593" s="27"/>
    </row>
    <row r="594" spans="2:36 2865:2865" s="28" customFormat="1">
      <c r="B594" s="29"/>
      <c r="C594" s="41"/>
      <c r="D594" s="41"/>
      <c r="E594" s="41"/>
      <c r="F594" s="40"/>
      <c r="G594" s="40"/>
      <c r="H594" s="40"/>
      <c r="I594" s="40"/>
      <c r="J594" s="38"/>
      <c r="K594" s="40"/>
      <c r="L594" s="40"/>
      <c r="M594" s="40"/>
      <c r="N594" s="40"/>
      <c r="O594" s="38"/>
      <c r="P594" s="40"/>
      <c r="Q594" s="40"/>
      <c r="R594" s="40"/>
      <c r="S594" s="40"/>
      <c r="T594" s="38"/>
      <c r="U594" s="40"/>
      <c r="V594" s="40"/>
      <c r="W594" s="40"/>
      <c r="X594" s="40"/>
      <c r="Y594" s="38"/>
      <c r="Z594" s="40"/>
      <c r="AA594" s="40"/>
      <c r="AB594" s="29"/>
      <c r="AC594" s="39"/>
      <c r="AD594" s="38"/>
      <c r="AE594" s="38"/>
      <c r="AF594" s="33"/>
      <c r="AG594" s="29"/>
      <c r="AH594" s="29"/>
      <c r="AI594" s="29"/>
      <c r="AJ594" s="29"/>
      <c r="DFE594" s="27"/>
    </row>
    <row r="595" spans="2:36 2865:2865" s="28" customFormat="1">
      <c r="B595" s="29"/>
      <c r="C595" s="41"/>
      <c r="D595" s="41"/>
      <c r="E595" s="41"/>
      <c r="F595" s="40"/>
      <c r="G595" s="40"/>
      <c r="H595" s="40"/>
      <c r="I595" s="40"/>
      <c r="J595" s="38"/>
      <c r="K595" s="40"/>
      <c r="L595" s="40"/>
      <c r="M595" s="40"/>
      <c r="N595" s="40"/>
      <c r="O595" s="38"/>
      <c r="P595" s="40"/>
      <c r="Q595" s="40"/>
      <c r="R595" s="40"/>
      <c r="S595" s="40"/>
      <c r="T595" s="38"/>
      <c r="U595" s="40"/>
      <c r="V595" s="40"/>
      <c r="W595" s="40"/>
      <c r="X595" s="40"/>
      <c r="Y595" s="38"/>
      <c r="Z595" s="40"/>
      <c r="AA595" s="40"/>
      <c r="AB595" s="29"/>
      <c r="AC595" s="39"/>
      <c r="AD595" s="38"/>
      <c r="AE595" s="38"/>
      <c r="AF595" s="33"/>
      <c r="AG595" s="29"/>
      <c r="AH595" s="29"/>
      <c r="AI595" s="29"/>
      <c r="AJ595" s="29"/>
      <c r="DFE595" s="27"/>
    </row>
    <row r="596" spans="2:36 2865:2865" s="28" customFormat="1">
      <c r="B596" s="29"/>
      <c r="C596" s="41"/>
      <c r="D596" s="41"/>
      <c r="E596" s="41"/>
      <c r="F596" s="40"/>
      <c r="G596" s="40"/>
      <c r="H596" s="40"/>
      <c r="I596" s="40"/>
      <c r="J596" s="38"/>
      <c r="K596" s="40"/>
      <c r="L596" s="40"/>
      <c r="M596" s="40"/>
      <c r="N596" s="40"/>
      <c r="O596" s="38"/>
      <c r="P596" s="40"/>
      <c r="Q596" s="40"/>
      <c r="R596" s="40"/>
      <c r="S596" s="40"/>
      <c r="T596" s="38"/>
      <c r="U596" s="40"/>
      <c r="V596" s="40"/>
      <c r="W596" s="40"/>
      <c r="X596" s="40"/>
      <c r="Y596" s="38"/>
      <c r="Z596" s="40"/>
      <c r="AA596" s="40"/>
      <c r="AB596" s="29"/>
      <c r="AC596" s="39"/>
      <c r="AD596" s="38"/>
      <c r="AE596" s="38"/>
      <c r="AF596" s="33"/>
      <c r="AG596" s="29"/>
      <c r="AH596" s="29"/>
      <c r="AI596" s="29"/>
      <c r="AJ596" s="29"/>
      <c r="DFE596" s="27"/>
    </row>
    <row r="597" spans="2:36 2865:2865" s="28" customFormat="1">
      <c r="B597" s="29"/>
      <c r="C597" s="41"/>
      <c r="D597" s="41"/>
      <c r="E597" s="41"/>
      <c r="F597" s="40"/>
      <c r="G597" s="40"/>
      <c r="H597" s="40"/>
      <c r="I597" s="40"/>
      <c r="J597" s="38"/>
      <c r="K597" s="40"/>
      <c r="L597" s="40"/>
      <c r="M597" s="40"/>
      <c r="N597" s="40"/>
      <c r="O597" s="38"/>
      <c r="P597" s="40"/>
      <c r="Q597" s="40"/>
      <c r="R597" s="40"/>
      <c r="S597" s="40"/>
      <c r="T597" s="38"/>
      <c r="U597" s="40"/>
      <c r="V597" s="40"/>
      <c r="W597" s="40"/>
      <c r="X597" s="40"/>
      <c r="Y597" s="38"/>
      <c r="Z597" s="40"/>
      <c r="AA597" s="40"/>
      <c r="AB597" s="29"/>
      <c r="AC597" s="39"/>
      <c r="AD597" s="38"/>
      <c r="AE597" s="38"/>
      <c r="AF597" s="33"/>
      <c r="AG597" s="29"/>
      <c r="AH597" s="29"/>
      <c r="AI597" s="29"/>
      <c r="AJ597" s="29"/>
      <c r="DFE597" s="27"/>
    </row>
    <row r="598" spans="2:36 2865:2865" s="28" customFormat="1">
      <c r="B598" s="29"/>
      <c r="C598" s="41"/>
      <c r="D598" s="41"/>
      <c r="E598" s="41"/>
      <c r="F598" s="40"/>
      <c r="G598" s="40"/>
      <c r="H598" s="40"/>
      <c r="I598" s="40"/>
      <c r="J598" s="38"/>
      <c r="K598" s="40"/>
      <c r="L598" s="40"/>
      <c r="M598" s="40"/>
      <c r="N598" s="40"/>
      <c r="O598" s="38"/>
      <c r="P598" s="40"/>
      <c r="Q598" s="40"/>
      <c r="R598" s="40"/>
      <c r="S598" s="40"/>
      <c r="T598" s="38"/>
      <c r="U598" s="40"/>
      <c r="V598" s="40"/>
      <c r="W598" s="40"/>
      <c r="X598" s="40"/>
      <c r="Y598" s="38"/>
      <c r="Z598" s="40"/>
      <c r="AA598" s="40"/>
      <c r="AB598" s="29"/>
      <c r="AC598" s="39"/>
      <c r="AD598" s="38"/>
      <c r="AE598" s="38"/>
      <c r="AF598" s="33"/>
      <c r="AG598" s="29"/>
      <c r="AH598" s="29"/>
      <c r="AI598" s="29"/>
      <c r="AJ598" s="29"/>
      <c r="DFE598" s="27"/>
    </row>
    <row r="599" spans="2:36 2865:2865" s="28" customFormat="1">
      <c r="B599" s="29"/>
      <c r="C599" s="41"/>
      <c r="D599" s="41"/>
      <c r="E599" s="41"/>
      <c r="F599" s="40"/>
      <c r="G599" s="40"/>
      <c r="H599" s="40"/>
      <c r="I599" s="40"/>
      <c r="J599" s="38"/>
      <c r="K599" s="40"/>
      <c r="L599" s="40"/>
      <c r="M599" s="40"/>
      <c r="N599" s="40"/>
      <c r="O599" s="38"/>
      <c r="P599" s="40"/>
      <c r="Q599" s="40"/>
      <c r="R599" s="40"/>
      <c r="S599" s="40"/>
      <c r="T599" s="38"/>
      <c r="U599" s="40"/>
      <c r="V599" s="40"/>
      <c r="W599" s="40"/>
      <c r="X599" s="40"/>
      <c r="Y599" s="38"/>
      <c r="Z599" s="40"/>
      <c r="AA599" s="40"/>
      <c r="AB599" s="29"/>
      <c r="AC599" s="39"/>
      <c r="AD599" s="38"/>
      <c r="AE599" s="38"/>
      <c r="AF599" s="33"/>
      <c r="AG599" s="29"/>
      <c r="AH599" s="29"/>
      <c r="AI599" s="29"/>
      <c r="AJ599" s="29"/>
      <c r="DFE599" s="27"/>
    </row>
    <row r="600" spans="2:36 2865:2865" s="28" customFormat="1">
      <c r="B600" s="29"/>
      <c r="C600" s="41"/>
      <c r="D600" s="41"/>
      <c r="E600" s="41"/>
      <c r="F600" s="40"/>
      <c r="G600" s="40"/>
      <c r="H600" s="40"/>
      <c r="I600" s="40"/>
      <c r="J600" s="38"/>
      <c r="K600" s="40"/>
      <c r="L600" s="40"/>
      <c r="M600" s="40"/>
      <c r="N600" s="40"/>
      <c r="O600" s="38"/>
      <c r="P600" s="40"/>
      <c r="Q600" s="40"/>
      <c r="R600" s="40"/>
      <c r="S600" s="40"/>
      <c r="T600" s="38"/>
      <c r="U600" s="40"/>
      <c r="V600" s="40"/>
      <c r="W600" s="40"/>
      <c r="X600" s="40"/>
      <c r="Y600" s="38"/>
      <c r="Z600" s="40"/>
      <c r="AA600" s="40"/>
      <c r="AB600" s="29"/>
      <c r="AC600" s="39"/>
      <c r="AD600" s="38"/>
      <c r="AE600" s="38"/>
      <c r="AF600" s="33"/>
      <c r="AG600" s="29"/>
      <c r="AH600" s="29"/>
      <c r="AI600" s="29"/>
      <c r="AJ600" s="29"/>
      <c r="DFE600" s="27"/>
    </row>
    <row r="601" spans="2:36 2865:2865" s="28" customFormat="1">
      <c r="B601" s="29"/>
      <c r="C601" s="41"/>
      <c r="D601" s="41"/>
      <c r="E601" s="41"/>
      <c r="F601" s="40"/>
      <c r="G601" s="40"/>
      <c r="H601" s="40"/>
      <c r="I601" s="40"/>
      <c r="J601" s="38"/>
      <c r="K601" s="40"/>
      <c r="L601" s="40"/>
      <c r="M601" s="40"/>
      <c r="N601" s="40"/>
      <c r="O601" s="38"/>
      <c r="P601" s="40"/>
      <c r="Q601" s="40"/>
      <c r="R601" s="40"/>
      <c r="S601" s="40"/>
      <c r="T601" s="38"/>
      <c r="U601" s="40"/>
      <c r="V601" s="40"/>
      <c r="W601" s="40"/>
      <c r="X601" s="40"/>
      <c r="Y601" s="38"/>
      <c r="Z601" s="40"/>
      <c r="AA601" s="40"/>
      <c r="AB601" s="29"/>
      <c r="AC601" s="39"/>
      <c r="AD601" s="38"/>
      <c r="AE601" s="38"/>
      <c r="AF601" s="33"/>
      <c r="AG601" s="29"/>
      <c r="AH601" s="29"/>
      <c r="AI601" s="29"/>
      <c r="AJ601" s="29"/>
      <c r="DFE601" s="27"/>
    </row>
    <row r="602" spans="2:36 2865:2865" s="28" customFormat="1">
      <c r="B602" s="29"/>
      <c r="C602" s="41"/>
      <c r="D602" s="41"/>
      <c r="E602" s="41"/>
      <c r="F602" s="40"/>
      <c r="G602" s="40"/>
      <c r="H602" s="40"/>
      <c r="I602" s="40"/>
      <c r="J602" s="38"/>
      <c r="K602" s="40"/>
      <c r="L602" s="40"/>
      <c r="M602" s="40"/>
      <c r="N602" s="40"/>
      <c r="O602" s="38"/>
      <c r="P602" s="40"/>
      <c r="Q602" s="40"/>
      <c r="R602" s="40"/>
      <c r="S602" s="40"/>
      <c r="T602" s="38"/>
      <c r="U602" s="40"/>
      <c r="V602" s="40"/>
      <c r="W602" s="40"/>
      <c r="X602" s="40"/>
      <c r="Y602" s="38"/>
      <c r="Z602" s="40"/>
      <c r="AA602" s="40"/>
      <c r="AB602" s="29"/>
      <c r="AC602" s="39"/>
      <c r="AD602" s="38"/>
      <c r="AE602" s="38"/>
      <c r="AF602" s="33"/>
      <c r="AG602" s="29"/>
      <c r="AH602" s="29"/>
      <c r="AI602" s="29"/>
      <c r="AJ602" s="29"/>
      <c r="DFE602" s="27"/>
    </row>
    <row r="603" spans="2:36 2865:2865" s="28" customFormat="1">
      <c r="B603" s="29"/>
      <c r="C603" s="41"/>
      <c r="D603" s="41"/>
      <c r="E603" s="41"/>
      <c r="F603" s="40"/>
      <c r="G603" s="40"/>
      <c r="H603" s="40"/>
      <c r="I603" s="40"/>
      <c r="J603" s="38"/>
      <c r="K603" s="40"/>
      <c r="L603" s="40"/>
      <c r="M603" s="40"/>
      <c r="N603" s="40"/>
      <c r="O603" s="38"/>
      <c r="P603" s="40"/>
      <c r="Q603" s="40"/>
      <c r="R603" s="40"/>
      <c r="S603" s="40"/>
      <c r="T603" s="38"/>
      <c r="U603" s="40"/>
      <c r="V603" s="40"/>
      <c r="W603" s="40"/>
      <c r="X603" s="40"/>
      <c r="Y603" s="38"/>
      <c r="Z603" s="40"/>
      <c r="AA603" s="40"/>
      <c r="AB603" s="29"/>
      <c r="AC603" s="39"/>
      <c r="AD603" s="38"/>
      <c r="AE603" s="38"/>
      <c r="AF603" s="33"/>
      <c r="AG603" s="29"/>
      <c r="AH603" s="29"/>
      <c r="AI603" s="29"/>
      <c r="AJ603" s="29"/>
      <c r="DFE603" s="27"/>
    </row>
    <row r="604" spans="2:36 2865:2865" s="28" customFormat="1">
      <c r="B604" s="29"/>
      <c r="C604" s="41"/>
      <c r="D604" s="41"/>
      <c r="E604" s="41"/>
      <c r="F604" s="40"/>
      <c r="G604" s="40"/>
      <c r="H604" s="40"/>
      <c r="I604" s="40"/>
      <c r="J604" s="38"/>
      <c r="K604" s="40"/>
      <c r="L604" s="40"/>
      <c r="M604" s="40"/>
      <c r="N604" s="40"/>
      <c r="O604" s="38"/>
      <c r="P604" s="40"/>
      <c r="Q604" s="40"/>
      <c r="R604" s="40"/>
      <c r="S604" s="40"/>
      <c r="T604" s="38"/>
      <c r="U604" s="40"/>
      <c r="V604" s="40"/>
      <c r="W604" s="40"/>
      <c r="X604" s="40"/>
      <c r="Y604" s="38"/>
      <c r="Z604" s="40"/>
      <c r="AA604" s="40"/>
      <c r="AB604" s="29"/>
      <c r="AC604" s="39"/>
      <c r="AD604" s="38"/>
      <c r="AE604" s="38"/>
      <c r="AF604" s="33"/>
      <c r="AG604" s="29"/>
      <c r="AH604" s="29"/>
      <c r="AI604" s="29"/>
      <c r="AJ604" s="29"/>
      <c r="DFE604" s="27"/>
    </row>
    <row r="605" spans="2:36 2865:2865" s="28" customFormat="1">
      <c r="B605" s="29"/>
      <c r="C605" s="41"/>
      <c r="D605" s="41"/>
      <c r="E605" s="41"/>
      <c r="F605" s="40"/>
      <c r="G605" s="40"/>
      <c r="H605" s="40"/>
      <c r="I605" s="40"/>
      <c r="J605" s="38"/>
      <c r="K605" s="40"/>
      <c r="L605" s="40"/>
      <c r="M605" s="40"/>
      <c r="N605" s="40"/>
      <c r="O605" s="38"/>
      <c r="P605" s="40"/>
      <c r="Q605" s="40"/>
      <c r="R605" s="40"/>
      <c r="S605" s="40"/>
      <c r="T605" s="38"/>
      <c r="U605" s="40"/>
      <c r="V605" s="40"/>
      <c r="W605" s="40"/>
      <c r="X605" s="40"/>
      <c r="Y605" s="38"/>
      <c r="Z605" s="40"/>
      <c r="AA605" s="40"/>
      <c r="AB605" s="29"/>
      <c r="AC605" s="39"/>
      <c r="AD605" s="38"/>
      <c r="AE605" s="38"/>
      <c r="AF605" s="33"/>
      <c r="AG605" s="29"/>
      <c r="AH605" s="29"/>
      <c r="AI605" s="29"/>
      <c r="AJ605" s="29"/>
      <c r="DFE605" s="27"/>
    </row>
    <row r="606" spans="2:36 2865:2865" s="28" customFormat="1">
      <c r="B606" s="29"/>
      <c r="C606" s="41"/>
      <c r="D606" s="41"/>
      <c r="E606" s="41"/>
      <c r="F606" s="40"/>
      <c r="G606" s="40"/>
      <c r="H606" s="40"/>
      <c r="I606" s="40"/>
      <c r="J606" s="38"/>
      <c r="K606" s="40"/>
      <c r="L606" s="40"/>
      <c r="M606" s="40"/>
      <c r="N606" s="40"/>
      <c r="O606" s="38"/>
      <c r="P606" s="40"/>
      <c r="Q606" s="40"/>
      <c r="R606" s="40"/>
      <c r="S606" s="40"/>
      <c r="T606" s="38"/>
      <c r="U606" s="40"/>
      <c r="V606" s="40"/>
      <c r="W606" s="40"/>
      <c r="X606" s="40"/>
      <c r="Y606" s="38"/>
      <c r="Z606" s="40"/>
      <c r="AA606" s="40"/>
      <c r="AB606" s="29"/>
      <c r="AC606" s="39"/>
      <c r="AD606" s="38"/>
      <c r="AE606" s="38"/>
      <c r="AF606" s="33"/>
      <c r="AG606" s="29"/>
      <c r="AH606" s="29"/>
      <c r="AI606" s="29"/>
      <c r="AJ606" s="29"/>
      <c r="DFE606" s="27"/>
    </row>
    <row r="607" spans="2:36 2865:2865" s="28" customFormat="1">
      <c r="B607" s="29"/>
      <c r="C607" s="41"/>
      <c r="D607" s="41"/>
      <c r="E607" s="41"/>
      <c r="F607" s="40"/>
      <c r="G607" s="40"/>
      <c r="H607" s="40"/>
      <c r="I607" s="40"/>
      <c r="J607" s="38"/>
      <c r="K607" s="40"/>
      <c r="L607" s="40"/>
      <c r="M607" s="40"/>
      <c r="N607" s="40"/>
      <c r="O607" s="38"/>
      <c r="P607" s="40"/>
      <c r="Q607" s="40"/>
      <c r="R607" s="40"/>
      <c r="S607" s="40"/>
      <c r="T607" s="38"/>
      <c r="U607" s="40"/>
      <c r="V607" s="40"/>
      <c r="W607" s="40"/>
      <c r="X607" s="40"/>
      <c r="Y607" s="38"/>
      <c r="Z607" s="40"/>
      <c r="AA607" s="40"/>
      <c r="AB607" s="29"/>
      <c r="AC607" s="39"/>
      <c r="AD607" s="38"/>
      <c r="AE607" s="38"/>
      <c r="AF607" s="33"/>
      <c r="AG607" s="29"/>
      <c r="AH607" s="29"/>
      <c r="AI607" s="29"/>
      <c r="AJ607" s="29"/>
      <c r="DFE607" s="27"/>
    </row>
    <row r="608" spans="2:36 2865:2865" s="28" customFormat="1">
      <c r="B608" s="29"/>
      <c r="C608" s="41"/>
      <c r="D608" s="41"/>
      <c r="E608" s="41"/>
      <c r="F608" s="40"/>
      <c r="G608" s="40"/>
      <c r="H608" s="40"/>
      <c r="I608" s="40"/>
      <c r="J608" s="38"/>
      <c r="K608" s="40"/>
      <c r="L608" s="40"/>
      <c r="M608" s="40"/>
      <c r="N608" s="40"/>
      <c r="O608" s="38"/>
      <c r="P608" s="40"/>
      <c r="Q608" s="40"/>
      <c r="R608" s="40"/>
      <c r="S608" s="40"/>
      <c r="T608" s="38"/>
      <c r="U608" s="40"/>
      <c r="V608" s="40"/>
      <c r="W608" s="40"/>
      <c r="X608" s="40"/>
      <c r="Y608" s="38"/>
      <c r="Z608" s="40"/>
      <c r="AA608" s="40"/>
      <c r="AB608" s="29"/>
      <c r="AC608" s="39"/>
      <c r="AD608" s="38"/>
      <c r="AE608" s="38"/>
      <c r="AF608" s="33"/>
      <c r="AG608" s="29"/>
      <c r="AH608" s="29"/>
      <c r="AI608" s="29"/>
      <c r="AJ608" s="29"/>
      <c r="DFE608" s="27"/>
    </row>
    <row r="609" spans="2:36 2865:2865" s="28" customFormat="1">
      <c r="B609" s="29"/>
      <c r="C609" s="41"/>
      <c r="D609" s="41"/>
      <c r="E609" s="41"/>
      <c r="F609" s="40"/>
      <c r="G609" s="40"/>
      <c r="H609" s="40"/>
      <c r="I609" s="40"/>
      <c r="J609" s="38"/>
      <c r="K609" s="40"/>
      <c r="L609" s="40"/>
      <c r="M609" s="40"/>
      <c r="N609" s="40"/>
      <c r="O609" s="38"/>
      <c r="P609" s="40"/>
      <c r="Q609" s="40"/>
      <c r="R609" s="40"/>
      <c r="S609" s="40"/>
      <c r="T609" s="38"/>
      <c r="U609" s="40"/>
      <c r="V609" s="40"/>
      <c r="W609" s="40"/>
      <c r="X609" s="40"/>
      <c r="Y609" s="38"/>
      <c r="Z609" s="40"/>
      <c r="AA609" s="40"/>
      <c r="AB609" s="29"/>
      <c r="AC609" s="39"/>
      <c r="AD609" s="38"/>
      <c r="AE609" s="38"/>
      <c r="AF609" s="33"/>
      <c r="AG609" s="29"/>
      <c r="AH609" s="29"/>
      <c r="AI609" s="29"/>
      <c r="AJ609" s="29"/>
      <c r="DFE609" s="27"/>
    </row>
    <row r="610" spans="2:36 2865:2865" s="28" customFormat="1">
      <c r="B610" s="29"/>
      <c r="C610" s="41"/>
      <c r="D610" s="41"/>
      <c r="E610" s="41"/>
      <c r="F610" s="40"/>
      <c r="G610" s="40"/>
      <c r="H610" s="40"/>
      <c r="I610" s="40"/>
      <c r="J610" s="38"/>
      <c r="K610" s="40"/>
      <c r="L610" s="40"/>
      <c r="M610" s="40"/>
      <c r="N610" s="40"/>
      <c r="O610" s="38"/>
      <c r="P610" s="40"/>
      <c r="Q610" s="40"/>
      <c r="R610" s="40"/>
      <c r="S610" s="40"/>
      <c r="T610" s="38"/>
      <c r="U610" s="40"/>
      <c r="V610" s="40"/>
      <c r="W610" s="40"/>
      <c r="X610" s="40"/>
      <c r="Y610" s="38"/>
      <c r="Z610" s="40"/>
      <c r="AA610" s="40"/>
      <c r="AB610" s="29"/>
      <c r="AC610" s="39"/>
      <c r="AD610" s="38"/>
      <c r="AE610" s="38"/>
      <c r="AF610" s="33"/>
      <c r="AG610" s="29"/>
      <c r="AH610" s="29"/>
      <c r="AI610" s="29"/>
      <c r="AJ610" s="29"/>
      <c r="DFE610" s="27"/>
    </row>
    <row r="611" spans="2:36 2865:2865" s="28" customFormat="1">
      <c r="B611" s="29"/>
      <c r="C611" s="41"/>
      <c r="D611" s="41"/>
      <c r="E611" s="41"/>
      <c r="F611" s="40"/>
      <c r="G611" s="40"/>
      <c r="H611" s="40"/>
      <c r="I611" s="40"/>
      <c r="J611" s="38"/>
      <c r="K611" s="40"/>
      <c r="L611" s="40"/>
      <c r="M611" s="40"/>
      <c r="N611" s="40"/>
      <c r="O611" s="38"/>
      <c r="P611" s="40"/>
      <c r="Q611" s="40"/>
      <c r="R611" s="40"/>
      <c r="S611" s="40"/>
      <c r="T611" s="38"/>
      <c r="U611" s="40"/>
      <c r="V611" s="40"/>
      <c r="W611" s="40"/>
      <c r="X611" s="40"/>
      <c r="Y611" s="38"/>
      <c r="Z611" s="40"/>
      <c r="AA611" s="40"/>
      <c r="AB611" s="29"/>
      <c r="AC611" s="39"/>
      <c r="AD611" s="38"/>
      <c r="AE611" s="38"/>
      <c r="AF611" s="33"/>
      <c r="AG611" s="29"/>
      <c r="AH611" s="29"/>
      <c r="AI611" s="29"/>
      <c r="AJ611" s="29"/>
      <c r="DFE611" s="27"/>
    </row>
    <row r="612" spans="2:36 2865:2865" s="28" customFormat="1">
      <c r="B612" s="29"/>
      <c r="C612" s="41"/>
      <c r="D612" s="41"/>
      <c r="E612" s="41"/>
      <c r="F612" s="40"/>
      <c r="G612" s="40"/>
      <c r="H612" s="40"/>
      <c r="I612" s="40"/>
      <c r="J612" s="38"/>
      <c r="K612" s="40"/>
      <c r="L612" s="40"/>
      <c r="M612" s="40"/>
      <c r="N612" s="40"/>
      <c r="O612" s="38"/>
      <c r="P612" s="40"/>
      <c r="Q612" s="40"/>
      <c r="R612" s="40"/>
      <c r="S612" s="40"/>
      <c r="T612" s="38"/>
      <c r="U612" s="40"/>
      <c r="V612" s="40"/>
      <c r="W612" s="40"/>
      <c r="X612" s="40"/>
      <c r="Y612" s="38"/>
      <c r="Z612" s="40"/>
      <c r="AA612" s="40"/>
      <c r="AB612" s="29"/>
      <c r="AC612" s="39"/>
      <c r="AD612" s="38"/>
      <c r="AE612" s="38"/>
      <c r="AF612" s="33"/>
      <c r="AG612" s="29"/>
      <c r="AH612" s="29"/>
      <c r="AI612" s="29"/>
      <c r="AJ612" s="29"/>
      <c r="DFE612" s="27"/>
    </row>
    <row r="613" spans="2:36 2865:2865" s="28" customFormat="1">
      <c r="B613" s="29"/>
      <c r="C613" s="41"/>
      <c r="D613" s="41"/>
      <c r="E613" s="41"/>
      <c r="F613" s="40"/>
      <c r="G613" s="40"/>
      <c r="H613" s="40"/>
      <c r="I613" s="40"/>
      <c r="J613" s="38"/>
      <c r="K613" s="40"/>
      <c r="L613" s="40"/>
      <c r="M613" s="40"/>
      <c r="N613" s="40"/>
      <c r="O613" s="38"/>
      <c r="P613" s="40"/>
      <c r="Q613" s="40"/>
      <c r="R613" s="40"/>
      <c r="S613" s="40"/>
      <c r="T613" s="38"/>
      <c r="U613" s="40"/>
      <c r="V613" s="40"/>
      <c r="W613" s="40"/>
      <c r="X613" s="40"/>
      <c r="Y613" s="38"/>
      <c r="Z613" s="40"/>
      <c r="AA613" s="40"/>
      <c r="AB613" s="29"/>
      <c r="AC613" s="39"/>
      <c r="AD613" s="38"/>
      <c r="AE613" s="38"/>
      <c r="AF613" s="33"/>
      <c r="AG613" s="29"/>
      <c r="AH613" s="29"/>
      <c r="AI613" s="29"/>
      <c r="AJ613" s="29"/>
      <c r="DFE613" s="27"/>
    </row>
    <row r="614" spans="2:36 2865:2865" s="28" customFormat="1">
      <c r="B614" s="29"/>
      <c r="C614" s="41"/>
      <c r="D614" s="41"/>
      <c r="E614" s="41"/>
      <c r="F614" s="40"/>
      <c r="G614" s="40"/>
      <c r="H614" s="40"/>
      <c r="I614" s="40"/>
      <c r="J614" s="38"/>
      <c r="K614" s="40"/>
      <c r="L614" s="40"/>
      <c r="M614" s="40"/>
      <c r="N614" s="40"/>
      <c r="O614" s="38"/>
      <c r="P614" s="40"/>
      <c r="Q614" s="40"/>
      <c r="R614" s="40"/>
      <c r="S614" s="40"/>
      <c r="T614" s="38"/>
      <c r="U614" s="40"/>
      <c r="V614" s="40"/>
      <c r="W614" s="40"/>
      <c r="X614" s="40"/>
      <c r="Y614" s="38"/>
      <c r="Z614" s="40"/>
      <c r="AA614" s="40"/>
      <c r="AB614" s="29"/>
      <c r="AC614" s="39"/>
      <c r="AD614" s="38"/>
      <c r="AE614" s="38"/>
      <c r="AF614" s="33"/>
      <c r="AG614" s="29"/>
      <c r="AH614" s="29"/>
      <c r="AI614" s="29"/>
      <c r="AJ614" s="29"/>
      <c r="DFE614" s="27"/>
    </row>
    <row r="615" spans="2:36 2865:2865" s="28" customFormat="1">
      <c r="B615" s="29"/>
      <c r="C615" s="41"/>
      <c r="D615" s="41"/>
      <c r="E615" s="41"/>
      <c r="F615" s="40"/>
      <c r="G615" s="40"/>
      <c r="H615" s="40"/>
      <c r="I615" s="40"/>
      <c r="J615" s="38"/>
      <c r="K615" s="40"/>
      <c r="L615" s="40"/>
      <c r="M615" s="40"/>
      <c r="N615" s="40"/>
      <c r="O615" s="38"/>
      <c r="P615" s="40"/>
      <c r="Q615" s="40"/>
      <c r="R615" s="40"/>
      <c r="S615" s="40"/>
      <c r="T615" s="38"/>
      <c r="U615" s="40"/>
      <c r="V615" s="40"/>
      <c r="W615" s="40"/>
      <c r="X615" s="40"/>
      <c r="Y615" s="38"/>
      <c r="Z615" s="40"/>
      <c r="AA615" s="40"/>
      <c r="AB615" s="29"/>
      <c r="AC615" s="39"/>
      <c r="AD615" s="38"/>
      <c r="AE615" s="38"/>
      <c r="AF615" s="33"/>
      <c r="AG615" s="29"/>
      <c r="AH615" s="29"/>
      <c r="AI615" s="29"/>
      <c r="AJ615" s="29"/>
      <c r="DFE615" s="27"/>
    </row>
    <row r="616" spans="2:36 2865:2865" s="28" customFormat="1">
      <c r="B616" s="29"/>
      <c r="C616" s="41"/>
      <c r="D616" s="41"/>
      <c r="E616" s="41"/>
      <c r="F616" s="40"/>
      <c r="G616" s="40"/>
      <c r="H616" s="40"/>
      <c r="I616" s="40"/>
      <c r="J616" s="38"/>
      <c r="K616" s="40"/>
      <c r="L616" s="40"/>
      <c r="M616" s="40"/>
      <c r="N616" s="40"/>
      <c r="O616" s="38"/>
      <c r="P616" s="40"/>
      <c r="Q616" s="40"/>
      <c r="R616" s="40"/>
      <c r="S616" s="40"/>
      <c r="T616" s="38"/>
      <c r="U616" s="40"/>
      <c r="V616" s="40"/>
      <c r="W616" s="40"/>
      <c r="X616" s="40"/>
      <c r="Y616" s="38"/>
      <c r="Z616" s="40"/>
      <c r="AA616" s="40"/>
      <c r="AB616" s="29"/>
      <c r="AC616" s="39"/>
      <c r="AD616" s="38"/>
      <c r="AE616" s="38"/>
      <c r="AF616" s="33"/>
      <c r="AG616" s="29"/>
      <c r="AH616" s="29"/>
      <c r="AI616" s="29"/>
      <c r="AJ616" s="29"/>
      <c r="DFE616" s="27"/>
    </row>
    <row r="617" spans="2:36 2865:2865" s="28" customFormat="1">
      <c r="B617" s="29"/>
      <c r="C617" s="41"/>
      <c r="D617" s="41"/>
      <c r="E617" s="41"/>
      <c r="F617" s="40"/>
      <c r="G617" s="40"/>
      <c r="H617" s="40"/>
      <c r="I617" s="40"/>
      <c r="J617" s="38"/>
      <c r="K617" s="40"/>
      <c r="L617" s="40"/>
      <c r="M617" s="40"/>
      <c r="N617" s="40"/>
      <c r="O617" s="38"/>
      <c r="P617" s="40"/>
      <c r="Q617" s="40"/>
      <c r="R617" s="40"/>
      <c r="S617" s="40"/>
      <c r="T617" s="38"/>
      <c r="U617" s="40"/>
      <c r="V617" s="40"/>
      <c r="W617" s="40"/>
      <c r="X617" s="40"/>
      <c r="Y617" s="38"/>
      <c r="Z617" s="40"/>
      <c r="AA617" s="40"/>
      <c r="AB617" s="29"/>
      <c r="AC617" s="39"/>
      <c r="AD617" s="38"/>
      <c r="AE617" s="38"/>
      <c r="AF617" s="33"/>
      <c r="AG617" s="29"/>
      <c r="AH617" s="29"/>
      <c r="AI617" s="29"/>
      <c r="AJ617" s="29"/>
      <c r="DFE617" s="27"/>
    </row>
    <row r="618" spans="2:36 2865:2865" s="28" customFormat="1">
      <c r="B618" s="29"/>
      <c r="C618" s="41"/>
      <c r="D618" s="41"/>
      <c r="E618" s="41"/>
      <c r="F618" s="40"/>
      <c r="G618" s="40"/>
      <c r="H618" s="40"/>
      <c r="I618" s="40"/>
      <c r="J618" s="38"/>
      <c r="K618" s="40"/>
      <c r="L618" s="40"/>
      <c r="M618" s="40"/>
      <c r="N618" s="40"/>
      <c r="O618" s="38"/>
      <c r="P618" s="40"/>
      <c r="Q618" s="40"/>
      <c r="R618" s="40"/>
      <c r="S618" s="40"/>
      <c r="T618" s="38"/>
      <c r="U618" s="40"/>
      <c r="V618" s="40"/>
      <c r="W618" s="40"/>
      <c r="X618" s="40"/>
      <c r="Y618" s="38"/>
      <c r="Z618" s="40"/>
      <c r="AA618" s="40"/>
      <c r="AB618" s="29"/>
      <c r="AC618" s="39"/>
      <c r="AD618" s="38"/>
      <c r="AE618" s="38"/>
      <c r="AF618" s="33"/>
      <c r="AG618" s="29"/>
      <c r="AH618" s="29"/>
      <c r="AI618" s="29"/>
      <c r="AJ618" s="29"/>
      <c r="DFE618" s="27"/>
    </row>
    <row r="619" spans="2:36 2865:2865" s="28" customFormat="1">
      <c r="B619" s="29"/>
      <c r="C619" s="41"/>
      <c r="D619" s="41"/>
      <c r="E619" s="41"/>
      <c r="F619" s="40"/>
      <c r="G619" s="40"/>
      <c r="H619" s="40"/>
      <c r="I619" s="40"/>
      <c r="J619" s="38"/>
      <c r="K619" s="40"/>
      <c r="L619" s="40"/>
      <c r="M619" s="40"/>
      <c r="N619" s="40"/>
      <c r="O619" s="38"/>
      <c r="P619" s="40"/>
      <c r="Q619" s="40"/>
      <c r="R619" s="40"/>
      <c r="S619" s="40"/>
      <c r="T619" s="38"/>
      <c r="U619" s="40"/>
      <c r="V619" s="40"/>
      <c r="W619" s="40"/>
      <c r="X619" s="40"/>
      <c r="Y619" s="38"/>
      <c r="Z619" s="40"/>
      <c r="AA619" s="40"/>
      <c r="AB619" s="29"/>
      <c r="AC619" s="39"/>
      <c r="AD619" s="38"/>
      <c r="AE619" s="38"/>
      <c r="AF619" s="33"/>
      <c r="AG619" s="29"/>
      <c r="AH619" s="29"/>
      <c r="AI619" s="29"/>
      <c r="AJ619" s="29"/>
      <c r="DFE619" s="27"/>
    </row>
    <row r="620" spans="2:36 2865:2865" s="28" customFormat="1">
      <c r="B620" s="29"/>
      <c r="C620" s="41"/>
      <c r="D620" s="41"/>
      <c r="E620" s="41"/>
      <c r="F620" s="40"/>
      <c r="G620" s="40"/>
      <c r="H620" s="40"/>
      <c r="I620" s="40"/>
      <c r="J620" s="38"/>
      <c r="K620" s="40"/>
      <c r="L620" s="40"/>
      <c r="M620" s="40"/>
      <c r="N620" s="40"/>
      <c r="O620" s="38"/>
      <c r="P620" s="40"/>
      <c r="Q620" s="40"/>
      <c r="R620" s="40"/>
      <c r="S620" s="40"/>
      <c r="T620" s="38"/>
      <c r="U620" s="40"/>
      <c r="V620" s="40"/>
      <c r="W620" s="40"/>
      <c r="X620" s="40"/>
      <c r="Y620" s="38"/>
      <c r="Z620" s="40"/>
      <c r="AA620" s="40"/>
      <c r="AB620" s="29"/>
      <c r="AC620" s="39"/>
      <c r="AD620" s="38"/>
      <c r="AE620" s="38"/>
      <c r="AF620" s="33"/>
      <c r="AG620" s="29"/>
      <c r="AH620" s="29"/>
      <c r="AI620" s="29"/>
      <c r="AJ620" s="29"/>
      <c r="DFE620" s="27"/>
    </row>
    <row r="621" spans="2:36 2865:2865" s="28" customFormat="1">
      <c r="B621" s="29"/>
      <c r="C621" s="41"/>
      <c r="D621" s="41"/>
      <c r="E621" s="41"/>
      <c r="F621" s="40"/>
      <c r="G621" s="40"/>
      <c r="H621" s="40"/>
      <c r="I621" s="40"/>
      <c r="J621" s="38"/>
      <c r="K621" s="40"/>
      <c r="L621" s="40"/>
      <c r="M621" s="40"/>
      <c r="N621" s="40"/>
      <c r="O621" s="38"/>
      <c r="P621" s="40"/>
      <c r="Q621" s="40"/>
      <c r="R621" s="40"/>
      <c r="S621" s="40"/>
      <c r="T621" s="38"/>
      <c r="U621" s="40"/>
      <c r="V621" s="40"/>
      <c r="W621" s="40"/>
      <c r="X621" s="40"/>
      <c r="Y621" s="38"/>
      <c r="Z621" s="40"/>
      <c r="AA621" s="40"/>
      <c r="AB621" s="29"/>
      <c r="AC621" s="39"/>
      <c r="AD621" s="38"/>
      <c r="AE621" s="38"/>
      <c r="AF621" s="33"/>
      <c r="AG621" s="29"/>
      <c r="AH621" s="29"/>
      <c r="AI621" s="29"/>
      <c r="AJ621" s="29"/>
      <c r="DFE621" s="27"/>
    </row>
    <row r="622" spans="2:36 2865:2865" s="28" customFormat="1">
      <c r="B622" s="29"/>
      <c r="C622" s="41"/>
      <c r="D622" s="41"/>
      <c r="E622" s="41"/>
      <c r="F622" s="40"/>
      <c r="G622" s="40"/>
      <c r="H622" s="40"/>
      <c r="I622" s="40"/>
      <c r="J622" s="38"/>
      <c r="K622" s="40"/>
      <c r="L622" s="40"/>
      <c r="M622" s="40"/>
      <c r="N622" s="40"/>
      <c r="O622" s="38"/>
      <c r="P622" s="40"/>
      <c r="Q622" s="40"/>
      <c r="R622" s="40"/>
      <c r="S622" s="40"/>
      <c r="T622" s="38"/>
      <c r="U622" s="40"/>
      <c r="V622" s="40"/>
      <c r="W622" s="40"/>
      <c r="X622" s="40"/>
      <c r="Y622" s="38"/>
      <c r="Z622" s="40"/>
      <c r="AA622" s="40"/>
      <c r="AB622" s="29"/>
      <c r="AC622" s="39"/>
      <c r="AD622" s="38"/>
      <c r="AE622" s="38"/>
      <c r="AF622" s="33"/>
      <c r="AG622" s="29"/>
      <c r="AH622" s="29"/>
      <c r="AI622" s="29"/>
      <c r="AJ622" s="29"/>
      <c r="DFE622" s="27"/>
    </row>
    <row r="623" spans="2:36 2865:2865" s="28" customFormat="1">
      <c r="B623" s="29"/>
      <c r="C623" s="41"/>
      <c r="D623" s="41"/>
      <c r="E623" s="41"/>
      <c r="F623" s="40"/>
      <c r="G623" s="40"/>
      <c r="H623" s="40"/>
      <c r="I623" s="40"/>
      <c r="J623" s="38"/>
      <c r="K623" s="40"/>
      <c r="L623" s="40"/>
      <c r="M623" s="40"/>
      <c r="N623" s="40"/>
      <c r="O623" s="38"/>
      <c r="P623" s="40"/>
      <c r="Q623" s="40"/>
      <c r="R623" s="40"/>
      <c r="S623" s="40"/>
      <c r="T623" s="38"/>
      <c r="U623" s="40"/>
      <c r="V623" s="40"/>
      <c r="W623" s="40"/>
      <c r="X623" s="40"/>
      <c r="Y623" s="38"/>
      <c r="Z623" s="40"/>
      <c r="AA623" s="40"/>
      <c r="AB623" s="29"/>
      <c r="AC623" s="39"/>
      <c r="AD623" s="38"/>
      <c r="AE623" s="38"/>
      <c r="AF623" s="33"/>
      <c r="AG623" s="29"/>
      <c r="AH623" s="29"/>
      <c r="AI623" s="29"/>
      <c r="AJ623" s="29"/>
      <c r="DFE623" s="27"/>
    </row>
    <row r="624" spans="2:36 2865:2865" s="28" customFormat="1">
      <c r="B624" s="29"/>
      <c r="C624" s="41"/>
      <c r="D624" s="41"/>
      <c r="E624" s="41"/>
      <c r="F624" s="40"/>
      <c r="G624" s="40"/>
      <c r="H624" s="40"/>
      <c r="I624" s="40"/>
      <c r="J624" s="38"/>
      <c r="K624" s="40"/>
      <c r="L624" s="40"/>
      <c r="M624" s="40"/>
      <c r="N624" s="40"/>
      <c r="O624" s="38"/>
      <c r="P624" s="40"/>
      <c r="Q624" s="40"/>
      <c r="R624" s="40"/>
      <c r="S624" s="40"/>
      <c r="T624" s="38"/>
      <c r="U624" s="40"/>
      <c r="V624" s="40"/>
      <c r="W624" s="40"/>
      <c r="X624" s="40"/>
      <c r="Y624" s="38"/>
      <c r="Z624" s="40"/>
      <c r="AA624" s="40"/>
      <c r="AB624" s="29"/>
      <c r="AC624" s="39"/>
      <c r="AD624" s="38"/>
      <c r="AE624" s="38"/>
      <c r="AF624" s="33"/>
      <c r="AG624" s="29"/>
      <c r="AH624" s="29"/>
      <c r="AI624" s="29"/>
      <c r="AJ624" s="29"/>
      <c r="DFE624" s="27"/>
    </row>
    <row r="625" spans="2:36 2865:2865" s="28" customFormat="1">
      <c r="B625" s="29"/>
      <c r="C625" s="41"/>
      <c r="D625" s="41"/>
      <c r="E625" s="41"/>
      <c r="F625" s="40"/>
      <c r="G625" s="40"/>
      <c r="H625" s="40"/>
      <c r="I625" s="40"/>
      <c r="J625" s="38"/>
      <c r="K625" s="40"/>
      <c r="L625" s="40"/>
      <c r="M625" s="40"/>
      <c r="N625" s="40"/>
      <c r="O625" s="38"/>
      <c r="P625" s="40"/>
      <c r="Q625" s="40"/>
      <c r="R625" s="40"/>
      <c r="S625" s="40"/>
      <c r="T625" s="38"/>
      <c r="U625" s="40"/>
      <c r="V625" s="40"/>
      <c r="W625" s="40"/>
      <c r="X625" s="40"/>
      <c r="Y625" s="38"/>
      <c r="Z625" s="40"/>
      <c r="AA625" s="40"/>
      <c r="AB625" s="29"/>
      <c r="AC625" s="39"/>
      <c r="AD625" s="38"/>
      <c r="AE625" s="38"/>
      <c r="AF625" s="33"/>
      <c r="AG625" s="29"/>
      <c r="AH625" s="29"/>
      <c r="AI625" s="29"/>
      <c r="AJ625" s="29"/>
      <c r="DFE625" s="27"/>
    </row>
    <row r="626" spans="2:36 2865:2865" s="28" customFormat="1">
      <c r="B626" s="29"/>
      <c r="C626" s="41"/>
      <c r="D626" s="41"/>
      <c r="E626" s="41"/>
      <c r="F626" s="40"/>
      <c r="G626" s="40"/>
      <c r="H626" s="40"/>
      <c r="I626" s="40"/>
      <c r="J626" s="38"/>
      <c r="K626" s="40"/>
      <c r="L626" s="40"/>
      <c r="M626" s="40"/>
      <c r="N626" s="40"/>
      <c r="O626" s="38"/>
      <c r="P626" s="40"/>
      <c r="Q626" s="40"/>
      <c r="R626" s="40"/>
      <c r="S626" s="40"/>
      <c r="T626" s="38"/>
      <c r="U626" s="40"/>
      <c r="V626" s="40"/>
      <c r="W626" s="40"/>
      <c r="X626" s="40"/>
      <c r="Y626" s="38"/>
      <c r="Z626" s="40"/>
      <c r="AA626" s="40"/>
      <c r="AB626" s="29"/>
      <c r="AC626" s="39"/>
      <c r="AD626" s="38"/>
      <c r="AE626" s="38"/>
      <c r="AF626" s="33"/>
      <c r="AG626" s="29"/>
      <c r="AH626" s="29"/>
      <c r="AI626" s="29"/>
      <c r="AJ626" s="29"/>
      <c r="DFE626" s="27"/>
    </row>
    <row r="627" spans="2:36 2865:2865" s="28" customFormat="1">
      <c r="B627" s="29"/>
      <c r="C627" s="41"/>
      <c r="D627" s="41"/>
      <c r="E627" s="41"/>
      <c r="F627" s="40"/>
      <c r="G627" s="40"/>
      <c r="H627" s="40"/>
      <c r="I627" s="40"/>
      <c r="J627" s="38"/>
      <c r="K627" s="40"/>
      <c r="L627" s="40"/>
      <c r="M627" s="40"/>
      <c r="N627" s="40"/>
      <c r="O627" s="38"/>
      <c r="P627" s="40"/>
      <c r="Q627" s="40"/>
      <c r="R627" s="40"/>
      <c r="S627" s="40"/>
      <c r="T627" s="38"/>
      <c r="U627" s="40"/>
      <c r="V627" s="40"/>
      <c r="W627" s="40"/>
      <c r="X627" s="40"/>
      <c r="Y627" s="38"/>
      <c r="Z627" s="40"/>
      <c r="AA627" s="40"/>
      <c r="AB627" s="29"/>
      <c r="AC627" s="39"/>
      <c r="AD627" s="38"/>
      <c r="AE627" s="38"/>
      <c r="AF627" s="33"/>
      <c r="AG627" s="29"/>
      <c r="AH627" s="29"/>
      <c r="AI627" s="29"/>
      <c r="AJ627" s="29"/>
      <c r="DFE627" s="27"/>
    </row>
    <row r="628" spans="2:36 2865:2865" s="28" customFormat="1">
      <c r="B628" s="29"/>
      <c r="C628" s="41"/>
      <c r="D628" s="41"/>
      <c r="E628" s="41"/>
      <c r="F628" s="40"/>
      <c r="G628" s="40"/>
      <c r="H628" s="40"/>
      <c r="I628" s="40"/>
      <c r="J628" s="38"/>
      <c r="K628" s="40"/>
      <c r="L628" s="40"/>
      <c r="M628" s="40"/>
      <c r="N628" s="40"/>
      <c r="O628" s="38"/>
      <c r="P628" s="40"/>
      <c r="Q628" s="40"/>
      <c r="R628" s="40"/>
      <c r="S628" s="40"/>
      <c r="T628" s="38"/>
      <c r="U628" s="40"/>
      <c r="V628" s="40"/>
      <c r="W628" s="40"/>
      <c r="X628" s="40"/>
      <c r="Y628" s="38"/>
      <c r="Z628" s="40"/>
      <c r="AA628" s="40"/>
      <c r="AB628" s="29"/>
      <c r="AC628" s="39"/>
      <c r="AD628" s="38"/>
      <c r="AE628" s="38"/>
      <c r="AF628" s="33"/>
      <c r="AG628" s="29"/>
      <c r="AH628" s="29"/>
      <c r="AI628" s="29"/>
      <c r="AJ628" s="29"/>
      <c r="DFE628" s="27"/>
    </row>
    <row r="629" spans="2:36 2865:2865" s="28" customFormat="1">
      <c r="B629" s="29"/>
      <c r="C629" s="41"/>
      <c r="D629" s="41"/>
      <c r="E629" s="41"/>
      <c r="F629" s="40"/>
      <c r="G629" s="40"/>
      <c r="H629" s="40"/>
      <c r="I629" s="40"/>
      <c r="J629" s="38"/>
      <c r="K629" s="40"/>
      <c r="L629" s="40"/>
      <c r="M629" s="40"/>
      <c r="N629" s="40"/>
      <c r="O629" s="38"/>
      <c r="P629" s="40"/>
      <c r="Q629" s="40"/>
      <c r="R629" s="40"/>
      <c r="S629" s="40"/>
      <c r="T629" s="38"/>
      <c r="U629" s="40"/>
      <c r="V629" s="40"/>
      <c r="W629" s="40"/>
      <c r="X629" s="40"/>
      <c r="Y629" s="38"/>
      <c r="Z629" s="40"/>
      <c r="AA629" s="40"/>
      <c r="AB629" s="29"/>
      <c r="AC629" s="39"/>
      <c r="AD629" s="38"/>
      <c r="AE629" s="38"/>
      <c r="AF629" s="33"/>
      <c r="AG629" s="29"/>
      <c r="AH629" s="29"/>
      <c r="AI629" s="29"/>
      <c r="AJ629" s="29"/>
      <c r="DFE629" s="27"/>
    </row>
    <row r="630" spans="2:36 2865:2865" s="28" customFormat="1">
      <c r="B630" s="29"/>
      <c r="C630" s="41"/>
      <c r="D630" s="41"/>
      <c r="E630" s="41"/>
      <c r="F630" s="40"/>
      <c r="G630" s="40"/>
      <c r="H630" s="40"/>
      <c r="I630" s="40"/>
      <c r="J630" s="38"/>
      <c r="K630" s="40"/>
      <c r="L630" s="40"/>
      <c r="M630" s="40"/>
      <c r="N630" s="40"/>
      <c r="O630" s="38"/>
      <c r="P630" s="40"/>
      <c r="Q630" s="40"/>
      <c r="R630" s="40"/>
      <c r="S630" s="40"/>
      <c r="T630" s="38"/>
      <c r="U630" s="40"/>
      <c r="V630" s="40"/>
      <c r="W630" s="40"/>
      <c r="X630" s="40"/>
      <c r="Y630" s="38"/>
      <c r="Z630" s="40"/>
      <c r="AA630" s="40"/>
      <c r="AB630" s="29"/>
      <c r="AC630" s="39"/>
      <c r="AD630" s="38"/>
      <c r="AE630" s="38"/>
      <c r="AF630" s="33"/>
      <c r="AG630" s="29"/>
      <c r="AH630" s="29"/>
      <c r="AI630" s="29"/>
      <c r="AJ630" s="29"/>
      <c r="DFE630" s="27"/>
    </row>
    <row r="631" spans="2:36 2865:2865" s="28" customFormat="1">
      <c r="B631" s="29"/>
      <c r="C631" s="41"/>
      <c r="D631" s="41"/>
      <c r="E631" s="41"/>
      <c r="F631" s="40"/>
      <c r="G631" s="40"/>
      <c r="H631" s="40"/>
      <c r="I631" s="40"/>
      <c r="J631" s="38"/>
      <c r="K631" s="40"/>
      <c r="L631" s="40"/>
      <c r="M631" s="40"/>
      <c r="N631" s="40"/>
      <c r="O631" s="38"/>
      <c r="P631" s="40"/>
      <c r="Q631" s="40"/>
      <c r="R631" s="40"/>
      <c r="S631" s="40"/>
      <c r="T631" s="38"/>
      <c r="U631" s="40"/>
      <c r="V631" s="40"/>
      <c r="W631" s="40"/>
      <c r="X631" s="40"/>
      <c r="Y631" s="38"/>
      <c r="Z631" s="40"/>
      <c r="AA631" s="40"/>
      <c r="AB631" s="29"/>
      <c r="AC631" s="39"/>
      <c r="AD631" s="38"/>
      <c r="AE631" s="38"/>
      <c r="AF631" s="33"/>
      <c r="AG631" s="29"/>
      <c r="AH631" s="29"/>
      <c r="AI631" s="29"/>
      <c r="AJ631" s="29"/>
      <c r="DFE631" s="27"/>
    </row>
    <row r="632" spans="2:36 2865:2865" s="28" customFormat="1">
      <c r="B632" s="29"/>
      <c r="C632" s="41"/>
      <c r="D632" s="41"/>
      <c r="E632" s="41"/>
      <c r="F632" s="40"/>
      <c r="G632" s="40"/>
      <c r="H632" s="40"/>
      <c r="I632" s="40"/>
      <c r="J632" s="38"/>
      <c r="K632" s="40"/>
      <c r="L632" s="40"/>
      <c r="M632" s="40"/>
      <c r="N632" s="40"/>
      <c r="O632" s="38"/>
      <c r="P632" s="40"/>
      <c r="Q632" s="40"/>
      <c r="R632" s="40"/>
      <c r="S632" s="40"/>
      <c r="T632" s="38"/>
      <c r="U632" s="40"/>
      <c r="V632" s="40"/>
      <c r="W632" s="40"/>
      <c r="X632" s="40"/>
      <c r="Y632" s="38"/>
      <c r="Z632" s="40"/>
      <c r="AA632" s="40"/>
      <c r="AB632" s="29"/>
      <c r="AC632" s="39"/>
      <c r="AD632" s="38"/>
      <c r="AE632" s="38"/>
      <c r="AF632" s="33"/>
      <c r="AG632" s="29"/>
      <c r="AH632" s="29"/>
      <c r="AI632" s="29"/>
      <c r="AJ632" s="29"/>
      <c r="DFE632" s="27"/>
    </row>
    <row r="633" spans="2:36 2865:2865" s="28" customFormat="1">
      <c r="B633" s="29"/>
      <c r="C633" s="41"/>
      <c r="D633" s="41"/>
      <c r="E633" s="41"/>
      <c r="F633" s="40"/>
      <c r="G633" s="40"/>
      <c r="H633" s="40"/>
      <c r="I633" s="40"/>
      <c r="J633" s="38"/>
      <c r="K633" s="40"/>
      <c r="L633" s="40"/>
      <c r="M633" s="40"/>
      <c r="N633" s="40"/>
      <c r="O633" s="38"/>
      <c r="P633" s="40"/>
      <c r="Q633" s="40"/>
      <c r="R633" s="40"/>
      <c r="S633" s="40"/>
      <c r="T633" s="38"/>
      <c r="U633" s="40"/>
      <c r="V633" s="40"/>
      <c r="W633" s="40"/>
      <c r="X633" s="40"/>
      <c r="Y633" s="38"/>
      <c r="Z633" s="40"/>
      <c r="AA633" s="40"/>
      <c r="AB633" s="29"/>
      <c r="AC633" s="39"/>
      <c r="AD633" s="38"/>
      <c r="AE633" s="38"/>
      <c r="AF633" s="33"/>
      <c r="AG633" s="29"/>
      <c r="AH633" s="29"/>
      <c r="AI633" s="29"/>
      <c r="AJ633" s="29"/>
      <c r="DFE633" s="27"/>
    </row>
    <row r="634" spans="2:36 2865:2865" s="28" customFormat="1">
      <c r="B634" s="29"/>
      <c r="C634" s="41"/>
      <c r="D634" s="41"/>
      <c r="E634" s="41"/>
      <c r="F634" s="40"/>
      <c r="G634" s="40"/>
      <c r="H634" s="40"/>
      <c r="I634" s="40"/>
      <c r="J634" s="38"/>
      <c r="K634" s="40"/>
      <c r="L634" s="40"/>
      <c r="M634" s="40"/>
      <c r="N634" s="40"/>
      <c r="O634" s="38"/>
      <c r="P634" s="40"/>
      <c r="Q634" s="40"/>
      <c r="R634" s="40"/>
      <c r="S634" s="40"/>
      <c r="T634" s="38"/>
      <c r="U634" s="40"/>
      <c r="V634" s="40"/>
      <c r="W634" s="40"/>
      <c r="X634" s="40"/>
      <c r="Y634" s="38"/>
      <c r="Z634" s="40"/>
      <c r="AA634" s="40"/>
      <c r="AB634" s="29"/>
      <c r="AC634" s="39"/>
      <c r="AD634" s="38"/>
      <c r="AE634" s="38"/>
      <c r="AF634" s="33"/>
      <c r="AG634" s="29"/>
      <c r="AH634" s="29"/>
      <c r="AI634" s="29"/>
      <c r="AJ634" s="29"/>
      <c r="DFE634" s="27"/>
    </row>
    <row r="635" spans="2:36 2865:2865" s="28" customFormat="1">
      <c r="B635" s="29"/>
      <c r="C635" s="41"/>
      <c r="D635" s="41"/>
      <c r="E635" s="41"/>
      <c r="F635" s="40"/>
      <c r="G635" s="40"/>
      <c r="H635" s="40"/>
      <c r="I635" s="40"/>
      <c r="J635" s="38"/>
      <c r="K635" s="40"/>
      <c r="L635" s="40"/>
      <c r="M635" s="40"/>
      <c r="N635" s="40"/>
      <c r="O635" s="38"/>
      <c r="P635" s="40"/>
      <c r="Q635" s="40"/>
      <c r="R635" s="40"/>
      <c r="S635" s="40"/>
      <c r="T635" s="38"/>
      <c r="U635" s="40"/>
      <c r="V635" s="40"/>
      <c r="W635" s="40"/>
      <c r="X635" s="40"/>
      <c r="Y635" s="38"/>
      <c r="Z635" s="40"/>
      <c r="AA635" s="40"/>
      <c r="AB635" s="29"/>
      <c r="AC635" s="39"/>
      <c r="AD635" s="38"/>
      <c r="AE635" s="38"/>
      <c r="AF635" s="33"/>
      <c r="AG635" s="29"/>
      <c r="AH635" s="29"/>
      <c r="AI635" s="29"/>
      <c r="AJ635" s="29"/>
      <c r="DFE635" s="27"/>
    </row>
    <row r="636" spans="2:36 2865:2865" s="28" customFormat="1">
      <c r="B636" s="29"/>
      <c r="C636" s="41"/>
      <c r="D636" s="41"/>
      <c r="E636" s="41"/>
      <c r="F636" s="40"/>
      <c r="G636" s="40"/>
      <c r="H636" s="40"/>
      <c r="I636" s="40"/>
      <c r="J636" s="38"/>
      <c r="K636" s="40"/>
      <c r="L636" s="40"/>
      <c r="M636" s="40"/>
      <c r="N636" s="40"/>
      <c r="O636" s="38"/>
      <c r="P636" s="40"/>
      <c r="Q636" s="40"/>
      <c r="R636" s="40"/>
      <c r="S636" s="40"/>
      <c r="T636" s="38"/>
      <c r="U636" s="40"/>
      <c r="V636" s="40"/>
      <c r="W636" s="40"/>
      <c r="X636" s="40"/>
      <c r="Y636" s="38"/>
      <c r="Z636" s="40"/>
      <c r="AA636" s="40"/>
      <c r="AB636" s="29"/>
      <c r="AC636" s="39"/>
      <c r="AD636" s="38"/>
      <c r="AE636" s="38"/>
      <c r="AF636" s="33"/>
      <c r="AG636" s="29"/>
      <c r="AH636" s="29"/>
      <c r="AI636" s="29"/>
      <c r="AJ636" s="29"/>
      <c r="DFE636" s="27"/>
    </row>
    <row r="637" spans="2:36 2865:2865" s="28" customFormat="1">
      <c r="B637" s="29"/>
      <c r="C637" s="41"/>
      <c r="D637" s="41"/>
      <c r="E637" s="41"/>
      <c r="F637" s="40"/>
      <c r="G637" s="40"/>
      <c r="H637" s="40"/>
      <c r="I637" s="40"/>
      <c r="J637" s="38"/>
      <c r="K637" s="40"/>
      <c r="L637" s="40"/>
      <c r="M637" s="40"/>
      <c r="N637" s="40"/>
      <c r="O637" s="38"/>
      <c r="P637" s="40"/>
      <c r="Q637" s="40"/>
      <c r="R637" s="40"/>
      <c r="S637" s="40"/>
      <c r="T637" s="38"/>
      <c r="U637" s="40"/>
      <c r="V637" s="40"/>
      <c r="W637" s="40"/>
      <c r="X637" s="40"/>
      <c r="Y637" s="38"/>
      <c r="Z637" s="40"/>
      <c r="AA637" s="40"/>
      <c r="AB637" s="29"/>
      <c r="AC637" s="39"/>
      <c r="AD637" s="38"/>
      <c r="AE637" s="38"/>
      <c r="AF637" s="33"/>
      <c r="AG637" s="29"/>
      <c r="AH637" s="29"/>
      <c r="AI637" s="29"/>
      <c r="AJ637" s="29"/>
      <c r="DFE637" s="27"/>
    </row>
    <row r="638" spans="2:36 2865:2865" s="28" customFormat="1">
      <c r="B638" s="29"/>
      <c r="C638" s="41"/>
      <c r="D638" s="41"/>
      <c r="E638" s="41"/>
      <c r="F638" s="40"/>
      <c r="G638" s="40"/>
      <c r="H638" s="40"/>
      <c r="I638" s="40"/>
      <c r="J638" s="38"/>
      <c r="K638" s="40"/>
      <c r="L638" s="40"/>
      <c r="M638" s="40"/>
      <c r="N638" s="40"/>
      <c r="O638" s="38"/>
      <c r="P638" s="40"/>
      <c r="Q638" s="40"/>
      <c r="R638" s="40"/>
      <c r="S638" s="40"/>
      <c r="T638" s="38"/>
      <c r="U638" s="40"/>
      <c r="V638" s="40"/>
      <c r="W638" s="40"/>
      <c r="X638" s="40"/>
      <c r="Y638" s="38"/>
      <c r="Z638" s="40"/>
      <c r="AA638" s="40"/>
      <c r="AB638" s="29"/>
      <c r="AC638" s="39"/>
      <c r="AD638" s="38"/>
      <c r="AE638" s="38"/>
      <c r="AF638" s="33"/>
      <c r="AG638" s="29"/>
      <c r="AH638" s="29"/>
      <c r="AI638" s="29"/>
      <c r="AJ638" s="29"/>
      <c r="DFE638" s="27"/>
    </row>
    <row r="639" spans="2:36 2865:2865" s="28" customFormat="1">
      <c r="B639" s="29"/>
      <c r="C639" s="41"/>
      <c r="D639" s="41"/>
      <c r="E639" s="41"/>
      <c r="F639" s="40"/>
      <c r="G639" s="40"/>
      <c r="H639" s="40"/>
      <c r="I639" s="40"/>
      <c r="J639" s="38"/>
      <c r="K639" s="40"/>
      <c r="L639" s="40"/>
      <c r="M639" s="40"/>
      <c r="N639" s="40"/>
      <c r="O639" s="38"/>
      <c r="P639" s="40"/>
      <c r="Q639" s="40"/>
      <c r="R639" s="40"/>
      <c r="S639" s="40"/>
      <c r="T639" s="38"/>
      <c r="U639" s="40"/>
      <c r="V639" s="40"/>
      <c r="W639" s="40"/>
      <c r="X639" s="40"/>
      <c r="Y639" s="38"/>
      <c r="Z639" s="40"/>
      <c r="AA639" s="40"/>
      <c r="AB639" s="29"/>
      <c r="AC639" s="39"/>
      <c r="AD639" s="38"/>
      <c r="AE639" s="38"/>
      <c r="AF639" s="33"/>
      <c r="AG639" s="29"/>
      <c r="AH639" s="29"/>
      <c r="AI639" s="29"/>
      <c r="AJ639" s="29"/>
      <c r="DFE639" s="27"/>
    </row>
    <row r="640" spans="2:36 2865:2865" s="28" customFormat="1">
      <c r="B640" s="29"/>
      <c r="C640" s="41"/>
      <c r="D640" s="41"/>
      <c r="E640" s="41"/>
      <c r="F640" s="40"/>
      <c r="G640" s="40"/>
      <c r="H640" s="40"/>
      <c r="I640" s="40"/>
      <c r="J640" s="38"/>
      <c r="K640" s="40"/>
      <c r="L640" s="40"/>
      <c r="M640" s="40"/>
      <c r="N640" s="40"/>
      <c r="O640" s="38"/>
      <c r="P640" s="40"/>
      <c r="Q640" s="40"/>
      <c r="R640" s="40"/>
      <c r="S640" s="40"/>
      <c r="T640" s="38"/>
      <c r="U640" s="40"/>
      <c r="V640" s="40"/>
      <c r="W640" s="40"/>
      <c r="X640" s="40"/>
      <c r="Y640" s="38"/>
      <c r="Z640" s="40"/>
      <c r="AA640" s="40"/>
      <c r="AB640" s="29"/>
      <c r="AC640" s="39"/>
      <c r="AD640" s="38"/>
      <c r="AE640" s="38"/>
      <c r="AF640" s="33"/>
      <c r="AG640" s="29"/>
      <c r="AH640" s="29"/>
      <c r="AI640" s="29"/>
      <c r="AJ640" s="29"/>
      <c r="DFE640" s="27"/>
    </row>
    <row r="641" spans="2:36 2865:2865" s="28" customFormat="1">
      <c r="B641" s="29"/>
      <c r="C641" s="41"/>
      <c r="D641" s="41"/>
      <c r="E641" s="41"/>
      <c r="F641" s="40"/>
      <c r="G641" s="40"/>
      <c r="H641" s="40"/>
      <c r="I641" s="40"/>
      <c r="J641" s="38"/>
      <c r="K641" s="40"/>
      <c r="L641" s="40"/>
      <c r="M641" s="40"/>
      <c r="N641" s="40"/>
      <c r="O641" s="38"/>
      <c r="P641" s="40"/>
      <c r="Q641" s="40"/>
      <c r="R641" s="40"/>
      <c r="S641" s="40"/>
      <c r="T641" s="38"/>
      <c r="U641" s="40"/>
      <c r="V641" s="40"/>
      <c r="W641" s="40"/>
      <c r="X641" s="40"/>
      <c r="Y641" s="38"/>
      <c r="Z641" s="40"/>
      <c r="AA641" s="40"/>
      <c r="AB641" s="29"/>
      <c r="AC641" s="39"/>
      <c r="AD641" s="38"/>
      <c r="AE641" s="38"/>
      <c r="AF641" s="33"/>
      <c r="AG641" s="29"/>
      <c r="AH641" s="29"/>
      <c r="AI641" s="29"/>
      <c r="AJ641" s="29"/>
      <c r="DFE641" s="27"/>
    </row>
    <row r="642" spans="2:36 2865:2865" s="28" customFormat="1">
      <c r="B642" s="29"/>
      <c r="C642" s="41"/>
      <c r="D642" s="41"/>
      <c r="E642" s="41"/>
      <c r="F642" s="40"/>
      <c r="G642" s="40"/>
      <c r="H642" s="40"/>
      <c r="I642" s="40"/>
      <c r="J642" s="38"/>
      <c r="K642" s="40"/>
      <c r="L642" s="40"/>
      <c r="M642" s="40"/>
      <c r="N642" s="40"/>
      <c r="O642" s="38"/>
      <c r="P642" s="40"/>
      <c r="Q642" s="40"/>
      <c r="R642" s="40"/>
      <c r="S642" s="40"/>
      <c r="T642" s="38"/>
      <c r="U642" s="40"/>
      <c r="V642" s="40"/>
      <c r="W642" s="40"/>
      <c r="X642" s="40"/>
      <c r="Y642" s="38"/>
      <c r="Z642" s="40"/>
      <c r="AA642" s="40"/>
      <c r="AB642" s="29"/>
      <c r="AC642" s="39"/>
      <c r="AD642" s="38"/>
      <c r="AE642" s="38"/>
      <c r="AF642" s="33"/>
      <c r="AG642" s="29"/>
      <c r="AH642" s="29"/>
      <c r="AI642" s="29"/>
      <c r="AJ642" s="29"/>
      <c r="DFE642" s="27"/>
    </row>
    <row r="643" spans="2:36 2865:2865" s="28" customFormat="1">
      <c r="B643" s="29"/>
      <c r="C643" s="41"/>
      <c r="D643" s="41"/>
      <c r="E643" s="41"/>
      <c r="F643" s="40"/>
      <c r="G643" s="40"/>
      <c r="H643" s="40"/>
      <c r="I643" s="40"/>
      <c r="J643" s="38"/>
      <c r="K643" s="40"/>
      <c r="L643" s="40"/>
      <c r="M643" s="40"/>
      <c r="N643" s="40"/>
      <c r="O643" s="38"/>
      <c r="P643" s="40"/>
      <c r="Q643" s="40"/>
      <c r="R643" s="40"/>
      <c r="S643" s="40"/>
      <c r="T643" s="38"/>
      <c r="U643" s="40"/>
      <c r="V643" s="40"/>
      <c r="W643" s="40"/>
      <c r="X643" s="40"/>
      <c r="Y643" s="38"/>
      <c r="Z643" s="40"/>
      <c r="AA643" s="40"/>
      <c r="AB643" s="29"/>
      <c r="AC643" s="39"/>
      <c r="AD643" s="38"/>
      <c r="AE643" s="38"/>
      <c r="AF643" s="33"/>
      <c r="AG643" s="29"/>
      <c r="AH643" s="29"/>
      <c r="AI643" s="29"/>
      <c r="AJ643" s="29"/>
      <c r="DFE643" s="27"/>
    </row>
    <row r="644" spans="2:36 2865:2865" s="28" customFormat="1">
      <c r="B644" s="29"/>
      <c r="C644" s="41"/>
      <c r="D644" s="41"/>
      <c r="E644" s="41"/>
      <c r="F644" s="40"/>
      <c r="G644" s="40"/>
      <c r="H644" s="40"/>
      <c r="I644" s="40"/>
      <c r="J644" s="38"/>
      <c r="K644" s="40"/>
      <c r="L644" s="40"/>
      <c r="M644" s="40"/>
      <c r="N644" s="40"/>
      <c r="O644" s="38"/>
      <c r="P644" s="40"/>
      <c r="Q644" s="40"/>
      <c r="R644" s="40"/>
      <c r="S644" s="40"/>
      <c r="T644" s="38"/>
      <c r="U644" s="40"/>
      <c r="V644" s="40"/>
      <c r="W644" s="40"/>
      <c r="X644" s="40"/>
      <c r="Y644" s="38"/>
      <c r="Z644" s="40"/>
      <c r="AA644" s="40"/>
      <c r="AB644" s="29"/>
      <c r="AC644" s="39"/>
      <c r="AD644" s="38"/>
      <c r="AE644" s="38"/>
      <c r="AF644" s="33"/>
      <c r="AG644" s="29"/>
      <c r="AH644" s="29"/>
      <c r="AI644" s="29"/>
      <c r="AJ644" s="29"/>
      <c r="DFE644" s="27"/>
    </row>
    <row r="645" spans="2:36 2865:2865" s="28" customFormat="1">
      <c r="B645" s="29"/>
      <c r="C645" s="41"/>
      <c r="D645" s="41"/>
      <c r="E645" s="41"/>
      <c r="F645" s="40"/>
      <c r="G645" s="40"/>
      <c r="H645" s="40"/>
      <c r="I645" s="40"/>
      <c r="J645" s="38"/>
      <c r="K645" s="40"/>
      <c r="L645" s="40"/>
      <c r="M645" s="40"/>
      <c r="N645" s="40"/>
      <c r="O645" s="38"/>
      <c r="P645" s="40"/>
      <c r="Q645" s="40"/>
      <c r="R645" s="40"/>
      <c r="S645" s="40"/>
      <c r="T645" s="38"/>
      <c r="U645" s="40"/>
      <c r="V645" s="40"/>
      <c r="W645" s="40"/>
      <c r="X645" s="40"/>
      <c r="Y645" s="38"/>
      <c r="Z645" s="40"/>
      <c r="AA645" s="40"/>
      <c r="AB645" s="29"/>
      <c r="AC645" s="39"/>
      <c r="AD645" s="38"/>
      <c r="AE645" s="38"/>
      <c r="AF645" s="33"/>
      <c r="AG645" s="29"/>
      <c r="AH645" s="29"/>
      <c r="AI645" s="29"/>
      <c r="AJ645" s="29"/>
      <c r="DFE645" s="27"/>
    </row>
    <row r="646" spans="2:36 2865:2865" s="28" customFormat="1">
      <c r="B646" s="29"/>
      <c r="C646" s="41"/>
      <c r="D646" s="41"/>
      <c r="E646" s="41"/>
      <c r="F646" s="40"/>
      <c r="G646" s="40"/>
      <c r="H646" s="40"/>
      <c r="I646" s="40"/>
      <c r="J646" s="38"/>
      <c r="K646" s="40"/>
      <c r="L646" s="40"/>
      <c r="M646" s="40"/>
      <c r="N646" s="40"/>
      <c r="O646" s="38"/>
      <c r="P646" s="40"/>
      <c r="Q646" s="40"/>
      <c r="R646" s="40"/>
      <c r="S646" s="40"/>
      <c r="T646" s="38"/>
      <c r="U646" s="40"/>
      <c r="V646" s="40"/>
      <c r="W646" s="40"/>
      <c r="X646" s="40"/>
      <c r="Y646" s="38"/>
      <c r="Z646" s="40"/>
      <c r="AA646" s="40"/>
      <c r="AB646" s="29"/>
      <c r="AC646" s="39"/>
      <c r="AD646" s="38"/>
      <c r="AE646" s="38"/>
      <c r="AF646" s="33"/>
      <c r="AG646" s="29"/>
      <c r="AH646" s="29"/>
      <c r="AI646" s="29"/>
      <c r="AJ646" s="29"/>
      <c r="DFE646" s="27"/>
    </row>
    <row r="647" spans="2:36 2865:2865" s="28" customFormat="1">
      <c r="B647" s="29"/>
      <c r="C647" s="41"/>
      <c r="D647" s="41"/>
      <c r="E647" s="41"/>
      <c r="F647" s="40"/>
      <c r="G647" s="40"/>
      <c r="H647" s="40"/>
      <c r="I647" s="40"/>
      <c r="J647" s="38"/>
      <c r="K647" s="40"/>
      <c r="L647" s="40"/>
      <c r="M647" s="40"/>
      <c r="N647" s="40"/>
      <c r="O647" s="38"/>
      <c r="P647" s="40"/>
      <c r="Q647" s="40"/>
      <c r="R647" s="40"/>
      <c r="S647" s="40"/>
      <c r="T647" s="38"/>
      <c r="U647" s="40"/>
      <c r="V647" s="40"/>
      <c r="W647" s="40"/>
      <c r="X647" s="40"/>
      <c r="Y647" s="38"/>
      <c r="Z647" s="40"/>
      <c r="AA647" s="40"/>
      <c r="AB647" s="29"/>
      <c r="AC647" s="39"/>
      <c r="AD647" s="38"/>
      <c r="AE647" s="38"/>
      <c r="AF647" s="33"/>
      <c r="AG647" s="29"/>
      <c r="AH647" s="29"/>
      <c r="AI647" s="29"/>
      <c r="AJ647" s="29"/>
      <c r="DFE647" s="27"/>
    </row>
    <row r="648" spans="2:36 2865:2865" s="28" customFormat="1">
      <c r="B648" s="29"/>
      <c r="C648" s="41"/>
      <c r="D648" s="41"/>
      <c r="E648" s="41"/>
      <c r="F648" s="40"/>
      <c r="G648" s="40"/>
      <c r="H648" s="40"/>
      <c r="I648" s="40"/>
      <c r="J648" s="38"/>
      <c r="K648" s="40"/>
      <c r="L648" s="40"/>
      <c r="M648" s="40"/>
      <c r="N648" s="40"/>
      <c r="O648" s="38"/>
      <c r="P648" s="40"/>
      <c r="Q648" s="40"/>
      <c r="R648" s="40"/>
      <c r="S648" s="40"/>
      <c r="T648" s="38"/>
      <c r="U648" s="40"/>
      <c r="V648" s="40"/>
      <c r="W648" s="40"/>
      <c r="X648" s="40"/>
      <c r="Y648" s="38"/>
      <c r="Z648" s="40"/>
      <c r="AA648" s="40"/>
      <c r="AB648" s="29"/>
      <c r="AC648" s="39"/>
      <c r="AD648" s="38"/>
      <c r="AE648" s="38"/>
      <c r="AF648" s="33"/>
      <c r="AG648" s="29"/>
      <c r="AH648" s="29"/>
      <c r="AI648" s="29"/>
      <c r="AJ648" s="29"/>
      <c r="DFE648" s="27"/>
    </row>
    <row r="649" spans="2:36 2865:2865" s="28" customFormat="1">
      <c r="B649" s="29"/>
      <c r="C649" s="41"/>
      <c r="D649" s="41"/>
      <c r="E649" s="41"/>
      <c r="F649" s="40"/>
      <c r="G649" s="40"/>
      <c r="H649" s="40"/>
      <c r="I649" s="40"/>
      <c r="J649" s="38"/>
      <c r="K649" s="40"/>
      <c r="L649" s="40"/>
      <c r="M649" s="40"/>
      <c r="N649" s="40"/>
      <c r="O649" s="38"/>
      <c r="P649" s="40"/>
      <c r="Q649" s="40"/>
      <c r="R649" s="40"/>
      <c r="S649" s="40"/>
      <c r="T649" s="38"/>
      <c r="U649" s="40"/>
      <c r="V649" s="40"/>
      <c r="W649" s="40"/>
      <c r="X649" s="40"/>
      <c r="Y649" s="38"/>
      <c r="Z649" s="40"/>
      <c r="AA649" s="40"/>
      <c r="AB649" s="29"/>
      <c r="AC649" s="39"/>
      <c r="AD649" s="38"/>
      <c r="AE649" s="38"/>
      <c r="AF649" s="33"/>
      <c r="AG649" s="29"/>
      <c r="AH649" s="29"/>
      <c r="AI649" s="29"/>
      <c r="AJ649" s="29"/>
      <c r="DFE649" s="27"/>
    </row>
    <row r="650" spans="2:36 2865:2865" s="28" customFormat="1">
      <c r="B650" s="29"/>
      <c r="C650" s="41"/>
      <c r="D650" s="41"/>
      <c r="E650" s="41"/>
      <c r="F650" s="40"/>
      <c r="G650" s="40"/>
      <c r="H650" s="40"/>
      <c r="I650" s="40"/>
      <c r="J650" s="38"/>
      <c r="K650" s="40"/>
      <c r="L650" s="40"/>
      <c r="M650" s="40"/>
      <c r="N650" s="40"/>
      <c r="O650" s="38"/>
      <c r="P650" s="40"/>
      <c r="Q650" s="40"/>
      <c r="R650" s="40"/>
      <c r="S650" s="40"/>
      <c r="T650" s="38"/>
      <c r="U650" s="40"/>
      <c r="V650" s="40"/>
      <c r="W650" s="40"/>
      <c r="X650" s="40"/>
      <c r="Y650" s="38"/>
      <c r="Z650" s="40"/>
      <c r="AA650" s="40"/>
      <c r="AB650" s="29"/>
      <c r="AC650" s="39"/>
      <c r="AD650" s="38"/>
      <c r="AE650" s="38"/>
      <c r="AF650" s="33"/>
      <c r="AG650" s="29"/>
      <c r="AH650" s="29"/>
      <c r="AI650" s="29"/>
      <c r="AJ650" s="29"/>
      <c r="DFE650" s="27"/>
    </row>
    <row r="651" spans="2:36 2865:2865" s="28" customFormat="1">
      <c r="B651" s="29"/>
      <c r="C651" s="41"/>
      <c r="D651" s="41"/>
      <c r="E651" s="41"/>
      <c r="F651" s="40"/>
      <c r="G651" s="40"/>
      <c r="H651" s="40"/>
      <c r="I651" s="40"/>
      <c r="J651" s="38"/>
      <c r="K651" s="40"/>
      <c r="L651" s="40"/>
      <c r="M651" s="40"/>
      <c r="N651" s="40"/>
      <c r="O651" s="38"/>
      <c r="P651" s="40"/>
      <c r="Q651" s="40"/>
      <c r="R651" s="40"/>
      <c r="S651" s="40"/>
      <c r="T651" s="38"/>
      <c r="U651" s="40"/>
      <c r="V651" s="40"/>
      <c r="W651" s="40"/>
      <c r="X651" s="40"/>
      <c r="Y651" s="38"/>
      <c r="Z651" s="40"/>
      <c r="AA651" s="40"/>
      <c r="AB651" s="29"/>
      <c r="AC651" s="39"/>
      <c r="AD651" s="38"/>
      <c r="AE651" s="38"/>
      <c r="AF651" s="33"/>
      <c r="AG651" s="29"/>
      <c r="AH651" s="29"/>
      <c r="AI651" s="29"/>
      <c r="AJ651" s="29"/>
      <c r="DFE651" s="27"/>
    </row>
    <row r="652" spans="2:36 2865:2865" s="28" customFormat="1">
      <c r="B652" s="29"/>
      <c r="C652" s="41"/>
      <c r="D652" s="41"/>
      <c r="E652" s="41"/>
      <c r="F652" s="40"/>
      <c r="G652" s="40"/>
      <c r="H652" s="40"/>
      <c r="I652" s="40"/>
      <c r="J652" s="38"/>
      <c r="K652" s="40"/>
      <c r="L652" s="40"/>
      <c r="M652" s="40"/>
      <c r="N652" s="40"/>
      <c r="O652" s="38"/>
      <c r="P652" s="40"/>
      <c r="Q652" s="40"/>
      <c r="R652" s="40"/>
      <c r="S652" s="40"/>
      <c r="T652" s="38"/>
      <c r="U652" s="40"/>
      <c r="V652" s="40"/>
      <c r="W652" s="40"/>
      <c r="X652" s="40"/>
      <c r="Y652" s="38"/>
      <c r="Z652" s="40"/>
      <c r="AA652" s="40"/>
      <c r="AB652" s="29"/>
      <c r="AC652" s="39"/>
      <c r="AD652" s="38"/>
      <c r="AE652" s="38"/>
      <c r="AF652" s="33"/>
      <c r="AG652" s="29"/>
      <c r="AH652" s="29"/>
      <c r="AI652" s="29"/>
      <c r="AJ652" s="29"/>
      <c r="DFE652" s="27"/>
    </row>
    <row r="653" spans="2:36 2865:2865" s="28" customFormat="1">
      <c r="B653" s="29"/>
      <c r="C653" s="41"/>
      <c r="D653" s="41"/>
      <c r="E653" s="41"/>
      <c r="F653" s="40"/>
      <c r="G653" s="40"/>
      <c r="H653" s="40"/>
      <c r="I653" s="40"/>
      <c r="J653" s="38"/>
      <c r="K653" s="40"/>
      <c r="L653" s="40"/>
      <c r="M653" s="40"/>
      <c r="N653" s="40"/>
      <c r="O653" s="38"/>
      <c r="P653" s="40"/>
      <c r="Q653" s="40"/>
      <c r="R653" s="40"/>
      <c r="S653" s="40"/>
      <c r="T653" s="38"/>
      <c r="U653" s="40"/>
      <c r="V653" s="40"/>
      <c r="W653" s="40"/>
      <c r="X653" s="40"/>
      <c r="Y653" s="38"/>
      <c r="Z653" s="40"/>
      <c r="AA653" s="40"/>
      <c r="AB653" s="29"/>
      <c r="AC653" s="39"/>
      <c r="AD653" s="38"/>
      <c r="AE653" s="38"/>
      <c r="AF653" s="33"/>
      <c r="AG653" s="29"/>
      <c r="AH653" s="29"/>
      <c r="AI653" s="29"/>
      <c r="AJ653" s="29"/>
      <c r="DFE653" s="27"/>
    </row>
    <row r="654" spans="2:36 2865:2865" s="28" customFormat="1">
      <c r="B654" s="29"/>
      <c r="C654" s="41"/>
      <c r="D654" s="41"/>
      <c r="E654" s="41"/>
      <c r="F654" s="40"/>
      <c r="G654" s="40"/>
      <c r="H654" s="40"/>
      <c r="I654" s="40"/>
      <c r="J654" s="38"/>
      <c r="K654" s="40"/>
      <c r="L654" s="40"/>
      <c r="M654" s="40"/>
      <c r="N654" s="40"/>
      <c r="O654" s="38"/>
      <c r="P654" s="40"/>
      <c r="Q654" s="40"/>
      <c r="R654" s="40"/>
      <c r="S654" s="40"/>
      <c r="T654" s="38"/>
      <c r="U654" s="40"/>
      <c r="V654" s="40"/>
      <c r="W654" s="40"/>
      <c r="X654" s="40"/>
      <c r="Y654" s="38"/>
      <c r="Z654" s="40"/>
      <c r="AA654" s="40"/>
      <c r="AB654" s="29"/>
      <c r="AC654" s="39"/>
      <c r="AD654" s="38"/>
      <c r="AE654" s="38"/>
      <c r="AF654" s="33"/>
      <c r="AG654" s="29"/>
      <c r="AH654" s="29"/>
      <c r="AI654" s="29"/>
      <c r="AJ654" s="29"/>
      <c r="DFE654" s="27"/>
    </row>
    <row r="655" spans="2:36 2865:2865" s="28" customFormat="1">
      <c r="B655" s="29"/>
      <c r="C655" s="41"/>
      <c r="D655" s="41"/>
      <c r="E655" s="41"/>
      <c r="F655" s="40"/>
      <c r="G655" s="40"/>
      <c r="H655" s="40"/>
      <c r="I655" s="40"/>
      <c r="J655" s="38"/>
      <c r="K655" s="40"/>
      <c r="L655" s="40"/>
      <c r="M655" s="40"/>
      <c r="N655" s="40"/>
      <c r="O655" s="38"/>
      <c r="P655" s="40"/>
      <c r="Q655" s="40"/>
      <c r="R655" s="40"/>
      <c r="S655" s="40"/>
      <c r="T655" s="38"/>
      <c r="U655" s="40"/>
      <c r="V655" s="40"/>
      <c r="W655" s="40"/>
      <c r="X655" s="40"/>
      <c r="Y655" s="38"/>
      <c r="Z655" s="40"/>
      <c r="AA655" s="40"/>
      <c r="AB655" s="29"/>
      <c r="AC655" s="39"/>
      <c r="AD655" s="38"/>
      <c r="AE655" s="38"/>
      <c r="AF655" s="33"/>
      <c r="AG655" s="29"/>
      <c r="AH655" s="29"/>
      <c r="AI655" s="29"/>
      <c r="AJ655" s="29"/>
      <c r="DFE655" s="27"/>
    </row>
    <row r="656" spans="2:36 2865:2865" s="28" customFormat="1">
      <c r="B656" s="29"/>
      <c r="C656" s="41"/>
      <c r="D656" s="41"/>
      <c r="E656" s="41"/>
      <c r="F656" s="40"/>
      <c r="G656" s="40"/>
      <c r="H656" s="40"/>
      <c r="I656" s="40"/>
      <c r="J656" s="38"/>
      <c r="K656" s="40"/>
      <c r="L656" s="40"/>
      <c r="M656" s="40"/>
      <c r="N656" s="40"/>
      <c r="O656" s="38"/>
      <c r="P656" s="40"/>
      <c r="Q656" s="40"/>
      <c r="R656" s="40"/>
      <c r="S656" s="40"/>
      <c r="T656" s="38"/>
      <c r="U656" s="40"/>
      <c r="V656" s="40"/>
      <c r="W656" s="40"/>
      <c r="X656" s="40"/>
      <c r="Y656" s="38"/>
      <c r="Z656" s="40"/>
      <c r="AA656" s="40"/>
      <c r="AB656" s="29"/>
      <c r="AC656" s="39"/>
      <c r="AD656" s="38"/>
      <c r="AE656" s="38"/>
      <c r="AF656" s="33"/>
      <c r="AG656" s="29"/>
      <c r="AH656" s="29"/>
      <c r="AI656" s="29"/>
      <c r="AJ656" s="29"/>
      <c r="DFE656" s="27"/>
    </row>
    <row r="657" spans="2:36 2865:2865" s="28" customFormat="1">
      <c r="B657" s="29"/>
      <c r="C657" s="41"/>
      <c r="D657" s="41"/>
      <c r="E657" s="41"/>
      <c r="F657" s="40"/>
      <c r="G657" s="40"/>
      <c r="H657" s="40"/>
      <c r="I657" s="40"/>
      <c r="J657" s="38"/>
      <c r="K657" s="40"/>
      <c r="L657" s="40"/>
      <c r="M657" s="40"/>
      <c r="N657" s="40"/>
      <c r="O657" s="38"/>
      <c r="P657" s="40"/>
      <c r="Q657" s="40"/>
      <c r="R657" s="40"/>
      <c r="S657" s="40"/>
      <c r="T657" s="38"/>
      <c r="U657" s="40"/>
      <c r="V657" s="40"/>
      <c r="W657" s="40"/>
      <c r="X657" s="40"/>
      <c r="Y657" s="38"/>
      <c r="Z657" s="40"/>
      <c r="AA657" s="40"/>
      <c r="AB657" s="29"/>
      <c r="AC657" s="39"/>
      <c r="AD657" s="38"/>
      <c r="AE657" s="38"/>
      <c r="AF657" s="33"/>
      <c r="AG657" s="29"/>
      <c r="AH657" s="29"/>
      <c r="AI657" s="29"/>
      <c r="AJ657" s="29"/>
      <c r="DFE657" s="27"/>
    </row>
    <row r="658" spans="2:36 2865:2865" s="28" customFormat="1">
      <c r="B658" s="29"/>
      <c r="C658" s="41"/>
      <c r="D658" s="41"/>
      <c r="E658" s="41"/>
      <c r="F658" s="40"/>
      <c r="G658" s="40"/>
      <c r="H658" s="40"/>
      <c r="I658" s="40"/>
      <c r="J658" s="38"/>
      <c r="K658" s="40"/>
      <c r="L658" s="40"/>
      <c r="M658" s="40"/>
      <c r="N658" s="40"/>
      <c r="O658" s="38"/>
      <c r="P658" s="40"/>
      <c r="Q658" s="40"/>
      <c r="R658" s="40"/>
      <c r="S658" s="40"/>
      <c r="T658" s="38"/>
      <c r="U658" s="40"/>
      <c r="V658" s="40"/>
      <c r="W658" s="40"/>
      <c r="X658" s="40"/>
      <c r="Y658" s="38"/>
      <c r="Z658" s="40"/>
      <c r="AA658" s="40"/>
      <c r="AB658" s="29"/>
      <c r="AC658" s="39"/>
      <c r="AD658" s="38"/>
      <c r="AE658" s="38"/>
      <c r="AF658" s="33"/>
      <c r="AG658" s="29"/>
      <c r="AH658" s="29"/>
      <c r="AI658" s="29"/>
      <c r="AJ658" s="29"/>
      <c r="DFE658" s="27"/>
    </row>
    <row r="659" spans="2:36 2865:2865" s="28" customFormat="1">
      <c r="B659" s="29"/>
      <c r="C659" s="41"/>
      <c r="D659" s="41"/>
      <c r="E659" s="41"/>
      <c r="F659" s="40"/>
      <c r="G659" s="40"/>
      <c r="H659" s="40"/>
      <c r="I659" s="40"/>
      <c r="J659" s="38"/>
      <c r="K659" s="40"/>
      <c r="L659" s="40"/>
      <c r="M659" s="40"/>
      <c r="N659" s="40"/>
      <c r="O659" s="38"/>
      <c r="P659" s="40"/>
      <c r="Q659" s="40"/>
      <c r="R659" s="40"/>
      <c r="S659" s="40"/>
      <c r="T659" s="38"/>
      <c r="U659" s="40"/>
      <c r="V659" s="40"/>
      <c r="W659" s="40"/>
      <c r="X659" s="40"/>
      <c r="Y659" s="38"/>
      <c r="Z659" s="40"/>
      <c r="AA659" s="40"/>
      <c r="AB659" s="29"/>
      <c r="AC659" s="39"/>
      <c r="AD659" s="38"/>
      <c r="AE659" s="38"/>
      <c r="AF659" s="33"/>
      <c r="AG659" s="29"/>
      <c r="AH659" s="29"/>
      <c r="AI659" s="29"/>
      <c r="AJ659" s="29"/>
      <c r="DFE659" s="27"/>
    </row>
    <row r="660" spans="2:36 2865:2865" s="28" customFormat="1">
      <c r="B660" s="29"/>
      <c r="C660" s="41"/>
      <c r="D660" s="41"/>
      <c r="E660" s="41"/>
      <c r="F660" s="40"/>
      <c r="G660" s="40"/>
      <c r="H660" s="40"/>
      <c r="I660" s="40"/>
      <c r="J660" s="38"/>
      <c r="K660" s="40"/>
      <c r="L660" s="40"/>
      <c r="M660" s="40"/>
      <c r="N660" s="40"/>
      <c r="O660" s="38"/>
      <c r="P660" s="40"/>
      <c r="Q660" s="40"/>
      <c r="R660" s="40"/>
      <c r="S660" s="40"/>
      <c r="T660" s="38"/>
      <c r="U660" s="40"/>
      <c r="V660" s="40"/>
      <c r="W660" s="40"/>
      <c r="X660" s="40"/>
      <c r="Y660" s="38"/>
      <c r="Z660" s="40"/>
      <c r="AA660" s="40"/>
      <c r="AB660" s="29"/>
      <c r="AC660" s="39"/>
      <c r="AD660" s="38"/>
      <c r="AE660" s="38"/>
      <c r="AF660" s="33"/>
      <c r="AG660" s="29"/>
      <c r="AH660" s="29"/>
      <c r="AI660" s="29"/>
      <c r="AJ660" s="29"/>
      <c r="DFE660" s="27"/>
    </row>
    <row r="661" spans="2:36 2865:2865" s="28" customFormat="1">
      <c r="B661" s="29"/>
      <c r="C661" s="41"/>
      <c r="D661" s="41"/>
      <c r="E661" s="41"/>
      <c r="F661" s="40"/>
      <c r="G661" s="40"/>
      <c r="H661" s="40"/>
      <c r="I661" s="40"/>
      <c r="J661" s="38"/>
      <c r="K661" s="40"/>
      <c r="L661" s="40"/>
      <c r="M661" s="40"/>
      <c r="N661" s="40"/>
      <c r="O661" s="38"/>
      <c r="P661" s="40"/>
      <c r="Q661" s="40"/>
      <c r="R661" s="40"/>
      <c r="S661" s="40"/>
      <c r="T661" s="38"/>
      <c r="U661" s="40"/>
      <c r="V661" s="40"/>
      <c r="W661" s="40"/>
      <c r="X661" s="40"/>
      <c r="Y661" s="38"/>
      <c r="Z661" s="40"/>
      <c r="AA661" s="40"/>
      <c r="AB661" s="29"/>
      <c r="AC661" s="39"/>
      <c r="AD661" s="38"/>
      <c r="AE661" s="38"/>
      <c r="AF661" s="33"/>
      <c r="AG661" s="29"/>
      <c r="AH661" s="29"/>
      <c r="AI661" s="29"/>
      <c r="AJ661" s="29"/>
      <c r="DFE661" s="27"/>
    </row>
    <row r="662" spans="2:36 2865:2865" s="28" customFormat="1">
      <c r="B662" s="29"/>
      <c r="C662" s="41"/>
      <c r="D662" s="41"/>
      <c r="E662" s="41"/>
      <c r="F662" s="40"/>
      <c r="G662" s="40"/>
      <c r="H662" s="40"/>
      <c r="I662" s="40"/>
      <c r="J662" s="38"/>
      <c r="K662" s="40"/>
      <c r="L662" s="40"/>
      <c r="M662" s="40"/>
      <c r="N662" s="40"/>
      <c r="O662" s="38"/>
      <c r="P662" s="40"/>
      <c r="Q662" s="40"/>
      <c r="R662" s="40"/>
      <c r="S662" s="40"/>
      <c r="T662" s="38"/>
      <c r="U662" s="40"/>
      <c r="V662" s="40"/>
      <c r="W662" s="40"/>
      <c r="X662" s="40"/>
      <c r="Y662" s="38"/>
      <c r="Z662" s="40"/>
      <c r="AA662" s="40"/>
      <c r="AB662" s="29"/>
      <c r="AC662" s="39"/>
      <c r="AD662" s="38"/>
      <c r="AE662" s="38"/>
      <c r="AF662" s="33"/>
      <c r="AG662" s="29"/>
      <c r="AH662" s="29"/>
      <c r="AI662" s="29"/>
      <c r="AJ662" s="29"/>
      <c r="DFE662" s="27"/>
    </row>
    <row r="663" spans="2:36 2865:2865" s="28" customFormat="1">
      <c r="B663" s="29"/>
      <c r="C663" s="41"/>
      <c r="D663" s="41"/>
      <c r="E663" s="41"/>
      <c r="F663" s="40"/>
      <c r="G663" s="40"/>
      <c r="H663" s="40"/>
      <c r="I663" s="40"/>
      <c r="J663" s="38"/>
      <c r="K663" s="40"/>
      <c r="L663" s="40"/>
      <c r="M663" s="40"/>
      <c r="N663" s="40"/>
      <c r="O663" s="38"/>
      <c r="P663" s="40"/>
      <c r="Q663" s="40"/>
      <c r="R663" s="40"/>
      <c r="S663" s="40"/>
      <c r="T663" s="38"/>
      <c r="U663" s="40"/>
      <c r="V663" s="40"/>
      <c r="W663" s="40"/>
      <c r="X663" s="40"/>
      <c r="Y663" s="38"/>
      <c r="Z663" s="40"/>
      <c r="AA663" s="40"/>
      <c r="AB663" s="29"/>
      <c r="AC663" s="39"/>
      <c r="AD663" s="38"/>
      <c r="AE663" s="38"/>
      <c r="AF663" s="33"/>
      <c r="AG663" s="29"/>
      <c r="AH663" s="29"/>
      <c r="AI663" s="29"/>
      <c r="AJ663" s="29"/>
      <c r="DFE663" s="27"/>
    </row>
    <row r="664" spans="2:36 2865:2865" s="28" customFormat="1">
      <c r="B664" s="29"/>
      <c r="C664" s="41"/>
      <c r="D664" s="41"/>
      <c r="E664" s="41"/>
      <c r="F664" s="40"/>
      <c r="G664" s="40"/>
      <c r="H664" s="40"/>
      <c r="I664" s="40"/>
      <c r="J664" s="38"/>
      <c r="K664" s="40"/>
      <c r="L664" s="40"/>
      <c r="M664" s="40"/>
      <c r="N664" s="40"/>
      <c r="O664" s="38"/>
      <c r="P664" s="40"/>
      <c r="Q664" s="40"/>
      <c r="R664" s="40"/>
      <c r="S664" s="40"/>
      <c r="T664" s="38"/>
      <c r="U664" s="40"/>
      <c r="V664" s="40"/>
      <c r="W664" s="40"/>
      <c r="X664" s="40"/>
      <c r="Y664" s="38"/>
      <c r="Z664" s="40"/>
      <c r="AA664" s="40"/>
      <c r="AB664" s="29"/>
      <c r="AC664" s="39"/>
      <c r="AD664" s="38"/>
      <c r="AE664" s="38"/>
      <c r="AF664" s="33"/>
      <c r="AG664" s="29"/>
      <c r="AH664" s="29"/>
      <c r="AI664" s="29"/>
      <c r="AJ664" s="29"/>
      <c r="DFE664" s="27"/>
    </row>
    <row r="665" spans="2:36 2865:2865" s="28" customFormat="1">
      <c r="B665" s="29"/>
      <c r="C665" s="41"/>
      <c r="D665" s="41"/>
      <c r="E665" s="41"/>
      <c r="F665" s="40"/>
      <c r="G665" s="40"/>
      <c r="H665" s="40"/>
      <c r="I665" s="40"/>
      <c r="J665" s="38"/>
      <c r="K665" s="40"/>
      <c r="L665" s="40"/>
      <c r="M665" s="40"/>
      <c r="N665" s="40"/>
      <c r="O665" s="38"/>
      <c r="P665" s="40"/>
      <c r="Q665" s="40"/>
      <c r="R665" s="40"/>
      <c r="S665" s="40"/>
      <c r="T665" s="38"/>
      <c r="U665" s="40"/>
      <c r="V665" s="40"/>
      <c r="W665" s="40"/>
      <c r="X665" s="40"/>
      <c r="Y665" s="38"/>
      <c r="Z665" s="40"/>
      <c r="AA665" s="40"/>
      <c r="AB665" s="29"/>
      <c r="AC665" s="39"/>
      <c r="AD665" s="38"/>
      <c r="AE665" s="38"/>
      <c r="AF665" s="33"/>
      <c r="AG665" s="29"/>
      <c r="AH665" s="29"/>
      <c r="AI665" s="29"/>
      <c r="AJ665" s="29"/>
      <c r="DFE665" s="27"/>
    </row>
    <row r="666" spans="2:36 2865:2865" s="28" customFormat="1">
      <c r="B666" s="29"/>
      <c r="C666" s="41"/>
      <c r="D666" s="41"/>
      <c r="E666" s="41"/>
      <c r="F666" s="40"/>
      <c r="G666" s="40"/>
      <c r="H666" s="40"/>
      <c r="I666" s="40"/>
      <c r="J666" s="38"/>
      <c r="K666" s="40"/>
      <c r="L666" s="40"/>
      <c r="M666" s="40"/>
      <c r="N666" s="40"/>
      <c r="O666" s="38"/>
      <c r="P666" s="40"/>
      <c r="Q666" s="40"/>
      <c r="R666" s="40"/>
      <c r="S666" s="40"/>
      <c r="T666" s="38"/>
      <c r="U666" s="40"/>
      <c r="V666" s="40"/>
      <c r="W666" s="40"/>
      <c r="X666" s="40"/>
      <c r="Y666" s="38"/>
      <c r="Z666" s="40"/>
      <c r="AA666" s="40"/>
      <c r="AB666" s="29"/>
      <c r="AC666" s="39"/>
      <c r="AD666" s="38"/>
      <c r="AE666" s="38"/>
      <c r="AF666" s="33"/>
      <c r="AG666" s="29"/>
      <c r="AH666" s="29"/>
      <c r="AI666" s="29"/>
      <c r="AJ666" s="29"/>
      <c r="DFE666" s="27"/>
    </row>
    <row r="667" spans="2:36 2865:2865" s="28" customFormat="1">
      <c r="B667" s="29"/>
      <c r="C667" s="41"/>
      <c r="D667" s="41"/>
      <c r="E667" s="41"/>
      <c r="F667" s="40"/>
      <c r="G667" s="40"/>
      <c r="H667" s="40"/>
      <c r="I667" s="40"/>
      <c r="J667" s="38"/>
      <c r="K667" s="40"/>
      <c r="L667" s="40"/>
      <c r="M667" s="40"/>
      <c r="N667" s="40"/>
      <c r="O667" s="38"/>
      <c r="P667" s="40"/>
      <c r="Q667" s="40"/>
      <c r="R667" s="40"/>
      <c r="S667" s="40"/>
      <c r="T667" s="38"/>
      <c r="U667" s="40"/>
      <c r="V667" s="40"/>
      <c r="W667" s="40"/>
      <c r="X667" s="40"/>
      <c r="Y667" s="38"/>
      <c r="Z667" s="40"/>
      <c r="AA667" s="40"/>
      <c r="AB667" s="29"/>
      <c r="AC667" s="39"/>
      <c r="AD667" s="38"/>
      <c r="AE667" s="38"/>
      <c r="AF667" s="33"/>
      <c r="AG667" s="29"/>
      <c r="AH667" s="29"/>
      <c r="AI667" s="29"/>
      <c r="AJ667" s="29"/>
      <c r="DFE667" s="27"/>
    </row>
    <row r="668" spans="2:36 2865:2865" s="28" customFormat="1">
      <c r="B668" s="29"/>
      <c r="C668" s="41"/>
      <c r="D668" s="41"/>
      <c r="E668" s="41"/>
      <c r="F668" s="40"/>
      <c r="G668" s="40"/>
      <c r="H668" s="40"/>
      <c r="I668" s="40"/>
      <c r="J668" s="38"/>
      <c r="K668" s="40"/>
      <c r="L668" s="40"/>
      <c r="M668" s="40"/>
      <c r="N668" s="40"/>
      <c r="O668" s="38"/>
      <c r="P668" s="40"/>
      <c r="Q668" s="40"/>
      <c r="R668" s="40"/>
      <c r="S668" s="40"/>
      <c r="T668" s="38"/>
      <c r="U668" s="40"/>
      <c r="V668" s="40"/>
      <c r="W668" s="40"/>
      <c r="X668" s="40"/>
      <c r="Y668" s="38"/>
      <c r="Z668" s="40"/>
      <c r="AA668" s="40"/>
      <c r="AB668" s="29"/>
      <c r="AC668" s="39"/>
      <c r="AD668" s="38"/>
      <c r="AE668" s="38"/>
      <c r="AF668" s="33"/>
      <c r="AG668" s="29"/>
      <c r="AH668" s="29"/>
      <c r="AI668" s="29"/>
      <c r="AJ668" s="29"/>
      <c r="DFE668" s="27"/>
    </row>
    <row r="669" spans="2:36 2865:2865" s="28" customFormat="1">
      <c r="B669" s="29"/>
      <c r="C669" s="41"/>
      <c r="D669" s="41"/>
      <c r="E669" s="41"/>
      <c r="F669" s="40"/>
      <c r="G669" s="40"/>
      <c r="H669" s="40"/>
      <c r="I669" s="40"/>
      <c r="J669" s="38"/>
      <c r="K669" s="40"/>
      <c r="L669" s="40"/>
      <c r="M669" s="40"/>
      <c r="N669" s="40"/>
      <c r="O669" s="38"/>
      <c r="P669" s="40"/>
      <c r="Q669" s="40"/>
      <c r="R669" s="40"/>
      <c r="S669" s="40"/>
      <c r="T669" s="38"/>
      <c r="U669" s="40"/>
      <c r="V669" s="40"/>
      <c r="W669" s="40"/>
      <c r="X669" s="40"/>
      <c r="Y669" s="38"/>
      <c r="Z669" s="40"/>
      <c r="AA669" s="40"/>
      <c r="AB669" s="29"/>
      <c r="AC669" s="39"/>
      <c r="AD669" s="38"/>
      <c r="AE669" s="38"/>
      <c r="AF669" s="33"/>
      <c r="AG669" s="29"/>
      <c r="AH669" s="29"/>
      <c r="AI669" s="29"/>
      <c r="AJ669" s="29"/>
      <c r="DFE669" s="27"/>
    </row>
    <row r="670" spans="2:36 2865:2865" s="28" customFormat="1">
      <c r="B670" s="29"/>
      <c r="C670" s="41"/>
      <c r="D670" s="41"/>
      <c r="E670" s="41"/>
      <c r="F670" s="40"/>
      <c r="G670" s="40"/>
      <c r="H670" s="40"/>
      <c r="I670" s="40"/>
      <c r="J670" s="38"/>
      <c r="K670" s="40"/>
      <c r="L670" s="40"/>
      <c r="M670" s="40"/>
      <c r="N670" s="40"/>
      <c r="O670" s="38"/>
      <c r="P670" s="40"/>
      <c r="Q670" s="40"/>
      <c r="R670" s="40"/>
      <c r="S670" s="40"/>
      <c r="T670" s="38"/>
      <c r="U670" s="40"/>
      <c r="V670" s="40"/>
      <c r="W670" s="40"/>
      <c r="X670" s="40"/>
      <c r="Y670" s="38"/>
      <c r="Z670" s="40"/>
      <c r="AA670" s="40"/>
      <c r="AB670" s="29"/>
      <c r="AC670" s="39"/>
      <c r="AD670" s="38"/>
      <c r="AE670" s="38"/>
      <c r="AF670" s="33"/>
      <c r="AG670" s="29"/>
      <c r="AH670" s="29"/>
      <c r="AI670" s="29"/>
      <c r="AJ670" s="29"/>
      <c r="DFE670" s="27"/>
    </row>
    <row r="671" spans="2:36 2865:2865" s="28" customFormat="1">
      <c r="B671" s="29"/>
      <c r="C671" s="41"/>
      <c r="D671" s="41"/>
      <c r="E671" s="41"/>
      <c r="F671" s="40"/>
      <c r="G671" s="40"/>
      <c r="H671" s="40"/>
      <c r="I671" s="40"/>
      <c r="J671" s="38"/>
      <c r="K671" s="40"/>
      <c r="L671" s="40"/>
      <c r="M671" s="40"/>
      <c r="N671" s="40"/>
      <c r="O671" s="38"/>
      <c r="P671" s="40"/>
      <c r="Q671" s="40"/>
      <c r="R671" s="40"/>
      <c r="S671" s="40"/>
      <c r="T671" s="38"/>
      <c r="U671" s="40"/>
      <c r="V671" s="40"/>
      <c r="W671" s="40"/>
      <c r="X671" s="40"/>
      <c r="Y671" s="38"/>
      <c r="Z671" s="40"/>
      <c r="AA671" s="40"/>
      <c r="AB671" s="29"/>
      <c r="AC671" s="39"/>
      <c r="AD671" s="38"/>
      <c r="AE671" s="38"/>
      <c r="AF671" s="33"/>
      <c r="AG671" s="29"/>
      <c r="AH671" s="29"/>
      <c r="AI671" s="29"/>
      <c r="AJ671" s="29"/>
      <c r="DFE671" s="27"/>
    </row>
    <row r="672" spans="2:36 2865:2865" s="28" customFormat="1">
      <c r="B672" s="29"/>
      <c r="C672" s="41"/>
      <c r="D672" s="41"/>
      <c r="E672" s="41"/>
      <c r="F672" s="40"/>
      <c r="G672" s="40"/>
      <c r="H672" s="40"/>
      <c r="I672" s="40"/>
      <c r="J672" s="38"/>
      <c r="K672" s="40"/>
      <c r="L672" s="40"/>
      <c r="M672" s="40"/>
      <c r="N672" s="40"/>
      <c r="O672" s="38"/>
      <c r="P672" s="40"/>
      <c r="Q672" s="40"/>
      <c r="R672" s="40"/>
      <c r="S672" s="40"/>
      <c r="T672" s="38"/>
      <c r="U672" s="40"/>
      <c r="V672" s="40"/>
      <c r="W672" s="40"/>
      <c r="X672" s="40"/>
      <c r="Y672" s="38"/>
      <c r="Z672" s="40"/>
      <c r="AA672" s="40"/>
      <c r="AB672" s="29"/>
      <c r="AC672" s="39"/>
      <c r="AD672" s="38"/>
      <c r="AE672" s="38"/>
      <c r="AF672" s="33"/>
      <c r="AG672" s="29"/>
      <c r="AH672" s="29"/>
      <c r="AI672" s="29"/>
      <c r="AJ672" s="29"/>
      <c r="DFE672" s="27"/>
    </row>
    <row r="673" spans="2:36 2865:2865" s="28" customFormat="1">
      <c r="B673" s="29"/>
      <c r="C673" s="41"/>
      <c r="D673" s="41"/>
      <c r="E673" s="41"/>
      <c r="F673" s="40"/>
      <c r="G673" s="40"/>
      <c r="H673" s="40"/>
      <c r="I673" s="40"/>
      <c r="J673" s="38"/>
      <c r="K673" s="40"/>
      <c r="L673" s="40"/>
      <c r="M673" s="40"/>
      <c r="N673" s="40"/>
      <c r="O673" s="38"/>
      <c r="P673" s="40"/>
      <c r="Q673" s="40"/>
      <c r="R673" s="40"/>
      <c r="S673" s="40"/>
      <c r="T673" s="38"/>
      <c r="U673" s="40"/>
      <c r="V673" s="40"/>
      <c r="W673" s="40"/>
      <c r="X673" s="40"/>
      <c r="Y673" s="38"/>
      <c r="Z673" s="40"/>
      <c r="AA673" s="40"/>
      <c r="AB673" s="29"/>
      <c r="AC673" s="39"/>
      <c r="AD673" s="38"/>
      <c r="AE673" s="38"/>
      <c r="AF673" s="33"/>
      <c r="AG673" s="29"/>
      <c r="AH673" s="29"/>
      <c r="AI673" s="29"/>
      <c r="AJ673" s="29"/>
      <c r="DFE673" s="27"/>
    </row>
    <row r="674" spans="2:36 2865:2865" s="28" customFormat="1">
      <c r="B674" s="29"/>
      <c r="C674" s="41"/>
      <c r="D674" s="41"/>
      <c r="E674" s="41"/>
      <c r="F674" s="40"/>
      <c r="G674" s="40"/>
      <c r="H674" s="40"/>
      <c r="I674" s="40"/>
      <c r="J674" s="38"/>
      <c r="K674" s="40"/>
      <c r="L674" s="40"/>
      <c r="M674" s="40"/>
      <c r="N674" s="40"/>
      <c r="O674" s="38"/>
      <c r="P674" s="40"/>
      <c r="Q674" s="40"/>
      <c r="R674" s="40"/>
      <c r="S674" s="40"/>
      <c r="T674" s="38"/>
      <c r="U674" s="40"/>
      <c r="V674" s="40"/>
      <c r="W674" s="40"/>
      <c r="X674" s="40"/>
      <c r="Y674" s="38"/>
      <c r="Z674" s="40"/>
      <c r="AA674" s="40"/>
      <c r="AB674" s="29"/>
      <c r="AC674" s="39"/>
      <c r="AD674" s="38"/>
      <c r="AE674" s="38"/>
      <c r="AF674" s="33"/>
      <c r="AG674" s="29"/>
      <c r="AH674" s="29"/>
      <c r="AI674" s="29"/>
      <c r="AJ674" s="29"/>
      <c r="DFE674" s="27"/>
    </row>
    <row r="675" spans="2:36 2865:2865" s="28" customFormat="1">
      <c r="B675" s="29"/>
      <c r="C675" s="41"/>
      <c r="D675" s="41"/>
      <c r="E675" s="41"/>
      <c r="F675" s="40"/>
      <c r="G675" s="40"/>
      <c r="H675" s="40"/>
      <c r="I675" s="40"/>
      <c r="J675" s="38"/>
      <c r="K675" s="40"/>
      <c r="L675" s="40"/>
      <c r="M675" s="40"/>
      <c r="N675" s="40"/>
      <c r="O675" s="38"/>
      <c r="P675" s="40"/>
      <c r="Q675" s="40"/>
      <c r="R675" s="40"/>
      <c r="S675" s="40"/>
      <c r="T675" s="38"/>
      <c r="U675" s="40"/>
      <c r="V675" s="40"/>
      <c r="W675" s="40"/>
      <c r="X675" s="40"/>
      <c r="Y675" s="38"/>
      <c r="Z675" s="40"/>
      <c r="AA675" s="40"/>
      <c r="AB675" s="29"/>
      <c r="AC675" s="39"/>
      <c r="AD675" s="38"/>
      <c r="AE675" s="38"/>
      <c r="AF675" s="33"/>
      <c r="AG675" s="29"/>
      <c r="AH675" s="29"/>
      <c r="AI675" s="29"/>
      <c r="AJ675" s="29"/>
      <c r="DFE675" s="27"/>
    </row>
    <row r="676" spans="2:36 2865:2865" s="28" customFormat="1">
      <c r="B676" s="29"/>
      <c r="C676" s="41"/>
      <c r="D676" s="41"/>
      <c r="E676" s="41"/>
      <c r="F676" s="40"/>
      <c r="G676" s="40"/>
      <c r="H676" s="40"/>
      <c r="I676" s="40"/>
      <c r="J676" s="38"/>
      <c r="K676" s="40"/>
      <c r="L676" s="40"/>
      <c r="M676" s="40"/>
      <c r="N676" s="40"/>
      <c r="O676" s="38"/>
      <c r="P676" s="40"/>
      <c r="Q676" s="40"/>
      <c r="R676" s="40"/>
      <c r="S676" s="40"/>
      <c r="T676" s="38"/>
      <c r="U676" s="40"/>
      <c r="V676" s="40"/>
      <c r="W676" s="40"/>
      <c r="X676" s="40"/>
      <c r="Y676" s="38"/>
      <c r="Z676" s="40"/>
      <c r="AA676" s="40"/>
      <c r="AB676" s="29"/>
      <c r="AC676" s="39"/>
      <c r="AD676" s="38"/>
      <c r="AE676" s="38"/>
      <c r="AF676" s="33"/>
      <c r="AG676" s="29"/>
      <c r="AH676" s="29"/>
      <c r="AI676" s="29"/>
      <c r="AJ676" s="29"/>
      <c r="DFE676" s="27"/>
    </row>
    <row r="677" spans="2:36 2865:2865" s="28" customFormat="1">
      <c r="B677" s="29"/>
      <c r="C677" s="41"/>
      <c r="D677" s="41"/>
      <c r="E677" s="41"/>
      <c r="F677" s="40"/>
      <c r="G677" s="40"/>
      <c r="H677" s="40"/>
      <c r="I677" s="40"/>
      <c r="J677" s="38"/>
      <c r="K677" s="40"/>
      <c r="L677" s="40"/>
      <c r="M677" s="40"/>
      <c r="N677" s="40"/>
      <c r="O677" s="38"/>
      <c r="P677" s="40"/>
      <c r="Q677" s="40"/>
      <c r="R677" s="40"/>
      <c r="S677" s="40"/>
      <c r="T677" s="38"/>
      <c r="U677" s="40"/>
      <c r="V677" s="40"/>
      <c r="W677" s="40"/>
      <c r="X677" s="40"/>
      <c r="Y677" s="38"/>
      <c r="Z677" s="40"/>
      <c r="AA677" s="40"/>
      <c r="AB677" s="29"/>
      <c r="AC677" s="39"/>
      <c r="AD677" s="38"/>
      <c r="AE677" s="38"/>
      <c r="AF677" s="33"/>
      <c r="AG677" s="29"/>
      <c r="AH677" s="29"/>
      <c r="AI677" s="29"/>
      <c r="AJ677" s="29"/>
      <c r="DFE677" s="27"/>
    </row>
    <row r="678" spans="2:36 2865:2865" s="28" customFormat="1">
      <c r="B678" s="29"/>
      <c r="C678" s="41"/>
      <c r="D678" s="41"/>
      <c r="E678" s="41"/>
      <c r="F678" s="40"/>
      <c r="G678" s="40"/>
      <c r="H678" s="40"/>
      <c r="I678" s="40"/>
      <c r="J678" s="38"/>
      <c r="K678" s="40"/>
      <c r="L678" s="40"/>
      <c r="M678" s="40"/>
      <c r="N678" s="40"/>
      <c r="O678" s="38"/>
      <c r="P678" s="40"/>
      <c r="Q678" s="40"/>
      <c r="R678" s="40"/>
      <c r="S678" s="40"/>
      <c r="T678" s="38"/>
      <c r="U678" s="40"/>
      <c r="V678" s="40"/>
      <c r="W678" s="40"/>
      <c r="X678" s="40"/>
      <c r="Y678" s="38"/>
      <c r="Z678" s="40"/>
      <c r="AA678" s="40"/>
      <c r="AB678" s="29"/>
      <c r="AC678" s="39"/>
      <c r="AD678" s="38"/>
      <c r="AE678" s="38"/>
      <c r="AF678" s="33"/>
      <c r="AG678" s="29"/>
      <c r="AH678" s="29"/>
      <c r="AI678" s="29"/>
      <c r="AJ678" s="29"/>
      <c r="DFE678" s="27"/>
    </row>
    <row r="679" spans="2:36 2865:2865" s="28" customFormat="1">
      <c r="B679" s="29"/>
      <c r="C679" s="41"/>
      <c r="D679" s="41"/>
      <c r="E679" s="41"/>
      <c r="F679" s="40"/>
      <c r="G679" s="40"/>
      <c r="H679" s="40"/>
      <c r="I679" s="40"/>
      <c r="J679" s="38"/>
      <c r="K679" s="40"/>
      <c r="L679" s="40"/>
      <c r="M679" s="40"/>
      <c r="N679" s="40"/>
      <c r="O679" s="38"/>
      <c r="P679" s="40"/>
      <c r="Q679" s="40"/>
      <c r="R679" s="40"/>
      <c r="S679" s="40"/>
      <c r="T679" s="38"/>
      <c r="U679" s="40"/>
      <c r="V679" s="40"/>
      <c r="W679" s="40"/>
      <c r="X679" s="40"/>
      <c r="Y679" s="38"/>
      <c r="Z679" s="40"/>
      <c r="AA679" s="40"/>
      <c r="AB679" s="29"/>
      <c r="AC679" s="39"/>
      <c r="AD679" s="38"/>
      <c r="AE679" s="38"/>
      <c r="AF679" s="33"/>
      <c r="AG679" s="29"/>
      <c r="AH679" s="29"/>
      <c r="AI679" s="29"/>
      <c r="AJ679" s="29"/>
      <c r="DFE679" s="27"/>
    </row>
    <row r="680" spans="2:36 2865:2865" s="28" customFormat="1">
      <c r="B680" s="29"/>
      <c r="C680" s="41"/>
      <c r="D680" s="41"/>
      <c r="E680" s="41"/>
      <c r="F680" s="40"/>
      <c r="G680" s="40"/>
      <c r="H680" s="40"/>
      <c r="I680" s="40"/>
      <c r="J680" s="38"/>
      <c r="K680" s="40"/>
      <c r="L680" s="40"/>
      <c r="M680" s="40"/>
      <c r="N680" s="40"/>
      <c r="O680" s="38"/>
      <c r="P680" s="40"/>
      <c r="Q680" s="40"/>
      <c r="R680" s="40"/>
      <c r="S680" s="40"/>
      <c r="T680" s="38"/>
      <c r="U680" s="40"/>
      <c r="V680" s="40"/>
      <c r="W680" s="40"/>
      <c r="X680" s="40"/>
      <c r="Y680" s="38"/>
      <c r="Z680" s="40"/>
      <c r="AA680" s="40"/>
      <c r="AB680" s="29"/>
      <c r="AC680" s="39"/>
      <c r="AD680" s="38"/>
      <c r="AE680" s="38"/>
      <c r="AF680" s="33"/>
      <c r="AG680" s="29"/>
      <c r="AH680" s="29"/>
      <c r="AI680" s="29"/>
      <c r="AJ680" s="29"/>
      <c r="DFE680" s="27"/>
    </row>
    <row r="681" spans="2:36 2865:2865" s="28" customFormat="1">
      <c r="B681" s="29"/>
      <c r="C681" s="41"/>
      <c r="D681" s="41"/>
      <c r="E681" s="41"/>
      <c r="F681" s="40"/>
      <c r="G681" s="40"/>
      <c r="H681" s="40"/>
      <c r="I681" s="40"/>
      <c r="J681" s="38"/>
      <c r="K681" s="40"/>
      <c r="L681" s="40"/>
      <c r="M681" s="40"/>
      <c r="N681" s="40"/>
      <c r="O681" s="38"/>
      <c r="P681" s="40"/>
      <c r="Q681" s="40"/>
      <c r="R681" s="40"/>
      <c r="S681" s="40"/>
      <c r="T681" s="38"/>
      <c r="U681" s="40"/>
      <c r="V681" s="40"/>
      <c r="W681" s="40"/>
      <c r="X681" s="40"/>
      <c r="Y681" s="38"/>
      <c r="Z681" s="40"/>
      <c r="AA681" s="40"/>
      <c r="AB681" s="29"/>
      <c r="AC681" s="39"/>
      <c r="AD681" s="38"/>
      <c r="AE681" s="38"/>
      <c r="AF681" s="33"/>
      <c r="AG681" s="29"/>
      <c r="AH681" s="29"/>
      <c r="AI681" s="29"/>
      <c r="AJ681" s="29"/>
      <c r="DFE681" s="27"/>
    </row>
    <row r="682" spans="2:36 2865:2865" s="28" customFormat="1">
      <c r="B682" s="29"/>
      <c r="C682" s="41"/>
      <c r="D682" s="41"/>
      <c r="E682" s="41"/>
      <c r="F682" s="40"/>
      <c r="G682" s="40"/>
      <c r="H682" s="40"/>
      <c r="I682" s="40"/>
      <c r="J682" s="38"/>
      <c r="K682" s="40"/>
      <c r="L682" s="40"/>
      <c r="M682" s="40"/>
      <c r="N682" s="40"/>
      <c r="O682" s="38"/>
      <c r="P682" s="40"/>
      <c r="Q682" s="40"/>
      <c r="R682" s="40"/>
      <c r="S682" s="40"/>
      <c r="T682" s="38"/>
      <c r="U682" s="40"/>
      <c r="V682" s="40"/>
      <c r="W682" s="40"/>
      <c r="X682" s="40"/>
      <c r="Y682" s="38"/>
      <c r="Z682" s="40"/>
      <c r="AA682" s="40"/>
      <c r="AB682" s="29"/>
      <c r="AC682" s="39"/>
      <c r="AD682" s="38"/>
      <c r="AE682" s="38"/>
      <c r="AF682" s="33"/>
      <c r="AG682" s="29"/>
      <c r="AH682" s="29"/>
      <c r="AI682" s="29"/>
      <c r="AJ682" s="29"/>
      <c r="DFE682" s="27"/>
    </row>
    <row r="683" spans="2:36 2865:2865" s="28" customFormat="1">
      <c r="B683" s="29"/>
      <c r="C683" s="41"/>
      <c r="D683" s="41"/>
      <c r="E683" s="41"/>
      <c r="F683" s="40"/>
      <c r="G683" s="40"/>
      <c r="H683" s="40"/>
      <c r="I683" s="40"/>
      <c r="J683" s="38"/>
      <c r="K683" s="40"/>
      <c r="L683" s="40"/>
      <c r="M683" s="40"/>
      <c r="N683" s="40"/>
      <c r="O683" s="38"/>
      <c r="P683" s="40"/>
      <c r="Q683" s="40"/>
      <c r="R683" s="40"/>
      <c r="S683" s="40"/>
      <c r="T683" s="38"/>
      <c r="U683" s="40"/>
      <c r="V683" s="40"/>
      <c r="W683" s="40"/>
      <c r="X683" s="40"/>
      <c r="Y683" s="38"/>
      <c r="Z683" s="40"/>
      <c r="AA683" s="40"/>
      <c r="AB683" s="29"/>
      <c r="AC683" s="39"/>
      <c r="AD683" s="38"/>
      <c r="AE683" s="38"/>
      <c r="AF683" s="33"/>
      <c r="AG683" s="29"/>
      <c r="AH683" s="29"/>
      <c r="AI683" s="29"/>
      <c r="AJ683" s="29"/>
      <c r="DFE683" s="27"/>
    </row>
    <row r="684" spans="2:36 2865:2865" s="28" customFormat="1">
      <c r="B684" s="29"/>
      <c r="C684" s="41"/>
      <c r="D684" s="41"/>
      <c r="E684" s="41"/>
      <c r="F684" s="40"/>
      <c r="G684" s="40"/>
      <c r="H684" s="40"/>
      <c r="I684" s="40"/>
      <c r="J684" s="38"/>
      <c r="K684" s="40"/>
      <c r="L684" s="40"/>
      <c r="M684" s="40"/>
      <c r="N684" s="40"/>
      <c r="O684" s="38"/>
      <c r="P684" s="40"/>
      <c r="Q684" s="40"/>
      <c r="R684" s="40"/>
      <c r="S684" s="40"/>
      <c r="T684" s="38"/>
      <c r="U684" s="40"/>
      <c r="V684" s="40"/>
      <c r="W684" s="40"/>
      <c r="X684" s="40"/>
      <c r="Y684" s="38"/>
      <c r="Z684" s="40"/>
      <c r="AA684" s="40"/>
      <c r="AB684" s="29"/>
      <c r="AC684" s="39"/>
      <c r="AD684" s="38"/>
      <c r="AE684" s="38"/>
      <c r="AF684" s="33"/>
      <c r="AG684" s="29"/>
      <c r="AH684" s="29"/>
      <c r="AI684" s="29"/>
      <c r="AJ684" s="29"/>
      <c r="DFE684" s="27"/>
    </row>
    <row r="685" spans="2:36 2865:2865" s="28" customFormat="1">
      <c r="B685" s="29"/>
      <c r="C685" s="41"/>
      <c r="D685" s="41"/>
      <c r="E685" s="41"/>
      <c r="F685" s="40"/>
      <c r="G685" s="40"/>
      <c r="H685" s="40"/>
      <c r="I685" s="40"/>
      <c r="J685" s="38"/>
      <c r="K685" s="40"/>
      <c r="L685" s="40"/>
      <c r="M685" s="40"/>
      <c r="N685" s="40"/>
      <c r="O685" s="38"/>
      <c r="P685" s="40"/>
      <c r="Q685" s="40"/>
      <c r="R685" s="40"/>
      <c r="S685" s="40"/>
      <c r="T685" s="38"/>
      <c r="U685" s="40"/>
      <c r="V685" s="40"/>
      <c r="W685" s="40"/>
      <c r="X685" s="40"/>
      <c r="Y685" s="38"/>
      <c r="Z685" s="40"/>
      <c r="AA685" s="40"/>
      <c r="AB685" s="29"/>
      <c r="AC685" s="39"/>
      <c r="AD685" s="38"/>
      <c r="AE685" s="38"/>
      <c r="AF685" s="33"/>
      <c r="AG685" s="29"/>
      <c r="AH685" s="29"/>
      <c r="AI685" s="29"/>
      <c r="AJ685" s="29"/>
      <c r="DFE685" s="27"/>
    </row>
    <row r="686" spans="2:36 2865:2865" s="28" customFormat="1">
      <c r="B686" s="29"/>
      <c r="C686" s="41"/>
      <c r="D686" s="41"/>
      <c r="E686" s="41"/>
      <c r="F686" s="40"/>
      <c r="G686" s="40"/>
      <c r="H686" s="40"/>
      <c r="I686" s="40"/>
      <c r="J686" s="38"/>
      <c r="K686" s="40"/>
      <c r="L686" s="40"/>
      <c r="M686" s="40"/>
      <c r="N686" s="40"/>
      <c r="O686" s="38"/>
      <c r="P686" s="40"/>
      <c r="Q686" s="40"/>
      <c r="R686" s="40"/>
      <c r="S686" s="40"/>
      <c r="T686" s="38"/>
      <c r="U686" s="40"/>
      <c r="V686" s="40"/>
      <c r="W686" s="40"/>
      <c r="X686" s="40"/>
      <c r="Y686" s="38"/>
      <c r="Z686" s="40"/>
      <c r="AA686" s="40"/>
      <c r="AB686" s="29"/>
      <c r="AC686" s="39"/>
      <c r="AD686" s="38"/>
      <c r="AE686" s="38"/>
      <c r="AF686" s="33"/>
      <c r="AG686" s="29"/>
      <c r="AH686" s="29"/>
      <c r="AI686" s="29"/>
      <c r="AJ686" s="29"/>
      <c r="DFE686" s="27"/>
    </row>
    <row r="687" spans="2:36 2865:2865" s="28" customFormat="1">
      <c r="B687" s="29"/>
      <c r="C687" s="41"/>
      <c r="D687" s="41"/>
      <c r="E687" s="41"/>
      <c r="F687" s="40"/>
      <c r="G687" s="40"/>
      <c r="H687" s="40"/>
      <c r="I687" s="40"/>
      <c r="J687" s="38"/>
      <c r="K687" s="40"/>
      <c r="L687" s="40"/>
      <c r="M687" s="40"/>
      <c r="N687" s="40"/>
      <c r="O687" s="38"/>
      <c r="P687" s="40"/>
      <c r="Q687" s="40"/>
      <c r="R687" s="40"/>
      <c r="S687" s="40"/>
      <c r="T687" s="38"/>
      <c r="U687" s="40"/>
      <c r="V687" s="40"/>
      <c r="W687" s="40"/>
      <c r="X687" s="40"/>
      <c r="Y687" s="38"/>
      <c r="Z687" s="40"/>
      <c r="AA687" s="40"/>
      <c r="AB687" s="29"/>
      <c r="AC687" s="39"/>
      <c r="AD687" s="38"/>
      <c r="AE687" s="38"/>
      <c r="AF687" s="33"/>
      <c r="AG687" s="29"/>
      <c r="AH687" s="29"/>
      <c r="AI687" s="29"/>
      <c r="AJ687" s="29"/>
      <c r="DFE687" s="27"/>
    </row>
    <row r="688" spans="2:36 2865:2865" s="28" customFormat="1">
      <c r="B688" s="29"/>
      <c r="C688" s="41"/>
      <c r="D688" s="41"/>
      <c r="E688" s="41"/>
      <c r="F688" s="40"/>
      <c r="G688" s="40"/>
      <c r="H688" s="40"/>
      <c r="I688" s="40"/>
      <c r="J688" s="38"/>
      <c r="K688" s="40"/>
      <c r="L688" s="40"/>
      <c r="M688" s="40"/>
      <c r="N688" s="40"/>
      <c r="O688" s="38"/>
      <c r="P688" s="40"/>
      <c r="Q688" s="40"/>
      <c r="R688" s="40"/>
      <c r="S688" s="40"/>
      <c r="T688" s="38"/>
      <c r="U688" s="40"/>
      <c r="V688" s="40"/>
      <c r="W688" s="40"/>
      <c r="X688" s="40"/>
      <c r="Y688" s="38"/>
      <c r="Z688" s="40"/>
      <c r="AA688" s="40"/>
      <c r="AB688" s="29"/>
      <c r="AC688" s="39"/>
      <c r="AD688" s="38"/>
      <c r="AE688" s="38"/>
      <c r="AF688" s="33"/>
      <c r="AG688" s="29"/>
      <c r="AH688" s="29"/>
      <c r="AI688" s="29"/>
      <c r="AJ688" s="29"/>
      <c r="DFE688" s="27"/>
    </row>
    <row r="689" spans="2:36 2865:2865" s="28" customFormat="1">
      <c r="B689" s="29"/>
      <c r="C689" s="41"/>
      <c r="D689" s="41"/>
      <c r="E689" s="41"/>
      <c r="F689" s="40"/>
      <c r="G689" s="40"/>
      <c r="H689" s="40"/>
      <c r="I689" s="40"/>
      <c r="J689" s="38"/>
      <c r="K689" s="40"/>
      <c r="L689" s="40"/>
      <c r="M689" s="40"/>
      <c r="N689" s="40"/>
      <c r="O689" s="38"/>
      <c r="P689" s="40"/>
      <c r="Q689" s="40"/>
      <c r="R689" s="40"/>
      <c r="S689" s="40"/>
      <c r="T689" s="38"/>
      <c r="U689" s="40"/>
      <c r="V689" s="40"/>
      <c r="W689" s="40"/>
      <c r="X689" s="40"/>
      <c r="Y689" s="38"/>
      <c r="Z689" s="40"/>
      <c r="AA689" s="40"/>
      <c r="AB689" s="29"/>
      <c r="AC689" s="39"/>
      <c r="AD689" s="38"/>
      <c r="AE689" s="38"/>
      <c r="AF689" s="33"/>
      <c r="AG689" s="29"/>
      <c r="AH689" s="29"/>
      <c r="AI689" s="29"/>
      <c r="AJ689" s="29"/>
      <c r="DFE689" s="27"/>
    </row>
    <row r="690" spans="2:36 2865:2865" s="28" customFormat="1">
      <c r="B690" s="29"/>
      <c r="C690" s="41"/>
      <c r="D690" s="41"/>
      <c r="E690" s="41"/>
      <c r="F690" s="40"/>
      <c r="G690" s="40"/>
      <c r="H690" s="40"/>
      <c r="I690" s="40"/>
      <c r="J690" s="38"/>
      <c r="K690" s="40"/>
      <c r="L690" s="40"/>
      <c r="M690" s="40"/>
      <c r="N690" s="40"/>
      <c r="O690" s="38"/>
      <c r="P690" s="40"/>
      <c r="Q690" s="40"/>
      <c r="R690" s="40"/>
      <c r="S690" s="40"/>
      <c r="T690" s="38"/>
      <c r="U690" s="40"/>
      <c r="V690" s="40"/>
      <c r="W690" s="40"/>
      <c r="X690" s="40"/>
      <c r="Y690" s="38"/>
      <c r="Z690" s="40"/>
      <c r="AA690" s="40"/>
      <c r="AB690" s="29"/>
      <c r="AC690" s="39"/>
      <c r="AD690" s="38"/>
      <c r="AE690" s="38"/>
      <c r="AF690" s="33"/>
      <c r="AG690" s="29"/>
      <c r="AH690" s="29"/>
      <c r="AI690" s="29"/>
      <c r="AJ690" s="29"/>
      <c r="DFE690" s="27"/>
    </row>
    <row r="691" spans="2:36 2865:2865" s="28" customFormat="1">
      <c r="B691" s="29"/>
      <c r="C691" s="41"/>
      <c r="D691" s="41"/>
      <c r="E691" s="41"/>
      <c r="F691" s="40"/>
      <c r="G691" s="40"/>
      <c r="H691" s="40"/>
      <c r="I691" s="40"/>
      <c r="J691" s="38"/>
      <c r="K691" s="40"/>
      <c r="L691" s="40"/>
      <c r="M691" s="40"/>
      <c r="N691" s="40"/>
      <c r="O691" s="38"/>
      <c r="P691" s="40"/>
      <c r="Q691" s="40"/>
      <c r="R691" s="40"/>
      <c r="S691" s="40"/>
      <c r="T691" s="38"/>
      <c r="U691" s="40"/>
      <c r="V691" s="40"/>
      <c r="W691" s="40"/>
      <c r="X691" s="40"/>
      <c r="Y691" s="38"/>
      <c r="Z691" s="40"/>
      <c r="AA691" s="40"/>
      <c r="AB691" s="29"/>
      <c r="AC691" s="39"/>
      <c r="AD691" s="38"/>
      <c r="AE691" s="38"/>
      <c r="AF691" s="33"/>
      <c r="AG691" s="29"/>
      <c r="AH691" s="29"/>
      <c r="AI691" s="29"/>
      <c r="AJ691" s="29"/>
      <c r="DFE691" s="27"/>
    </row>
    <row r="692" spans="2:36 2865:2865" s="28" customFormat="1">
      <c r="B692" s="29"/>
      <c r="C692" s="41"/>
      <c r="D692" s="41"/>
      <c r="E692" s="41"/>
      <c r="F692" s="40"/>
      <c r="G692" s="40"/>
      <c r="H692" s="40"/>
      <c r="I692" s="40"/>
      <c r="J692" s="38"/>
      <c r="K692" s="40"/>
      <c r="L692" s="40"/>
      <c r="M692" s="40"/>
      <c r="N692" s="40"/>
      <c r="O692" s="38"/>
      <c r="P692" s="40"/>
      <c r="Q692" s="40"/>
      <c r="R692" s="40"/>
      <c r="S692" s="40"/>
      <c r="T692" s="38"/>
      <c r="U692" s="40"/>
      <c r="V692" s="40"/>
      <c r="W692" s="40"/>
      <c r="X692" s="40"/>
      <c r="Y692" s="38"/>
      <c r="Z692" s="40"/>
      <c r="AA692" s="40"/>
      <c r="AB692" s="29"/>
      <c r="AC692" s="39"/>
      <c r="AD692" s="38"/>
      <c r="AE692" s="38"/>
      <c r="AF692" s="33"/>
      <c r="AG692" s="29"/>
      <c r="AH692" s="29"/>
      <c r="AI692" s="29"/>
      <c r="AJ692" s="29"/>
      <c r="DFE692" s="27"/>
    </row>
    <row r="693" spans="2:36 2865:2865" s="28" customFormat="1">
      <c r="B693" s="29"/>
      <c r="C693" s="41"/>
      <c r="D693" s="41"/>
      <c r="E693" s="41"/>
      <c r="F693" s="40"/>
      <c r="G693" s="40"/>
      <c r="H693" s="40"/>
      <c r="I693" s="40"/>
      <c r="J693" s="38"/>
      <c r="K693" s="40"/>
      <c r="L693" s="40"/>
      <c r="M693" s="40"/>
      <c r="N693" s="40"/>
      <c r="O693" s="38"/>
      <c r="P693" s="40"/>
      <c r="Q693" s="40"/>
      <c r="R693" s="40"/>
      <c r="S693" s="40"/>
      <c r="T693" s="38"/>
      <c r="U693" s="40"/>
      <c r="V693" s="40"/>
      <c r="W693" s="40"/>
      <c r="X693" s="40"/>
      <c r="Y693" s="38"/>
      <c r="Z693" s="40"/>
      <c r="AA693" s="40"/>
      <c r="AB693" s="29"/>
      <c r="AC693" s="39"/>
      <c r="AD693" s="38"/>
      <c r="AE693" s="38"/>
      <c r="AF693" s="33"/>
      <c r="AG693" s="29"/>
      <c r="AH693" s="29"/>
      <c r="AI693" s="29"/>
      <c r="AJ693" s="29"/>
      <c r="DFE693" s="27"/>
    </row>
    <row r="694" spans="2:36 2865:2865" s="28" customFormat="1">
      <c r="B694" s="29"/>
      <c r="C694" s="41"/>
      <c r="D694" s="41"/>
      <c r="E694" s="41"/>
      <c r="F694" s="40"/>
      <c r="G694" s="40"/>
      <c r="H694" s="40"/>
      <c r="I694" s="40"/>
      <c r="J694" s="38"/>
      <c r="K694" s="40"/>
      <c r="L694" s="40"/>
      <c r="M694" s="40"/>
      <c r="N694" s="40"/>
      <c r="O694" s="38"/>
      <c r="P694" s="40"/>
      <c r="Q694" s="40"/>
      <c r="R694" s="40"/>
      <c r="S694" s="40"/>
      <c r="T694" s="38"/>
      <c r="U694" s="40"/>
      <c r="V694" s="40"/>
      <c r="W694" s="40"/>
      <c r="X694" s="40"/>
      <c r="Y694" s="38"/>
      <c r="Z694" s="40"/>
      <c r="AA694" s="40"/>
      <c r="AB694" s="29"/>
      <c r="AC694" s="39"/>
      <c r="AD694" s="38"/>
      <c r="AE694" s="38"/>
      <c r="AF694" s="33"/>
      <c r="AG694" s="29"/>
      <c r="AH694" s="29"/>
      <c r="AI694" s="29"/>
      <c r="AJ694" s="29"/>
      <c r="DFE694" s="27"/>
    </row>
    <row r="695" spans="2:36 2865:2865" s="28" customFormat="1">
      <c r="B695" s="29"/>
      <c r="C695" s="41"/>
      <c r="D695" s="41"/>
      <c r="E695" s="41"/>
      <c r="F695" s="40"/>
      <c r="G695" s="40"/>
      <c r="H695" s="40"/>
      <c r="I695" s="40"/>
      <c r="J695" s="38"/>
      <c r="K695" s="40"/>
      <c r="L695" s="40"/>
      <c r="M695" s="40"/>
      <c r="N695" s="40"/>
      <c r="O695" s="38"/>
      <c r="P695" s="40"/>
      <c r="Q695" s="40"/>
      <c r="R695" s="40"/>
      <c r="S695" s="40"/>
      <c r="T695" s="38"/>
      <c r="U695" s="40"/>
      <c r="V695" s="40"/>
      <c r="W695" s="40"/>
      <c r="X695" s="40"/>
      <c r="Y695" s="38"/>
      <c r="Z695" s="40"/>
      <c r="AA695" s="40"/>
      <c r="AB695" s="29"/>
      <c r="AC695" s="39"/>
      <c r="AD695" s="38"/>
      <c r="AE695" s="38"/>
      <c r="AF695" s="33"/>
      <c r="AG695" s="29"/>
      <c r="AH695" s="29"/>
      <c r="AI695" s="29"/>
      <c r="AJ695" s="29"/>
      <c r="DFE695" s="27"/>
    </row>
    <row r="696" spans="2:36 2865:2865" s="28" customFormat="1">
      <c r="B696" s="29"/>
      <c r="C696" s="41"/>
      <c r="D696" s="41"/>
      <c r="E696" s="41"/>
      <c r="F696" s="40"/>
      <c r="G696" s="40"/>
      <c r="H696" s="40"/>
      <c r="I696" s="40"/>
      <c r="J696" s="38"/>
      <c r="K696" s="40"/>
      <c r="L696" s="40"/>
      <c r="M696" s="40"/>
      <c r="N696" s="40"/>
      <c r="O696" s="38"/>
      <c r="P696" s="40"/>
      <c r="Q696" s="40"/>
      <c r="R696" s="40"/>
      <c r="S696" s="40"/>
      <c r="T696" s="38"/>
      <c r="U696" s="40"/>
      <c r="V696" s="40"/>
      <c r="W696" s="40"/>
      <c r="X696" s="40"/>
      <c r="Y696" s="38"/>
      <c r="Z696" s="40"/>
      <c r="AA696" s="40"/>
      <c r="AB696" s="29"/>
      <c r="AC696" s="39"/>
      <c r="AD696" s="38"/>
      <c r="AE696" s="38"/>
      <c r="AF696" s="33"/>
      <c r="AG696" s="29"/>
      <c r="AH696" s="29"/>
      <c r="AI696" s="29"/>
      <c r="AJ696" s="29"/>
      <c r="DFE696" s="27"/>
    </row>
    <row r="697" spans="2:36 2865:2865" s="28" customFormat="1">
      <c r="B697" s="29"/>
      <c r="C697" s="41"/>
      <c r="D697" s="41"/>
      <c r="E697" s="41"/>
      <c r="F697" s="40"/>
      <c r="G697" s="40"/>
      <c r="H697" s="40"/>
      <c r="I697" s="40"/>
      <c r="J697" s="38"/>
      <c r="K697" s="40"/>
      <c r="L697" s="40"/>
      <c r="M697" s="40"/>
      <c r="N697" s="40"/>
      <c r="O697" s="38"/>
      <c r="P697" s="40"/>
      <c r="Q697" s="40"/>
      <c r="R697" s="40"/>
      <c r="S697" s="40"/>
      <c r="T697" s="38"/>
      <c r="U697" s="40"/>
      <c r="V697" s="40"/>
      <c r="W697" s="40"/>
      <c r="X697" s="40"/>
      <c r="Y697" s="38"/>
      <c r="Z697" s="40"/>
      <c r="AA697" s="40"/>
      <c r="AB697" s="29"/>
      <c r="AC697" s="39"/>
      <c r="AD697" s="38"/>
      <c r="AE697" s="38"/>
      <c r="AF697" s="33"/>
      <c r="AG697" s="29"/>
      <c r="AH697" s="29"/>
      <c r="AI697" s="29"/>
      <c r="AJ697" s="29"/>
      <c r="DFE697" s="27"/>
    </row>
    <row r="698" spans="2:36 2865:2865" s="28" customFormat="1">
      <c r="B698" s="29"/>
      <c r="C698" s="41"/>
      <c r="D698" s="41"/>
      <c r="E698" s="41"/>
      <c r="F698" s="40"/>
      <c r="G698" s="40"/>
      <c r="H698" s="40"/>
      <c r="I698" s="40"/>
      <c r="J698" s="38"/>
      <c r="K698" s="40"/>
      <c r="L698" s="40"/>
      <c r="M698" s="40"/>
      <c r="N698" s="40"/>
      <c r="O698" s="38"/>
      <c r="P698" s="40"/>
      <c r="Q698" s="40"/>
      <c r="R698" s="40"/>
      <c r="S698" s="40"/>
      <c r="T698" s="38"/>
      <c r="U698" s="40"/>
      <c r="V698" s="40"/>
      <c r="W698" s="40"/>
      <c r="X698" s="40"/>
      <c r="Y698" s="38"/>
      <c r="Z698" s="40"/>
      <c r="AA698" s="40"/>
      <c r="AB698" s="29"/>
      <c r="AC698" s="39"/>
      <c r="AD698" s="38"/>
      <c r="AE698" s="38"/>
      <c r="AF698" s="33"/>
      <c r="AG698" s="29"/>
      <c r="AH698" s="29"/>
      <c r="AI698" s="29"/>
      <c r="AJ698" s="29"/>
      <c r="DFE698" s="27"/>
    </row>
    <row r="699" spans="2:36 2865:2865" s="28" customFormat="1">
      <c r="B699" s="29"/>
      <c r="C699" s="41"/>
      <c r="D699" s="41"/>
      <c r="E699" s="41"/>
      <c r="F699" s="40"/>
      <c r="G699" s="40"/>
      <c r="H699" s="40"/>
      <c r="I699" s="40"/>
      <c r="J699" s="38"/>
      <c r="K699" s="40"/>
      <c r="L699" s="40"/>
      <c r="M699" s="40"/>
      <c r="N699" s="40"/>
      <c r="O699" s="38"/>
      <c r="P699" s="40"/>
      <c r="Q699" s="40"/>
      <c r="R699" s="40"/>
      <c r="S699" s="40"/>
      <c r="T699" s="38"/>
      <c r="U699" s="40"/>
      <c r="V699" s="40"/>
      <c r="W699" s="40"/>
      <c r="X699" s="40"/>
      <c r="Y699" s="38"/>
      <c r="Z699" s="40"/>
      <c r="AA699" s="40"/>
      <c r="AB699" s="29"/>
      <c r="AC699" s="39"/>
      <c r="AD699" s="38"/>
      <c r="AE699" s="38"/>
      <c r="AF699" s="33"/>
      <c r="AG699" s="29"/>
      <c r="AH699" s="29"/>
      <c r="AI699" s="29"/>
      <c r="AJ699" s="29"/>
      <c r="DFE699" s="27"/>
    </row>
    <row r="700" spans="2:36 2865:2865" s="28" customFormat="1">
      <c r="B700" s="29"/>
      <c r="C700" s="41"/>
      <c r="D700" s="41"/>
      <c r="E700" s="41"/>
      <c r="F700" s="40"/>
      <c r="G700" s="40"/>
      <c r="H700" s="40"/>
      <c r="I700" s="40"/>
      <c r="J700" s="38"/>
      <c r="K700" s="40"/>
      <c r="L700" s="40"/>
      <c r="M700" s="40"/>
      <c r="N700" s="40"/>
      <c r="O700" s="38"/>
      <c r="P700" s="40"/>
      <c r="Q700" s="40"/>
      <c r="R700" s="40"/>
      <c r="S700" s="40"/>
      <c r="T700" s="38"/>
      <c r="U700" s="40"/>
      <c r="V700" s="40"/>
      <c r="W700" s="40"/>
      <c r="X700" s="40"/>
      <c r="Y700" s="38"/>
      <c r="Z700" s="40"/>
      <c r="AA700" s="40"/>
      <c r="AB700" s="29"/>
      <c r="AC700" s="39"/>
      <c r="AD700" s="38"/>
      <c r="AE700" s="38"/>
      <c r="AF700" s="33"/>
      <c r="AG700" s="29"/>
      <c r="AH700" s="29"/>
      <c r="AI700" s="29"/>
      <c r="AJ700" s="29"/>
      <c r="DFE700" s="27"/>
    </row>
    <row r="701" spans="2:36 2865:2865" s="28" customFormat="1">
      <c r="B701" s="29"/>
      <c r="C701" s="41"/>
      <c r="D701" s="41"/>
      <c r="E701" s="41"/>
      <c r="F701" s="40"/>
      <c r="G701" s="40"/>
      <c r="H701" s="40"/>
      <c r="I701" s="40"/>
      <c r="J701" s="38"/>
      <c r="K701" s="40"/>
      <c r="L701" s="40"/>
      <c r="M701" s="40"/>
      <c r="N701" s="40"/>
      <c r="O701" s="38"/>
      <c r="P701" s="40"/>
      <c r="Q701" s="40"/>
      <c r="R701" s="40"/>
      <c r="S701" s="40"/>
      <c r="T701" s="38"/>
      <c r="U701" s="40"/>
      <c r="V701" s="40"/>
      <c r="W701" s="40"/>
      <c r="X701" s="40"/>
      <c r="Y701" s="38"/>
      <c r="Z701" s="40"/>
      <c r="AA701" s="40"/>
      <c r="AB701" s="29"/>
      <c r="AC701" s="39"/>
      <c r="AD701" s="38"/>
      <c r="AE701" s="38"/>
      <c r="AF701" s="33"/>
      <c r="AG701" s="29"/>
      <c r="AH701" s="29"/>
      <c r="AI701" s="29"/>
      <c r="AJ701" s="29"/>
      <c r="DFE701" s="27"/>
    </row>
    <row r="702" spans="2:36 2865:2865" s="28" customFormat="1">
      <c r="B702" s="29"/>
      <c r="C702" s="41"/>
      <c r="D702" s="41"/>
      <c r="E702" s="41"/>
      <c r="F702" s="40"/>
      <c r="G702" s="40"/>
      <c r="H702" s="40"/>
      <c r="I702" s="40"/>
      <c r="J702" s="38"/>
      <c r="K702" s="40"/>
      <c r="L702" s="40"/>
      <c r="M702" s="40"/>
      <c r="N702" s="40"/>
      <c r="O702" s="38"/>
      <c r="P702" s="40"/>
      <c r="Q702" s="40"/>
      <c r="R702" s="40"/>
      <c r="S702" s="40"/>
      <c r="T702" s="38"/>
      <c r="U702" s="40"/>
      <c r="V702" s="40"/>
      <c r="W702" s="40"/>
      <c r="X702" s="40"/>
      <c r="Y702" s="38"/>
      <c r="Z702" s="40"/>
      <c r="AA702" s="40"/>
      <c r="AB702" s="29"/>
      <c r="AC702" s="39"/>
      <c r="AD702" s="38"/>
      <c r="AE702" s="38"/>
      <c r="AF702" s="33"/>
      <c r="AG702" s="29"/>
      <c r="AH702" s="29"/>
      <c r="AI702" s="29"/>
      <c r="AJ702" s="29"/>
      <c r="DFE702" s="27"/>
    </row>
    <row r="703" spans="2:36 2865:2865" s="28" customFormat="1">
      <c r="B703" s="29"/>
      <c r="C703" s="41"/>
      <c r="D703" s="41"/>
      <c r="E703" s="41"/>
      <c r="F703" s="40"/>
      <c r="G703" s="40"/>
      <c r="H703" s="40"/>
      <c r="I703" s="40"/>
      <c r="J703" s="38"/>
      <c r="K703" s="40"/>
      <c r="L703" s="40"/>
      <c r="M703" s="40"/>
      <c r="N703" s="40"/>
      <c r="O703" s="38"/>
      <c r="P703" s="40"/>
      <c r="Q703" s="40"/>
      <c r="R703" s="40"/>
      <c r="S703" s="40"/>
      <c r="T703" s="38"/>
      <c r="U703" s="40"/>
      <c r="V703" s="40"/>
      <c r="W703" s="40"/>
      <c r="X703" s="40"/>
      <c r="Y703" s="38"/>
      <c r="Z703" s="40"/>
      <c r="AA703" s="40"/>
      <c r="AB703" s="29"/>
      <c r="AC703" s="39"/>
      <c r="AD703" s="38"/>
      <c r="AE703" s="38"/>
      <c r="AF703" s="33"/>
      <c r="AG703" s="29"/>
      <c r="AH703" s="29"/>
      <c r="AI703" s="29"/>
      <c r="AJ703" s="29"/>
      <c r="DFE703" s="27"/>
    </row>
    <row r="704" spans="2:36 2865:2865" s="28" customFormat="1">
      <c r="B704" s="29"/>
      <c r="C704" s="41"/>
      <c r="D704" s="41"/>
      <c r="E704" s="41"/>
      <c r="F704" s="40"/>
      <c r="G704" s="40"/>
      <c r="H704" s="40"/>
      <c r="I704" s="40"/>
      <c r="J704" s="38"/>
      <c r="K704" s="40"/>
      <c r="L704" s="40"/>
      <c r="M704" s="40"/>
      <c r="N704" s="40"/>
      <c r="O704" s="38"/>
      <c r="P704" s="40"/>
      <c r="Q704" s="40"/>
      <c r="R704" s="40"/>
      <c r="S704" s="40"/>
      <c r="T704" s="38"/>
      <c r="U704" s="40"/>
      <c r="V704" s="40"/>
      <c r="W704" s="40"/>
      <c r="X704" s="40"/>
      <c r="Y704" s="38"/>
      <c r="Z704" s="40"/>
      <c r="AA704" s="40"/>
      <c r="AB704" s="29"/>
      <c r="AC704" s="39"/>
      <c r="AD704" s="38"/>
      <c r="AE704" s="38"/>
      <c r="AF704" s="33"/>
      <c r="AG704" s="29"/>
      <c r="AH704" s="29"/>
      <c r="AI704" s="29"/>
      <c r="AJ704" s="29"/>
      <c r="DFE704" s="27"/>
    </row>
    <row r="705" spans="2:36 2865:2865" s="28" customFormat="1">
      <c r="B705" s="29"/>
      <c r="C705" s="41"/>
      <c r="D705" s="41"/>
      <c r="E705" s="41"/>
      <c r="F705" s="40"/>
      <c r="G705" s="40"/>
      <c r="H705" s="40"/>
      <c r="I705" s="40"/>
      <c r="J705" s="38"/>
      <c r="K705" s="40"/>
      <c r="L705" s="40"/>
      <c r="M705" s="40"/>
      <c r="N705" s="40"/>
      <c r="O705" s="38"/>
      <c r="P705" s="40"/>
      <c r="Q705" s="40"/>
      <c r="R705" s="40"/>
      <c r="S705" s="40"/>
      <c r="T705" s="38"/>
      <c r="U705" s="40"/>
      <c r="V705" s="40"/>
      <c r="W705" s="40"/>
      <c r="X705" s="40"/>
      <c r="Y705" s="38"/>
      <c r="Z705" s="40"/>
      <c r="AA705" s="40"/>
      <c r="AB705" s="29"/>
      <c r="AC705" s="39"/>
      <c r="AD705" s="38"/>
      <c r="AE705" s="38"/>
      <c r="AF705" s="33"/>
      <c r="AG705" s="29"/>
      <c r="AH705" s="29"/>
      <c r="AI705" s="29"/>
      <c r="AJ705" s="29"/>
      <c r="DFE705" s="27"/>
    </row>
    <row r="706" spans="2:36 2865:2865" s="28" customFormat="1">
      <c r="B706" s="29"/>
      <c r="C706" s="41"/>
      <c r="D706" s="41"/>
      <c r="E706" s="41"/>
      <c r="F706" s="40"/>
      <c r="G706" s="40"/>
      <c r="H706" s="40"/>
      <c r="I706" s="40"/>
      <c r="J706" s="38"/>
      <c r="K706" s="40"/>
      <c r="L706" s="40"/>
      <c r="M706" s="40"/>
      <c r="N706" s="40"/>
      <c r="O706" s="38"/>
      <c r="P706" s="40"/>
      <c r="Q706" s="40"/>
      <c r="R706" s="40"/>
      <c r="S706" s="40"/>
      <c r="T706" s="38"/>
      <c r="U706" s="40"/>
      <c r="V706" s="40"/>
      <c r="W706" s="40"/>
      <c r="X706" s="40"/>
      <c r="Y706" s="38"/>
      <c r="Z706" s="40"/>
      <c r="AA706" s="40"/>
      <c r="AB706" s="29"/>
      <c r="AC706" s="39"/>
      <c r="AD706" s="38"/>
      <c r="AE706" s="38"/>
      <c r="AF706" s="33"/>
      <c r="AG706" s="29"/>
      <c r="AH706" s="29"/>
      <c r="AI706" s="29"/>
      <c r="AJ706" s="29"/>
      <c r="DFE706" s="27"/>
    </row>
    <row r="707" spans="2:36 2865:2865" s="28" customFormat="1">
      <c r="B707" s="29"/>
      <c r="C707" s="41"/>
      <c r="D707" s="41"/>
      <c r="E707" s="41"/>
      <c r="F707" s="40"/>
      <c r="G707" s="40"/>
      <c r="H707" s="40"/>
      <c r="I707" s="40"/>
      <c r="J707" s="38"/>
      <c r="K707" s="40"/>
      <c r="L707" s="40"/>
      <c r="M707" s="40"/>
      <c r="N707" s="40"/>
      <c r="O707" s="38"/>
      <c r="P707" s="40"/>
      <c r="Q707" s="40"/>
      <c r="R707" s="40"/>
      <c r="S707" s="40"/>
      <c r="T707" s="38"/>
      <c r="U707" s="40"/>
      <c r="V707" s="40"/>
      <c r="W707" s="40"/>
      <c r="X707" s="40"/>
      <c r="Y707" s="38"/>
      <c r="Z707" s="40"/>
      <c r="AA707" s="40"/>
      <c r="AB707" s="29"/>
      <c r="AC707" s="39"/>
      <c r="AD707" s="38"/>
      <c r="AE707" s="38"/>
      <c r="AF707" s="33"/>
      <c r="AG707" s="29"/>
      <c r="AH707" s="29"/>
      <c r="AI707" s="29"/>
      <c r="AJ707" s="29"/>
      <c r="DFE707" s="27"/>
    </row>
    <row r="708" spans="2:36 2865:2865" s="28" customFormat="1">
      <c r="B708" s="29"/>
      <c r="C708" s="41"/>
      <c r="D708" s="41"/>
      <c r="E708" s="41"/>
      <c r="F708" s="40"/>
      <c r="G708" s="40"/>
      <c r="H708" s="40"/>
      <c r="I708" s="40"/>
      <c r="J708" s="38"/>
      <c r="K708" s="40"/>
      <c r="L708" s="40"/>
      <c r="M708" s="40"/>
      <c r="N708" s="40"/>
      <c r="O708" s="38"/>
      <c r="P708" s="40"/>
      <c r="Q708" s="40"/>
      <c r="R708" s="40"/>
      <c r="S708" s="40"/>
      <c r="T708" s="38"/>
      <c r="U708" s="40"/>
      <c r="V708" s="40"/>
      <c r="W708" s="40"/>
      <c r="X708" s="40"/>
      <c r="Y708" s="38"/>
      <c r="Z708" s="40"/>
      <c r="AA708" s="40"/>
      <c r="AB708" s="29"/>
      <c r="AC708" s="39"/>
      <c r="AD708" s="38"/>
      <c r="AE708" s="38"/>
      <c r="AF708" s="33"/>
      <c r="AG708" s="29"/>
      <c r="AH708" s="29"/>
      <c r="AI708" s="29"/>
      <c r="AJ708" s="29"/>
      <c r="DFE708" s="27"/>
    </row>
    <row r="709" spans="2:36 2865:2865" s="28" customFormat="1">
      <c r="B709" s="29"/>
      <c r="C709" s="41"/>
      <c r="D709" s="41"/>
      <c r="E709" s="41"/>
      <c r="F709" s="40"/>
      <c r="G709" s="40"/>
      <c r="H709" s="40"/>
      <c r="I709" s="40"/>
      <c r="J709" s="38"/>
      <c r="K709" s="40"/>
      <c r="L709" s="40"/>
      <c r="M709" s="40"/>
      <c r="N709" s="40"/>
      <c r="O709" s="38"/>
      <c r="P709" s="40"/>
      <c r="Q709" s="40"/>
      <c r="R709" s="40"/>
      <c r="S709" s="40"/>
      <c r="T709" s="38"/>
      <c r="U709" s="40"/>
      <c r="V709" s="40"/>
      <c r="W709" s="40"/>
      <c r="X709" s="40"/>
      <c r="Y709" s="38"/>
      <c r="Z709" s="40"/>
      <c r="AA709" s="40"/>
      <c r="AB709" s="29"/>
      <c r="AC709" s="39"/>
      <c r="AD709" s="38"/>
      <c r="AE709" s="38"/>
      <c r="AF709" s="33"/>
      <c r="AG709" s="29"/>
      <c r="AH709" s="29"/>
      <c r="AI709" s="29"/>
      <c r="AJ709" s="29"/>
      <c r="DFE709" s="27"/>
    </row>
    <row r="710" spans="2:36 2865:2865" s="28" customFormat="1">
      <c r="B710" s="29"/>
      <c r="C710" s="41"/>
      <c r="D710" s="41"/>
      <c r="E710" s="41"/>
      <c r="F710" s="40"/>
      <c r="G710" s="40"/>
      <c r="H710" s="40"/>
      <c r="I710" s="40"/>
      <c r="J710" s="38"/>
      <c r="K710" s="40"/>
      <c r="L710" s="40"/>
      <c r="M710" s="40"/>
      <c r="N710" s="40"/>
      <c r="O710" s="38"/>
      <c r="P710" s="40"/>
      <c r="Q710" s="40"/>
      <c r="R710" s="40"/>
      <c r="S710" s="40"/>
      <c r="T710" s="38"/>
      <c r="U710" s="40"/>
      <c r="V710" s="40"/>
      <c r="W710" s="40"/>
      <c r="X710" s="40"/>
      <c r="Y710" s="38"/>
      <c r="Z710" s="40"/>
      <c r="AA710" s="40"/>
      <c r="AB710" s="29"/>
      <c r="AC710" s="39"/>
      <c r="AD710" s="38"/>
      <c r="AE710" s="38"/>
      <c r="AF710" s="33"/>
      <c r="AG710" s="29"/>
      <c r="AH710" s="29"/>
      <c r="AI710" s="29"/>
      <c r="AJ710" s="29"/>
      <c r="DFE710" s="27"/>
    </row>
    <row r="711" spans="2:36 2865:2865" s="28" customFormat="1">
      <c r="B711" s="29"/>
      <c r="C711" s="41"/>
      <c r="D711" s="41"/>
      <c r="E711" s="41"/>
      <c r="F711" s="40"/>
      <c r="G711" s="40"/>
      <c r="H711" s="40"/>
      <c r="I711" s="40"/>
      <c r="J711" s="38"/>
      <c r="K711" s="40"/>
      <c r="L711" s="40"/>
      <c r="M711" s="40"/>
      <c r="N711" s="40"/>
      <c r="O711" s="38"/>
      <c r="P711" s="40"/>
      <c r="Q711" s="40"/>
      <c r="R711" s="40"/>
      <c r="S711" s="40"/>
      <c r="T711" s="38"/>
      <c r="U711" s="40"/>
      <c r="V711" s="40"/>
      <c r="W711" s="40"/>
      <c r="X711" s="40"/>
      <c r="Y711" s="38"/>
      <c r="Z711" s="40"/>
      <c r="AA711" s="40"/>
      <c r="AB711" s="29"/>
      <c r="AC711" s="39"/>
      <c r="AD711" s="38"/>
      <c r="AE711" s="38"/>
      <c r="AF711" s="33"/>
      <c r="AG711" s="29"/>
      <c r="AH711" s="29"/>
      <c r="AI711" s="29"/>
      <c r="AJ711" s="29"/>
      <c r="DFE711" s="27"/>
    </row>
    <row r="712" spans="2:36 2865:2865" s="28" customFormat="1">
      <c r="B712" s="29"/>
      <c r="C712" s="41"/>
      <c r="D712" s="41"/>
      <c r="E712" s="41"/>
      <c r="F712" s="40"/>
      <c r="G712" s="40"/>
      <c r="H712" s="40"/>
      <c r="I712" s="40"/>
      <c r="J712" s="38"/>
      <c r="K712" s="40"/>
      <c r="L712" s="40"/>
      <c r="M712" s="40"/>
      <c r="N712" s="40"/>
      <c r="O712" s="38"/>
      <c r="P712" s="40"/>
      <c r="Q712" s="40"/>
      <c r="R712" s="40"/>
      <c r="S712" s="40"/>
      <c r="T712" s="38"/>
      <c r="U712" s="40"/>
      <c r="V712" s="40"/>
      <c r="W712" s="40"/>
      <c r="X712" s="40"/>
      <c r="Y712" s="38"/>
      <c r="Z712" s="40"/>
      <c r="AA712" s="40"/>
      <c r="AB712" s="29"/>
      <c r="AC712" s="39"/>
      <c r="AD712" s="38"/>
      <c r="AE712" s="38"/>
      <c r="AF712" s="33"/>
      <c r="AG712" s="29"/>
      <c r="AH712" s="29"/>
      <c r="AI712" s="29"/>
      <c r="AJ712" s="29"/>
      <c r="DFE712" s="27"/>
    </row>
    <row r="713" spans="2:36 2865:2865" s="28" customFormat="1">
      <c r="B713" s="29"/>
      <c r="C713" s="41"/>
      <c r="D713" s="41"/>
      <c r="E713" s="41"/>
      <c r="F713" s="40"/>
      <c r="G713" s="40"/>
      <c r="H713" s="40"/>
      <c r="I713" s="40"/>
      <c r="J713" s="38"/>
      <c r="K713" s="40"/>
      <c r="L713" s="40"/>
      <c r="M713" s="40"/>
      <c r="N713" s="40"/>
      <c r="O713" s="38"/>
      <c r="P713" s="40"/>
      <c r="Q713" s="40"/>
      <c r="R713" s="40"/>
      <c r="S713" s="40"/>
      <c r="T713" s="38"/>
      <c r="U713" s="40"/>
      <c r="V713" s="40"/>
      <c r="W713" s="40"/>
      <c r="X713" s="40"/>
      <c r="Y713" s="38"/>
      <c r="Z713" s="40"/>
      <c r="AA713" s="40"/>
      <c r="AB713" s="29"/>
      <c r="AC713" s="39"/>
      <c r="AD713" s="38"/>
      <c r="AE713" s="38"/>
      <c r="AF713" s="33"/>
      <c r="AG713" s="29"/>
      <c r="AH713" s="29"/>
      <c r="AI713" s="29"/>
      <c r="AJ713" s="29"/>
      <c r="DFE713" s="27"/>
    </row>
    <row r="714" spans="2:36 2865:2865" s="28" customFormat="1">
      <c r="B714" s="29"/>
      <c r="C714" s="41"/>
      <c r="D714" s="41"/>
      <c r="E714" s="41"/>
      <c r="F714" s="40"/>
      <c r="G714" s="40"/>
      <c r="H714" s="40"/>
      <c r="I714" s="40"/>
      <c r="J714" s="38"/>
      <c r="K714" s="40"/>
      <c r="L714" s="40"/>
      <c r="M714" s="40"/>
      <c r="N714" s="40"/>
      <c r="O714" s="38"/>
      <c r="P714" s="40"/>
      <c r="Q714" s="40"/>
      <c r="R714" s="40"/>
      <c r="S714" s="40"/>
      <c r="T714" s="38"/>
      <c r="U714" s="40"/>
      <c r="V714" s="40"/>
      <c r="W714" s="40"/>
      <c r="X714" s="40"/>
      <c r="Y714" s="38"/>
      <c r="Z714" s="40"/>
      <c r="AA714" s="40"/>
      <c r="AB714" s="29"/>
      <c r="AC714" s="39"/>
      <c r="AD714" s="38"/>
      <c r="AE714" s="38"/>
      <c r="AF714" s="33"/>
      <c r="AG714" s="29"/>
      <c r="AH714" s="29"/>
      <c r="AI714" s="29"/>
      <c r="AJ714" s="29"/>
      <c r="DFE714" s="27"/>
    </row>
    <row r="715" spans="2:36 2865:2865" s="28" customFormat="1">
      <c r="B715" s="29"/>
      <c r="C715" s="41"/>
      <c r="D715" s="41"/>
      <c r="E715" s="41"/>
      <c r="F715" s="40"/>
      <c r="G715" s="40"/>
      <c r="H715" s="40"/>
      <c r="I715" s="40"/>
      <c r="J715" s="38"/>
      <c r="K715" s="40"/>
      <c r="L715" s="40"/>
      <c r="M715" s="40"/>
      <c r="N715" s="40"/>
      <c r="O715" s="38"/>
      <c r="P715" s="40"/>
      <c r="Q715" s="40"/>
      <c r="R715" s="40"/>
      <c r="S715" s="40"/>
      <c r="T715" s="38"/>
      <c r="U715" s="40"/>
      <c r="V715" s="40"/>
      <c r="W715" s="40"/>
      <c r="X715" s="40"/>
      <c r="Y715" s="38"/>
      <c r="Z715" s="40"/>
      <c r="AA715" s="40"/>
      <c r="AB715" s="29"/>
      <c r="AC715" s="39"/>
      <c r="AD715" s="38"/>
      <c r="AE715" s="38"/>
      <c r="AF715" s="33"/>
      <c r="AG715" s="29"/>
      <c r="AH715" s="29"/>
      <c r="AI715" s="29"/>
      <c r="AJ715" s="29"/>
      <c r="DFE715" s="27"/>
    </row>
    <row r="716" spans="2:36 2865:2865" s="28" customFormat="1">
      <c r="B716" s="29"/>
      <c r="C716" s="41"/>
      <c r="D716" s="41"/>
      <c r="E716" s="41"/>
      <c r="F716" s="40"/>
      <c r="G716" s="40"/>
      <c r="H716" s="40"/>
      <c r="I716" s="40"/>
      <c r="J716" s="38"/>
      <c r="K716" s="40"/>
      <c r="L716" s="40"/>
      <c r="M716" s="40"/>
      <c r="N716" s="40"/>
      <c r="O716" s="38"/>
      <c r="P716" s="40"/>
      <c r="Q716" s="40"/>
      <c r="R716" s="40"/>
      <c r="S716" s="40"/>
      <c r="T716" s="38"/>
      <c r="U716" s="40"/>
      <c r="V716" s="40"/>
      <c r="W716" s="40"/>
      <c r="X716" s="40"/>
      <c r="Y716" s="38"/>
      <c r="Z716" s="40"/>
      <c r="AA716" s="40"/>
      <c r="AB716" s="29"/>
      <c r="AC716" s="39"/>
      <c r="AD716" s="38"/>
      <c r="AE716" s="38"/>
      <c r="AF716" s="33"/>
      <c r="AG716" s="29"/>
      <c r="AH716" s="29"/>
      <c r="AI716" s="29"/>
      <c r="AJ716" s="29"/>
      <c r="DFE716" s="27"/>
    </row>
    <row r="717" spans="2:36 2865:2865" s="28" customFormat="1">
      <c r="B717" s="29"/>
      <c r="C717" s="41"/>
      <c r="D717" s="41"/>
      <c r="E717" s="41"/>
      <c r="F717" s="40"/>
      <c r="G717" s="40"/>
      <c r="H717" s="40"/>
      <c r="I717" s="40"/>
      <c r="J717" s="38"/>
      <c r="K717" s="40"/>
      <c r="L717" s="40"/>
      <c r="M717" s="40"/>
      <c r="N717" s="40"/>
      <c r="O717" s="38"/>
      <c r="P717" s="40"/>
      <c r="Q717" s="40"/>
      <c r="R717" s="40"/>
      <c r="S717" s="40"/>
      <c r="T717" s="38"/>
      <c r="U717" s="40"/>
      <c r="V717" s="40"/>
      <c r="W717" s="40"/>
      <c r="X717" s="40"/>
      <c r="Y717" s="38"/>
      <c r="Z717" s="40"/>
      <c r="AA717" s="40"/>
      <c r="AB717" s="29"/>
      <c r="AC717" s="39"/>
      <c r="AD717" s="38"/>
      <c r="AE717" s="38"/>
      <c r="AF717" s="33"/>
      <c r="AG717" s="29"/>
      <c r="AH717" s="29"/>
      <c r="AI717" s="29"/>
      <c r="AJ717" s="29"/>
      <c r="DFE717" s="27"/>
    </row>
    <row r="718" spans="2:36 2865:2865" s="28" customFormat="1">
      <c r="B718" s="29"/>
      <c r="C718" s="41"/>
      <c r="D718" s="41"/>
      <c r="E718" s="41"/>
      <c r="F718" s="40"/>
      <c r="G718" s="40"/>
      <c r="H718" s="40"/>
      <c r="I718" s="40"/>
      <c r="J718" s="38"/>
      <c r="K718" s="40"/>
      <c r="L718" s="40"/>
      <c r="M718" s="40"/>
      <c r="N718" s="40"/>
      <c r="O718" s="38"/>
      <c r="P718" s="40"/>
      <c r="Q718" s="40"/>
      <c r="R718" s="40"/>
      <c r="S718" s="40"/>
      <c r="T718" s="38"/>
      <c r="U718" s="40"/>
      <c r="V718" s="40"/>
      <c r="W718" s="40"/>
      <c r="X718" s="40"/>
      <c r="Y718" s="38"/>
      <c r="Z718" s="40"/>
      <c r="AA718" s="40"/>
      <c r="AB718" s="29"/>
      <c r="AC718" s="39"/>
      <c r="AD718" s="38"/>
      <c r="AE718" s="38"/>
      <c r="AF718" s="33"/>
      <c r="AG718" s="29"/>
      <c r="AH718" s="29"/>
      <c r="AI718" s="29"/>
      <c r="AJ718" s="29"/>
      <c r="DFE718" s="27"/>
    </row>
    <row r="719" spans="2:36 2865:2865" s="28" customFormat="1">
      <c r="B719" s="29"/>
      <c r="C719" s="41"/>
      <c r="D719" s="41"/>
      <c r="E719" s="41"/>
      <c r="F719" s="40"/>
      <c r="G719" s="40"/>
      <c r="H719" s="40"/>
      <c r="I719" s="40"/>
      <c r="J719" s="38"/>
      <c r="K719" s="40"/>
      <c r="L719" s="40"/>
      <c r="M719" s="40"/>
      <c r="N719" s="40"/>
      <c r="O719" s="38"/>
      <c r="P719" s="40"/>
      <c r="Q719" s="40"/>
      <c r="R719" s="40"/>
      <c r="S719" s="40"/>
      <c r="T719" s="38"/>
      <c r="U719" s="40"/>
      <c r="V719" s="40"/>
      <c r="W719" s="40"/>
      <c r="X719" s="40"/>
      <c r="Y719" s="38"/>
      <c r="Z719" s="40"/>
      <c r="AA719" s="40"/>
      <c r="AB719" s="29"/>
      <c r="AC719" s="39"/>
      <c r="AD719" s="38"/>
      <c r="AE719" s="38"/>
      <c r="AF719" s="33"/>
      <c r="AG719" s="29"/>
      <c r="AH719" s="29"/>
      <c r="AI719" s="29"/>
      <c r="AJ719" s="29"/>
      <c r="DFE719" s="27"/>
    </row>
    <row r="720" spans="2:36 2865:2865" s="28" customFormat="1">
      <c r="B720" s="29"/>
      <c r="C720" s="41"/>
      <c r="D720" s="41"/>
      <c r="E720" s="41"/>
      <c r="F720" s="40"/>
      <c r="G720" s="40"/>
      <c r="H720" s="40"/>
      <c r="I720" s="40"/>
      <c r="J720" s="38"/>
      <c r="K720" s="40"/>
      <c r="L720" s="40"/>
      <c r="M720" s="40"/>
      <c r="N720" s="40"/>
      <c r="O720" s="38"/>
      <c r="P720" s="40"/>
      <c r="Q720" s="40"/>
      <c r="R720" s="40"/>
      <c r="S720" s="40"/>
      <c r="T720" s="38"/>
      <c r="U720" s="40"/>
      <c r="V720" s="40"/>
      <c r="W720" s="40"/>
      <c r="X720" s="40"/>
      <c r="Y720" s="38"/>
      <c r="Z720" s="40"/>
      <c r="AA720" s="40"/>
      <c r="AB720" s="29"/>
      <c r="AC720" s="39"/>
      <c r="AD720" s="38"/>
      <c r="AE720" s="38"/>
      <c r="AF720" s="33"/>
      <c r="AG720" s="29"/>
      <c r="AH720" s="29"/>
      <c r="AI720" s="29"/>
      <c r="AJ720" s="29"/>
      <c r="DFE720" s="27"/>
    </row>
    <row r="721" spans="2:36 2865:2865" s="28" customFormat="1">
      <c r="B721" s="29"/>
      <c r="C721" s="41"/>
      <c r="D721" s="41"/>
      <c r="E721" s="41"/>
      <c r="F721" s="40"/>
      <c r="G721" s="40"/>
      <c r="H721" s="40"/>
      <c r="I721" s="40"/>
      <c r="J721" s="38"/>
      <c r="K721" s="40"/>
      <c r="L721" s="40"/>
      <c r="M721" s="40"/>
      <c r="N721" s="40"/>
      <c r="O721" s="38"/>
      <c r="P721" s="40"/>
      <c r="Q721" s="40"/>
      <c r="R721" s="40"/>
      <c r="S721" s="40"/>
      <c r="T721" s="38"/>
      <c r="U721" s="40"/>
      <c r="V721" s="40"/>
      <c r="W721" s="40"/>
      <c r="X721" s="40"/>
      <c r="Y721" s="38"/>
      <c r="Z721" s="40"/>
      <c r="AA721" s="40"/>
      <c r="AB721" s="29"/>
      <c r="AC721" s="39"/>
      <c r="AD721" s="38"/>
      <c r="AE721" s="38"/>
      <c r="AF721" s="33"/>
      <c r="AG721" s="29"/>
      <c r="AH721" s="29"/>
      <c r="AI721" s="29"/>
      <c r="AJ721" s="29"/>
      <c r="DFE721" s="27"/>
    </row>
    <row r="722" spans="2:36 2865:2865" s="28" customFormat="1">
      <c r="B722" s="29"/>
      <c r="C722" s="41"/>
      <c r="D722" s="41"/>
      <c r="E722" s="41"/>
      <c r="F722" s="40"/>
      <c r="G722" s="40"/>
      <c r="H722" s="40"/>
      <c r="I722" s="40"/>
      <c r="J722" s="38"/>
      <c r="K722" s="40"/>
      <c r="L722" s="40"/>
      <c r="M722" s="40"/>
      <c r="N722" s="40"/>
      <c r="O722" s="38"/>
      <c r="P722" s="40"/>
      <c r="Q722" s="40"/>
      <c r="R722" s="40"/>
      <c r="S722" s="40"/>
      <c r="T722" s="38"/>
      <c r="U722" s="40"/>
      <c r="V722" s="40"/>
      <c r="W722" s="40"/>
      <c r="X722" s="40"/>
      <c r="Y722" s="38"/>
      <c r="Z722" s="40"/>
      <c r="AA722" s="40"/>
      <c r="AB722" s="29"/>
      <c r="AC722" s="39"/>
      <c r="AD722" s="38"/>
      <c r="AE722" s="38"/>
      <c r="AF722" s="33"/>
      <c r="AG722" s="29"/>
      <c r="AH722" s="29"/>
      <c r="AI722" s="29"/>
      <c r="AJ722" s="29"/>
      <c r="DFE722" s="27"/>
    </row>
    <row r="723" spans="2:36 2865:2865" s="28" customFormat="1">
      <c r="B723" s="29"/>
      <c r="C723" s="41"/>
      <c r="D723" s="41"/>
      <c r="E723" s="41"/>
      <c r="F723" s="40"/>
      <c r="G723" s="40"/>
      <c r="H723" s="40"/>
      <c r="I723" s="40"/>
      <c r="J723" s="38"/>
      <c r="K723" s="40"/>
      <c r="L723" s="40"/>
      <c r="M723" s="40"/>
      <c r="N723" s="40"/>
      <c r="O723" s="38"/>
      <c r="P723" s="40"/>
      <c r="Q723" s="40"/>
      <c r="R723" s="40"/>
      <c r="S723" s="40"/>
      <c r="T723" s="38"/>
      <c r="U723" s="40"/>
      <c r="V723" s="40"/>
      <c r="W723" s="40"/>
      <c r="X723" s="40"/>
      <c r="Y723" s="38"/>
      <c r="Z723" s="40"/>
      <c r="AA723" s="40"/>
      <c r="AB723" s="29"/>
      <c r="AC723" s="39"/>
      <c r="AD723" s="38"/>
      <c r="AE723" s="38"/>
      <c r="AF723" s="33"/>
      <c r="AG723" s="29"/>
      <c r="AH723" s="29"/>
      <c r="AI723" s="29"/>
      <c r="AJ723" s="29"/>
      <c r="DFE723" s="27"/>
    </row>
    <row r="724" spans="2:36 2865:2865" s="28" customFormat="1">
      <c r="B724" s="29"/>
      <c r="C724" s="41"/>
      <c r="D724" s="41"/>
      <c r="E724" s="41"/>
      <c r="F724" s="40"/>
      <c r="G724" s="40"/>
      <c r="H724" s="40"/>
      <c r="I724" s="40"/>
      <c r="J724" s="38"/>
      <c r="K724" s="40"/>
      <c r="L724" s="40"/>
      <c r="M724" s="40"/>
      <c r="N724" s="40"/>
      <c r="O724" s="38"/>
      <c r="P724" s="40"/>
      <c r="Q724" s="40"/>
      <c r="R724" s="40"/>
      <c r="S724" s="40"/>
      <c r="T724" s="38"/>
      <c r="U724" s="40"/>
      <c r="V724" s="40"/>
      <c r="W724" s="40"/>
      <c r="X724" s="40"/>
      <c r="Y724" s="38"/>
      <c r="Z724" s="40"/>
      <c r="AA724" s="40"/>
      <c r="AB724" s="29"/>
      <c r="AC724" s="39"/>
      <c r="AD724" s="38"/>
      <c r="AE724" s="38"/>
      <c r="AF724" s="33"/>
      <c r="AG724" s="29"/>
      <c r="AH724" s="29"/>
      <c r="AI724" s="29"/>
      <c r="AJ724" s="29"/>
      <c r="DFE724" s="27"/>
    </row>
    <row r="725" spans="2:36 2865:2865" s="28" customFormat="1">
      <c r="B725" s="29"/>
      <c r="C725" s="41"/>
      <c r="D725" s="41"/>
      <c r="E725" s="41"/>
      <c r="F725" s="40"/>
      <c r="G725" s="40"/>
      <c r="H725" s="40"/>
      <c r="I725" s="40"/>
      <c r="J725" s="38"/>
      <c r="K725" s="40"/>
      <c r="L725" s="40"/>
      <c r="M725" s="40"/>
      <c r="N725" s="40"/>
      <c r="O725" s="38"/>
      <c r="P725" s="40"/>
      <c r="Q725" s="40"/>
      <c r="R725" s="40"/>
      <c r="S725" s="40"/>
      <c r="T725" s="38"/>
      <c r="U725" s="40"/>
      <c r="V725" s="40"/>
      <c r="W725" s="40"/>
      <c r="X725" s="40"/>
      <c r="Y725" s="38"/>
      <c r="Z725" s="40"/>
      <c r="AA725" s="40"/>
      <c r="AB725" s="29"/>
      <c r="AC725" s="39"/>
      <c r="AD725" s="38"/>
      <c r="AE725" s="38"/>
      <c r="AF725" s="33"/>
      <c r="AG725" s="29"/>
      <c r="AH725" s="29"/>
      <c r="AI725" s="29"/>
      <c r="AJ725" s="29"/>
      <c r="DFE725" s="27"/>
    </row>
    <row r="726" spans="2:36 2865:2865" s="28" customFormat="1">
      <c r="B726" s="29"/>
      <c r="C726" s="41"/>
      <c r="D726" s="41"/>
      <c r="E726" s="41"/>
      <c r="F726" s="40"/>
      <c r="G726" s="40"/>
      <c r="H726" s="40"/>
      <c r="I726" s="40"/>
      <c r="J726" s="38"/>
      <c r="K726" s="40"/>
      <c r="L726" s="40"/>
      <c r="M726" s="40"/>
      <c r="N726" s="40"/>
      <c r="O726" s="38"/>
      <c r="P726" s="40"/>
      <c r="Q726" s="40"/>
      <c r="R726" s="40"/>
      <c r="S726" s="40"/>
      <c r="T726" s="38"/>
      <c r="U726" s="40"/>
      <c r="V726" s="40"/>
      <c r="W726" s="40"/>
      <c r="X726" s="40"/>
      <c r="Y726" s="38"/>
      <c r="Z726" s="40"/>
      <c r="AA726" s="40"/>
      <c r="AB726" s="29"/>
      <c r="AC726" s="39"/>
      <c r="AD726" s="38"/>
      <c r="AE726" s="38"/>
      <c r="AF726" s="33"/>
      <c r="AG726" s="29"/>
      <c r="AH726" s="29"/>
      <c r="AI726" s="29"/>
      <c r="AJ726" s="29"/>
      <c r="DFE726" s="27"/>
    </row>
    <row r="727" spans="2:36 2865:2865" s="28" customFormat="1">
      <c r="B727" s="29"/>
      <c r="C727" s="41"/>
      <c r="D727" s="41"/>
      <c r="E727" s="41"/>
      <c r="F727" s="40"/>
      <c r="G727" s="40"/>
      <c r="H727" s="40"/>
      <c r="I727" s="40"/>
      <c r="J727" s="38"/>
      <c r="K727" s="40"/>
      <c r="L727" s="40"/>
      <c r="M727" s="40"/>
      <c r="N727" s="40"/>
      <c r="O727" s="38"/>
      <c r="P727" s="40"/>
      <c r="Q727" s="40"/>
      <c r="R727" s="40"/>
      <c r="S727" s="40"/>
      <c r="T727" s="38"/>
      <c r="U727" s="40"/>
      <c r="V727" s="40"/>
      <c r="W727" s="40"/>
      <c r="X727" s="40"/>
      <c r="Y727" s="38"/>
      <c r="Z727" s="40"/>
      <c r="AA727" s="40"/>
      <c r="AB727" s="29"/>
      <c r="AC727" s="39"/>
      <c r="AD727" s="38"/>
      <c r="AE727" s="38"/>
      <c r="AF727" s="33"/>
      <c r="AG727" s="29"/>
      <c r="AH727" s="29"/>
      <c r="AI727" s="29"/>
      <c r="AJ727" s="29"/>
      <c r="DFE727" s="27"/>
    </row>
    <row r="728" spans="2:36 2865:2865" s="28" customFormat="1">
      <c r="B728" s="29"/>
      <c r="C728" s="41"/>
      <c r="D728" s="41"/>
      <c r="E728" s="41"/>
      <c r="F728" s="40"/>
      <c r="G728" s="40"/>
      <c r="H728" s="40"/>
      <c r="I728" s="40"/>
      <c r="J728" s="38"/>
      <c r="K728" s="40"/>
      <c r="L728" s="40"/>
      <c r="M728" s="40"/>
      <c r="N728" s="40"/>
      <c r="O728" s="38"/>
      <c r="P728" s="40"/>
      <c r="Q728" s="40"/>
      <c r="R728" s="40"/>
      <c r="S728" s="40"/>
      <c r="T728" s="38"/>
      <c r="U728" s="40"/>
      <c r="V728" s="40"/>
      <c r="W728" s="40"/>
      <c r="X728" s="40"/>
      <c r="Y728" s="38"/>
      <c r="Z728" s="40"/>
      <c r="AA728" s="40"/>
      <c r="AB728" s="29"/>
      <c r="AC728" s="39"/>
      <c r="AD728" s="38"/>
      <c r="AE728" s="38"/>
      <c r="AF728" s="33"/>
      <c r="AG728" s="29"/>
      <c r="AH728" s="29"/>
      <c r="AI728" s="29"/>
      <c r="AJ728" s="29"/>
      <c r="DFE728" s="27"/>
    </row>
    <row r="729" spans="2:36 2865:2865" s="28" customFormat="1">
      <c r="B729" s="29"/>
      <c r="C729" s="41"/>
      <c r="D729" s="41"/>
      <c r="E729" s="41"/>
      <c r="F729" s="40"/>
      <c r="G729" s="40"/>
      <c r="H729" s="40"/>
      <c r="I729" s="40"/>
      <c r="J729" s="38"/>
      <c r="K729" s="40"/>
      <c r="L729" s="40"/>
      <c r="M729" s="40"/>
      <c r="N729" s="40"/>
      <c r="O729" s="38"/>
      <c r="P729" s="40"/>
      <c r="Q729" s="40"/>
      <c r="R729" s="40"/>
      <c r="S729" s="40"/>
      <c r="T729" s="38"/>
      <c r="U729" s="40"/>
      <c r="V729" s="40"/>
      <c r="W729" s="40"/>
      <c r="X729" s="40"/>
      <c r="Y729" s="38"/>
      <c r="Z729" s="40"/>
      <c r="AA729" s="40"/>
      <c r="AB729" s="29"/>
      <c r="AC729" s="39"/>
      <c r="AD729" s="38"/>
      <c r="AE729" s="38"/>
      <c r="AF729" s="33"/>
      <c r="AG729" s="29"/>
      <c r="AH729" s="29"/>
      <c r="AI729" s="29"/>
      <c r="AJ729" s="29"/>
      <c r="DFE729" s="27"/>
    </row>
    <row r="730" spans="2:36 2865:2865" s="28" customFormat="1">
      <c r="B730" s="29"/>
      <c r="C730" s="41"/>
      <c r="D730" s="41"/>
      <c r="E730" s="41"/>
      <c r="F730" s="40"/>
      <c r="G730" s="40"/>
      <c r="H730" s="40"/>
      <c r="I730" s="40"/>
      <c r="J730" s="38"/>
      <c r="K730" s="40"/>
      <c r="L730" s="40"/>
      <c r="M730" s="40"/>
      <c r="N730" s="40"/>
      <c r="O730" s="38"/>
      <c r="P730" s="40"/>
      <c r="Q730" s="40"/>
      <c r="R730" s="40"/>
      <c r="S730" s="40"/>
      <c r="T730" s="38"/>
      <c r="U730" s="40"/>
      <c r="V730" s="40"/>
      <c r="W730" s="40"/>
      <c r="X730" s="40"/>
      <c r="Y730" s="38"/>
      <c r="Z730" s="40"/>
      <c r="AA730" s="40"/>
      <c r="AB730" s="29"/>
      <c r="AC730" s="39"/>
      <c r="AD730" s="38"/>
      <c r="AE730" s="38"/>
      <c r="AF730" s="33"/>
      <c r="AG730" s="29"/>
      <c r="AH730" s="29"/>
      <c r="AI730" s="29"/>
      <c r="AJ730" s="29"/>
      <c r="DFE730" s="27"/>
    </row>
    <row r="731" spans="2:36 2865:2865" s="28" customFormat="1">
      <c r="B731" s="29"/>
      <c r="C731" s="41"/>
      <c r="D731" s="41"/>
      <c r="E731" s="41"/>
      <c r="F731" s="40"/>
      <c r="G731" s="40"/>
      <c r="H731" s="40"/>
      <c r="I731" s="40"/>
      <c r="J731" s="38"/>
      <c r="K731" s="40"/>
      <c r="L731" s="40"/>
      <c r="M731" s="40"/>
      <c r="N731" s="40"/>
      <c r="O731" s="38"/>
      <c r="P731" s="40"/>
      <c r="Q731" s="40"/>
      <c r="R731" s="40"/>
      <c r="S731" s="40"/>
      <c r="T731" s="38"/>
      <c r="U731" s="40"/>
      <c r="V731" s="40"/>
      <c r="W731" s="40"/>
      <c r="X731" s="40"/>
      <c r="Y731" s="38"/>
      <c r="Z731" s="40"/>
      <c r="AA731" s="40"/>
      <c r="AB731" s="29"/>
      <c r="AC731" s="39"/>
      <c r="AD731" s="38"/>
      <c r="AE731" s="38"/>
      <c r="AF731" s="33"/>
      <c r="AG731" s="29"/>
      <c r="AH731" s="29"/>
      <c r="AI731" s="29"/>
      <c r="AJ731" s="29"/>
      <c r="DFE731" s="27"/>
    </row>
    <row r="732" spans="2:36 2865:2865" s="28" customFormat="1">
      <c r="B732" s="29"/>
      <c r="C732" s="41"/>
      <c r="D732" s="41"/>
      <c r="E732" s="41"/>
      <c r="F732" s="40"/>
      <c r="G732" s="40"/>
      <c r="H732" s="40"/>
      <c r="I732" s="40"/>
      <c r="J732" s="38"/>
      <c r="K732" s="40"/>
      <c r="L732" s="40"/>
      <c r="M732" s="40"/>
      <c r="N732" s="40"/>
      <c r="O732" s="38"/>
      <c r="P732" s="40"/>
      <c r="Q732" s="40"/>
      <c r="R732" s="40"/>
      <c r="S732" s="40"/>
      <c r="T732" s="38"/>
      <c r="U732" s="40"/>
      <c r="V732" s="40"/>
      <c r="W732" s="40"/>
      <c r="X732" s="40"/>
      <c r="Y732" s="38"/>
      <c r="Z732" s="40"/>
      <c r="AA732" s="40"/>
      <c r="AB732" s="29"/>
      <c r="AC732" s="39"/>
      <c r="AD732" s="38"/>
      <c r="AE732" s="38"/>
      <c r="AF732" s="33"/>
      <c r="AG732" s="29"/>
      <c r="AH732" s="29"/>
      <c r="AI732" s="29"/>
      <c r="AJ732" s="29"/>
      <c r="DFE732" s="27"/>
    </row>
    <row r="733" spans="2:36 2865:2865" s="28" customFormat="1">
      <c r="B733" s="29"/>
      <c r="C733" s="41"/>
      <c r="D733" s="41"/>
      <c r="E733" s="41"/>
      <c r="F733" s="40"/>
      <c r="G733" s="40"/>
      <c r="H733" s="40"/>
      <c r="I733" s="40"/>
      <c r="J733" s="38"/>
      <c r="K733" s="40"/>
      <c r="L733" s="40"/>
      <c r="M733" s="40"/>
      <c r="N733" s="40"/>
      <c r="O733" s="38"/>
      <c r="P733" s="40"/>
      <c r="Q733" s="40"/>
      <c r="R733" s="40"/>
      <c r="S733" s="40"/>
      <c r="T733" s="38"/>
      <c r="U733" s="40"/>
      <c r="V733" s="40"/>
      <c r="W733" s="40"/>
      <c r="X733" s="40"/>
      <c r="Y733" s="38"/>
      <c r="Z733" s="40"/>
      <c r="AA733" s="40"/>
      <c r="AB733" s="29"/>
      <c r="AC733" s="39"/>
      <c r="AD733" s="38"/>
      <c r="AE733" s="38"/>
      <c r="AF733" s="33"/>
      <c r="AG733" s="29"/>
      <c r="AH733" s="29"/>
      <c r="AI733" s="29"/>
      <c r="AJ733" s="29"/>
      <c r="DFE733" s="27"/>
    </row>
    <row r="734" spans="2:36 2865:2865" s="28" customFormat="1">
      <c r="B734" s="29"/>
      <c r="C734" s="41"/>
      <c r="D734" s="41"/>
      <c r="E734" s="41"/>
      <c r="F734" s="40"/>
      <c r="G734" s="40"/>
      <c r="H734" s="40"/>
      <c r="I734" s="40"/>
      <c r="J734" s="38"/>
      <c r="K734" s="40"/>
      <c r="L734" s="40"/>
      <c r="M734" s="40"/>
      <c r="N734" s="40"/>
      <c r="O734" s="38"/>
      <c r="P734" s="40"/>
      <c r="Q734" s="40"/>
      <c r="R734" s="40"/>
      <c r="S734" s="40"/>
      <c r="T734" s="38"/>
      <c r="U734" s="40"/>
      <c r="V734" s="40"/>
      <c r="W734" s="40"/>
      <c r="X734" s="40"/>
      <c r="Y734" s="38"/>
      <c r="Z734" s="40"/>
      <c r="AA734" s="40"/>
      <c r="AB734" s="29"/>
      <c r="AC734" s="39"/>
      <c r="AD734" s="38"/>
      <c r="AE734" s="38"/>
      <c r="AF734" s="33"/>
      <c r="AG734" s="29"/>
      <c r="AH734" s="29"/>
      <c r="AI734" s="29"/>
      <c r="AJ734" s="29"/>
      <c r="DFE734" s="27"/>
    </row>
    <row r="735" spans="2:36 2865:2865" s="28" customFormat="1">
      <c r="B735" s="29"/>
      <c r="C735" s="41"/>
      <c r="D735" s="41"/>
      <c r="E735" s="41"/>
      <c r="F735" s="40"/>
      <c r="G735" s="40"/>
      <c r="H735" s="40"/>
      <c r="I735" s="40"/>
      <c r="J735" s="38"/>
      <c r="K735" s="40"/>
      <c r="L735" s="40"/>
      <c r="M735" s="40"/>
      <c r="N735" s="40"/>
      <c r="O735" s="38"/>
      <c r="P735" s="40"/>
      <c r="Q735" s="40"/>
      <c r="R735" s="40"/>
      <c r="S735" s="40"/>
      <c r="T735" s="38"/>
      <c r="U735" s="40"/>
      <c r="V735" s="40"/>
      <c r="W735" s="40"/>
      <c r="X735" s="40"/>
      <c r="Y735" s="38"/>
      <c r="Z735" s="40"/>
      <c r="AA735" s="40"/>
      <c r="AB735" s="29"/>
      <c r="AC735" s="39"/>
      <c r="AD735" s="38"/>
      <c r="AE735" s="38"/>
      <c r="AF735" s="33"/>
      <c r="AG735" s="29"/>
      <c r="AH735" s="29"/>
      <c r="AI735" s="29"/>
      <c r="AJ735" s="29"/>
      <c r="DFE735" s="27"/>
    </row>
    <row r="736" spans="2:36 2865:2865" s="28" customFormat="1">
      <c r="B736" s="29"/>
      <c r="C736" s="41"/>
      <c r="D736" s="41"/>
      <c r="E736" s="41"/>
      <c r="F736" s="40"/>
      <c r="G736" s="40"/>
      <c r="H736" s="40"/>
      <c r="I736" s="40"/>
      <c r="J736" s="38"/>
      <c r="K736" s="40"/>
      <c r="L736" s="40"/>
      <c r="M736" s="40"/>
      <c r="N736" s="40"/>
      <c r="O736" s="38"/>
      <c r="P736" s="40"/>
      <c r="Q736" s="40"/>
      <c r="R736" s="40"/>
      <c r="S736" s="40"/>
      <c r="T736" s="38"/>
      <c r="U736" s="40"/>
      <c r="V736" s="40"/>
      <c r="W736" s="40"/>
      <c r="X736" s="40"/>
      <c r="Y736" s="38"/>
      <c r="Z736" s="40"/>
      <c r="AA736" s="40"/>
      <c r="AB736" s="29"/>
      <c r="AC736" s="39"/>
      <c r="AD736" s="38"/>
      <c r="AE736" s="38"/>
      <c r="AF736" s="33"/>
      <c r="AG736" s="29"/>
      <c r="AH736" s="29"/>
      <c r="AI736" s="29"/>
      <c r="AJ736" s="29"/>
      <c r="DFE736" s="27"/>
    </row>
    <row r="737" spans="2:36 2865:2865" s="28" customFormat="1">
      <c r="B737" s="29"/>
      <c r="C737" s="41"/>
      <c r="D737" s="41"/>
      <c r="E737" s="41"/>
      <c r="F737" s="40"/>
      <c r="G737" s="40"/>
      <c r="H737" s="40"/>
      <c r="I737" s="40"/>
      <c r="J737" s="38"/>
      <c r="K737" s="40"/>
      <c r="L737" s="40"/>
      <c r="M737" s="40"/>
      <c r="N737" s="40"/>
      <c r="O737" s="38"/>
      <c r="P737" s="40"/>
      <c r="Q737" s="40"/>
      <c r="R737" s="40"/>
      <c r="S737" s="40"/>
      <c r="T737" s="38"/>
      <c r="U737" s="40"/>
      <c r="V737" s="40"/>
      <c r="W737" s="40"/>
      <c r="X737" s="40"/>
      <c r="Y737" s="38"/>
      <c r="Z737" s="40"/>
      <c r="AA737" s="40"/>
      <c r="AB737" s="29"/>
      <c r="AC737" s="39"/>
      <c r="AD737" s="38"/>
      <c r="AE737" s="38"/>
      <c r="AF737" s="33"/>
      <c r="AG737" s="29"/>
      <c r="AH737" s="29"/>
      <c r="AI737" s="29"/>
      <c r="AJ737" s="29"/>
      <c r="DFE737" s="27"/>
    </row>
    <row r="738" spans="2:36 2865:2865" s="28" customFormat="1">
      <c r="B738" s="29"/>
      <c r="C738" s="41"/>
      <c r="D738" s="41"/>
      <c r="E738" s="41"/>
      <c r="F738" s="40"/>
      <c r="G738" s="40"/>
      <c r="H738" s="40"/>
      <c r="I738" s="40"/>
      <c r="J738" s="38"/>
      <c r="K738" s="40"/>
      <c r="L738" s="40"/>
      <c r="M738" s="40"/>
      <c r="N738" s="40"/>
      <c r="O738" s="38"/>
      <c r="P738" s="40"/>
      <c r="Q738" s="40"/>
      <c r="R738" s="40"/>
      <c r="S738" s="40"/>
      <c r="T738" s="38"/>
      <c r="U738" s="40"/>
      <c r="V738" s="40"/>
      <c r="W738" s="40"/>
      <c r="X738" s="40"/>
      <c r="Y738" s="38"/>
      <c r="Z738" s="40"/>
      <c r="AA738" s="40"/>
      <c r="AB738" s="29"/>
      <c r="AC738" s="39"/>
      <c r="AD738" s="38"/>
      <c r="AE738" s="38"/>
      <c r="AF738" s="33"/>
      <c r="AG738" s="29"/>
      <c r="AH738" s="29"/>
      <c r="AI738" s="29"/>
      <c r="AJ738" s="29"/>
      <c r="DFE738" s="27"/>
    </row>
    <row r="739" spans="2:36 2865:2865" s="28" customFormat="1">
      <c r="B739" s="29"/>
      <c r="C739" s="41"/>
      <c r="D739" s="41"/>
      <c r="E739" s="41"/>
      <c r="F739" s="40"/>
      <c r="G739" s="40"/>
      <c r="H739" s="40"/>
      <c r="I739" s="40"/>
      <c r="J739" s="38"/>
      <c r="K739" s="40"/>
      <c r="L739" s="40"/>
      <c r="M739" s="40"/>
      <c r="N739" s="40"/>
      <c r="O739" s="38"/>
      <c r="P739" s="40"/>
      <c r="Q739" s="40"/>
      <c r="R739" s="40"/>
      <c r="S739" s="40"/>
      <c r="T739" s="38"/>
      <c r="U739" s="40"/>
      <c r="V739" s="40"/>
      <c r="W739" s="40"/>
      <c r="X739" s="40"/>
      <c r="Y739" s="38"/>
      <c r="Z739" s="40"/>
      <c r="AA739" s="40"/>
      <c r="AB739" s="29"/>
      <c r="AC739" s="39"/>
      <c r="AD739" s="38"/>
      <c r="AE739" s="38"/>
      <c r="AF739" s="33"/>
      <c r="AG739" s="29"/>
      <c r="AH739" s="29"/>
      <c r="AI739" s="29"/>
      <c r="AJ739" s="29"/>
      <c r="DFE739" s="27"/>
    </row>
    <row r="740" spans="2:36 2865:2865" s="28" customFormat="1">
      <c r="B740" s="29"/>
      <c r="C740" s="41"/>
      <c r="D740" s="41"/>
      <c r="E740" s="41"/>
      <c r="F740" s="40"/>
      <c r="G740" s="40"/>
      <c r="H740" s="40"/>
      <c r="I740" s="40"/>
      <c r="J740" s="38"/>
      <c r="K740" s="40"/>
      <c r="L740" s="40"/>
      <c r="M740" s="40"/>
      <c r="N740" s="40"/>
      <c r="O740" s="38"/>
      <c r="P740" s="40"/>
      <c r="Q740" s="40"/>
      <c r="R740" s="40"/>
      <c r="S740" s="40"/>
      <c r="T740" s="38"/>
      <c r="U740" s="40"/>
      <c r="V740" s="40"/>
      <c r="W740" s="40"/>
      <c r="X740" s="40"/>
      <c r="Y740" s="38"/>
      <c r="Z740" s="40"/>
      <c r="AA740" s="40"/>
      <c r="AB740" s="29"/>
      <c r="AC740" s="39"/>
      <c r="AD740" s="38"/>
      <c r="AE740" s="38"/>
      <c r="AF740" s="33"/>
      <c r="AG740" s="29"/>
      <c r="AH740" s="29"/>
      <c r="AI740" s="29"/>
      <c r="AJ740" s="29"/>
      <c r="DFE740" s="27"/>
    </row>
    <row r="741" spans="2:36 2865:2865" s="28" customFormat="1">
      <c r="B741" s="29"/>
      <c r="C741" s="41"/>
      <c r="D741" s="41"/>
      <c r="E741" s="41"/>
      <c r="F741" s="40"/>
      <c r="G741" s="40"/>
      <c r="H741" s="40"/>
      <c r="I741" s="40"/>
      <c r="J741" s="38"/>
      <c r="K741" s="40"/>
      <c r="L741" s="40"/>
      <c r="M741" s="40"/>
      <c r="N741" s="40"/>
      <c r="O741" s="38"/>
      <c r="P741" s="40"/>
      <c r="Q741" s="40"/>
      <c r="R741" s="40"/>
      <c r="S741" s="40"/>
      <c r="T741" s="38"/>
      <c r="U741" s="40"/>
      <c r="V741" s="40"/>
      <c r="W741" s="40"/>
      <c r="X741" s="40"/>
      <c r="Y741" s="38"/>
      <c r="Z741" s="40"/>
      <c r="AA741" s="40"/>
      <c r="AB741" s="29"/>
      <c r="AC741" s="39"/>
      <c r="AD741" s="38"/>
      <c r="AE741" s="38"/>
      <c r="AF741" s="33"/>
      <c r="AG741" s="29"/>
      <c r="AH741" s="29"/>
      <c r="AI741" s="29"/>
      <c r="AJ741" s="29"/>
      <c r="DFE741" s="27"/>
    </row>
    <row r="742" spans="2:36 2865:2865" s="28" customFormat="1">
      <c r="B742" s="29"/>
      <c r="C742" s="41"/>
      <c r="D742" s="41"/>
      <c r="E742" s="41"/>
      <c r="F742" s="40"/>
      <c r="G742" s="40"/>
      <c r="H742" s="40"/>
      <c r="I742" s="40"/>
      <c r="J742" s="38"/>
      <c r="K742" s="40"/>
      <c r="L742" s="40"/>
      <c r="M742" s="40"/>
      <c r="N742" s="40"/>
      <c r="O742" s="38"/>
      <c r="P742" s="40"/>
      <c r="Q742" s="40"/>
      <c r="R742" s="40"/>
      <c r="S742" s="40"/>
      <c r="T742" s="38"/>
      <c r="U742" s="40"/>
      <c r="V742" s="40"/>
      <c r="W742" s="40"/>
      <c r="X742" s="40"/>
      <c r="Y742" s="38"/>
      <c r="Z742" s="40"/>
      <c r="AA742" s="40"/>
      <c r="AB742" s="29"/>
      <c r="AC742" s="39"/>
      <c r="AD742" s="38"/>
      <c r="AE742" s="38"/>
      <c r="AF742" s="33"/>
      <c r="AG742" s="29"/>
      <c r="AH742" s="29"/>
      <c r="AI742" s="29"/>
      <c r="AJ742" s="29"/>
      <c r="DFE742" s="27"/>
    </row>
    <row r="743" spans="2:36 2865:2865" s="28" customFormat="1">
      <c r="B743" s="29"/>
      <c r="C743" s="41"/>
      <c r="D743" s="41"/>
      <c r="E743" s="41"/>
      <c r="F743" s="40"/>
      <c r="G743" s="40"/>
      <c r="H743" s="40"/>
      <c r="I743" s="40"/>
      <c r="J743" s="38"/>
      <c r="K743" s="40"/>
      <c r="L743" s="40"/>
      <c r="M743" s="40"/>
      <c r="N743" s="40"/>
      <c r="O743" s="38"/>
      <c r="P743" s="40"/>
      <c r="Q743" s="40"/>
      <c r="R743" s="40"/>
      <c r="S743" s="40"/>
      <c r="T743" s="38"/>
      <c r="U743" s="40"/>
      <c r="V743" s="40"/>
      <c r="W743" s="40"/>
      <c r="X743" s="40"/>
      <c r="Y743" s="38"/>
      <c r="Z743" s="40"/>
      <c r="AA743" s="40"/>
      <c r="AB743" s="29"/>
      <c r="AC743" s="39"/>
      <c r="AD743" s="38"/>
      <c r="AE743" s="38"/>
      <c r="AF743" s="33"/>
      <c r="AG743" s="29"/>
      <c r="AH743" s="29"/>
      <c r="AI743" s="29"/>
      <c r="AJ743" s="29"/>
      <c r="DFE743" s="27"/>
    </row>
    <row r="744" spans="2:36 2865:2865" s="28" customFormat="1">
      <c r="B744" s="29"/>
      <c r="C744" s="41"/>
      <c r="D744" s="41"/>
      <c r="E744" s="41"/>
      <c r="F744" s="40"/>
      <c r="G744" s="40"/>
      <c r="H744" s="40"/>
      <c r="I744" s="40"/>
      <c r="J744" s="38"/>
      <c r="K744" s="40"/>
      <c r="L744" s="40"/>
      <c r="M744" s="40"/>
      <c r="N744" s="40"/>
      <c r="O744" s="38"/>
      <c r="P744" s="40"/>
      <c r="Q744" s="40"/>
      <c r="R744" s="40"/>
      <c r="S744" s="40"/>
      <c r="T744" s="38"/>
      <c r="U744" s="40"/>
      <c r="V744" s="40"/>
      <c r="W744" s="40"/>
      <c r="X744" s="40"/>
      <c r="Y744" s="38"/>
      <c r="Z744" s="40"/>
      <c r="AA744" s="40"/>
      <c r="AB744" s="29"/>
      <c r="AC744" s="39"/>
      <c r="AD744" s="38"/>
      <c r="AE744" s="38"/>
      <c r="AF744" s="33"/>
      <c r="AG744" s="29"/>
      <c r="AH744" s="29"/>
      <c r="AI744" s="29"/>
      <c r="AJ744" s="29"/>
      <c r="DFE744" s="27"/>
    </row>
    <row r="745" spans="2:36 2865:2865" s="28" customFormat="1">
      <c r="B745" s="29"/>
      <c r="C745" s="41"/>
      <c r="D745" s="41"/>
      <c r="E745" s="41"/>
      <c r="F745" s="40"/>
      <c r="G745" s="40"/>
      <c r="H745" s="40"/>
      <c r="I745" s="40"/>
      <c r="J745" s="38"/>
      <c r="K745" s="40"/>
      <c r="L745" s="40"/>
      <c r="M745" s="40"/>
      <c r="N745" s="40"/>
      <c r="O745" s="38"/>
      <c r="P745" s="40"/>
      <c r="Q745" s="40"/>
      <c r="R745" s="40"/>
      <c r="S745" s="40"/>
      <c r="T745" s="38"/>
      <c r="U745" s="40"/>
      <c r="V745" s="40"/>
      <c r="W745" s="40"/>
      <c r="X745" s="40"/>
      <c r="Y745" s="38"/>
      <c r="Z745" s="40"/>
      <c r="AA745" s="40"/>
      <c r="AB745" s="29"/>
      <c r="AC745" s="39"/>
      <c r="AD745" s="38"/>
      <c r="AE745" s="38"/>
      <c r="AF745" s="33"/>
      <c r="AG745" s="29"/>
      <c r="AH745" s="29"/>
      <c r="AI745" s="29"/>
      <c r="AJ745" s="29"/>
      <c r="DFE745" s="27"/>
    </row>
    <row r="746" spans="2:36 2865:2865" s="28" customFormat="1">
      <c r="B746" s="29"/>
      <c r="C746" s="41"/>
      <c r="D746" s="41"/>
      <c r="E746" s="41"/>
      <c r="F746" s="40"/>
      <c r="G746" s="40"/>
      <c r="H746" s="40"/>
      <c r="I746" s="40"/>
      <c r="J746" s="38"/>
      <c r="K746" s="40"/>
      <c r="L746" s="40"/>
      <c r="M746" s="40"/>
      <c r="N746" s="40"/>
      <c r="O746" s="38"/>
      <c r="P746" s="40"/>
      <c r="Q746" s="40"/>
      <c r="R746" s="40"/>
      <c r="S746" s="40"/>
      <c r="T746" s="38"/>
      <c r="U746" s="40"/>
      <c r="V746" s="40"/>
      <c r="W746" s="40"/>
      <c r="X746" s="40"/>
      <c r="Y746" s="38"/>
      <c r="Z746" s="40"/>
      <c r="AA746" s="40"/>
      <c r="AB746" s="29"/>
      <c r="AC746" s="39"/>
      <c r="AD746" s="38"/>
      <c r="AE746" s="38"/>
      <c r="AF746" s="33"/>
      <c r="AG746" s="29"/>
      <c r="AH746" s="29"/>
      <c r="AI746" s="29"/>
      <c r="AJ746" s="29"/>
      <c r="DFE746" s="27"/>
    </row>
    <row r="747" spans="2:36 2865:2865" s="28" customFormat="1">
      <c r="B747" s="29"/>
      <c r="C747" s="41"/>
      <c r="D747" s="41"/>
      <c r="E747" s="41"/>
      <c r="F747" s="40"/>
      <c r="G747" s="40"/>
      <c r="H747" s="40"/>
      <c r="I747" s="40"/>
      <c r="J747" s="38"/>
      <c r="K747" s="40"/>
      <c r="L747" s="40"/>
      <c r="M747" s="40"/>
      <c r="N747" s="40"/>
      <c r="O747" s="38"/>
      <c r="P747" s="40"/>
      <c r="Q747" s="40"/>
      <c r="R747" s="40"/>
      <c r="S747" s="40"/>
      <c r="T747" s="38"/>
      <c r="U747" s="40"/>
      <c r="V747" s="40"/>
      <c r="W747" s="40"/>
      <c r="X747" s="40"/>
      <c r="Y747" s="38"/>
      <c r="Z747" s="40"/>
      <c r="AA747" s="40"/>
      <c r="AB747" s="29"/>
      <c r="AC747" s="39"/>
      <c r="AD747" s="38"/>
      <c r="AE747" s="38"/>
      <c r="AF747" s="33"/>
      <c r="AG747" s="29"/>
      <c r="AH747" s="29"/>
      <c r="AI747" s="29"/>
      <c r="AJ747" s="29"/>
      <c r="DFE747" s="27"/>
    </row>
    <row r="748" spans="2:36 2865:2865" s="28" customFormat="1">
      <c r="B748" s="29"/>
      <c r="C748" s="41"/>
      <c r="D748" s="41"/>
      <c r="E748" s="41"/>
      <c r="F748" s="40"/>
      <c r="G748" s="40"/>
      <c r="H748" s="40"/>
      <c r="I748" s="40"/>
      <c r="J748" s="38"/>
      <c r="K748" s="40"/>
      <c r="L748" s="40"/>
      <c r="M748" s="40"/>
      <c r="N748" s="40"/>
      <c r="O748" s="38"/>
      <c r="P748" s="40"/>
      <c r="Q748" s="40"/>
      <c r="R748" s="40"/>
      <c r="S748" s="40"/>
      <c r="T748" s="38"/>
      <c r="U748" s="40"/>
      <c r="V748" s="40"/>
      <c r="W748" s="40"/>
      <c r="X748" s="40"/>
      <c r="Y748" s="38"/>
      <c r="Z748" s="40"/>
      <c r="AA748" s="40"/>
      <c r="AB748" s="29"/>
      <c r="AC748" s="39"/>
      <c r="AD748" s="38"/>
      <c r="AE748" s="38"/>
      <c r="AF748" s="33"/>
      <c r="AG748" s="29"/>
      <c r="AH748" s="29"/>
      <c r="AI748" s="29"/>
      <c r="AJ748" s="29"/>
      <c r="DFE748" s="27"/>
    </row>
    <row r="749" spans="2:36 2865:2865" s="28" customFormat="1">
      <c r="B749" s="29"/>
      <c r="C749" s="41"/>
      <c r="D749" s="41"/>
      <c r="E749" s="41"/>
      <c r="F749" s="40"/>
      <c r="G749" s="40"/>
      <c r="H749" s="40"/>
      <c r="I749" s="40"/>
      <c r="J749" s="38"/>
      <c r="K749" s="40"/>
      <c r="L749" s="40"/>
      <c r="M749" s="40"/>
      <c r="N749" s="40"/>
      <c r="O749" s="38"/>
      <c r="P749" s="40"/>
      <c r="Q749" s="40"/>
      <c r="R749" s="40"/>
      <c r="S749" s="40"/>
      <c r="T749" s="38"/>
      <c r="U749" s="40"/>
      <c r="V749" s="40"/>
      <c r="W749" s="40"/>
      <c r="X749" s="40"/>
      <c r="Y749" s="38"/>
      <c r="Z749" s="40"/>
      <c r="AA749" s="40"/>
      <c r="AB749" s="29"/>
      <c r="AC749" s="39"/>
      <c r="AD749" s="38"/>
      <c r="AE749" s="38"/>
      <c r="AF749" s="33"/>
      <c r="AG749" s="29"/>
      <c r="AH749" s="29"/>
      <c r="AI749" s="29"/>
      <c r="AJ749" s="29"/>
      <c r="DFE749" s="27"/>
    </row>
    <row r="750" spans="2:36 2865:2865" s="28" customFormat="1">
      <c r="B750" s="29"/>
      <c r="C750" s="41"/>
      <c r="D750" s="41"/>
      <c r="E750" s="41"/>
      <c r="F750" s="40"/>
      <c r="G750" s="40"/>
      <c r="H750" s="40"/>
      <c r="I750" s="40"/>
      <c r="J750" s="38"/>
      <c r="K750" s="40"/>
      <c r="L750" s="40"/>
      <c r="M750" s="40"/>
      <c r="N750" s="40"/>
      <c r="O750" s="38"/>
      <c r="P750" s="40"/>
      <c r="Q750" s="40"/>
      <c r="R750" s="40"/>
      <c r="S750" s="40"/>
      <c r="T750" s="38"/>
      <c r="U750" s="40"/>
      <c r="V750" s="40"/>
      <c r="W750" s="40"/>
      <c r="X750" s="40"/>
      <c r="Y750" s="38"/>
      <c r="Z750" s="40"/>
      <c r="AA750" s="40"/>
      <c r="AB750" s="29"/>
      <c r="AC750" s="39"/>
      <c r="AD750" s="38"/>
      <c r="AE750" s="38"/>
      <c r="AF750" s="33"/>
      <c r="AG750" s="29"/>
      <c r="AH750" s="29"/>
      <c r="AI750" s="29"/>
      <c r="AJ750" s="29"/>
      <c r="DFE750" s="27"/>
    </row>
    <row r="751" spans="2:36 2865:2865" s="28" customFormat="1">
      <c r="B751" s="29"/>
      <c r="C751" s="41"/>
      <c r="D751" s="41"/>
      <c r="E751" s="41"/>
      <c r="F751" s="40"/>
      <c r="G751" s="40"/>
      <c r="H751" s="40"/>
      <c r="I751" s="40"/>
      <c r="J751" s="38"/>
      <c r="K751" s="40"/>
      <c r="L751" s="40"/>
      <c r="M751" s="40"/>
      <c r="N751" s="40"/>
      <c r="O751" s="38"/>
      <c r="P751" s="40"/>
      <c r="Q751" s="40"/>
      <c r="R751" s="40"/>
      <c r="S751" s="40"/>
      <c r="T751" s="38"/>
      <c r="U751" s="40"/>
      <c r="V751" s="40"/>
      <c r="W751" s="40"/>
      <c r="X751" s="40"/>
      <c r="Y751" s="38"/>
      <c r="Z751" s="40"/>
      <c r="AA751" s="40"/>
      <c r="AB751" s="29"/>
      <c r="AC751" s="39"/>
      <c r="AD751" s="38"/>
      <c r="AE751" s="38"/>
      <c r="AF751" s="33"/>
      <c r="AG751" s="29"/>
      <c r="AH751" s="29"/>
      <c r="AI751" s="29"/>
      <c r="AJ751" s="29"/>
      <c r="DFE751" s="27"/>
    </row>
    <row r="752" spans="2:36 2865:2865" s="28" customFormat="1">
      <c r="B752" s="29"/>
      <c r="C752" s="41"/>
      <c r="D752" s="41"/>
      <c r="E752" s="41"/>
      <c r="F752" s="40"/>
      <c r="G752" s="40"/>
      <c r="H752" s="40"/>
      <c r="I752" s="40"/>
      <c r="J752" s="38"/>
      <c r="K752" s="40"/>
      <c r="L752" s="40"/>
      <c r="M752" s="40"/>
      <c r="N752" s="40"/>
      <c r="O752" s="38"/>
      <c r="P752" s="40"/>
      <c r="Q752" s="40"/>
      <c r="R752" s="40"/>
      <c r="S752" s="40"/>
      <c r="T752" s="38"/>
      <c r="U752" s="40"/>
      <c r="V752" s="40"/>
      <c r="W752" s="40"/>
      <c r="X752" s="40"/>
      <c r="Y752" s="38"/>
      <c r="Z752" s="40"/>
      <c r="AA752" s="40"/>
      <c r="AB752" s="29"/>
      <c r="AC752" s="39"/>
      <c r="AD752" s="38"/>
      <c r="AE752" s="38"/>
      <c r="AF752" s="33"/>
      <c r="AG752" s="29"/>
      <c r="AH752" s="29"/>
      <c r="AI752" s="29"/>
      <c r="AJ752" s="29"/>
      <c r="DFE752" s="27"/>
    </row>
    <row r="753" spans="2:36 2865:2865" s="28" customFormat="1">
      <c r="B753" s="29"/>
      <c r="C753" s="41"/>
      <c r="D753" s="41"/>
      <c r="E753" s="41"/>
      <c r="F753" s="40"/>
      <c r="G753" s="40"/>
      <c r="H753" s="40"/>
      <c r="I753" s="40"/>
      <c r="J753" s="38"/>
      <c r="K753" s="40"/>
      <c r="L753" s="40"/>
      <c r="M753" s="40"/>
      <c r="N753" s="40"/>
      <c r="O753" s="38"/>
      <c r="P753" s="40"/>
      <c r="Q753" s="40"/>
      <c r="R753" s="40"/>
      <c r="S753" s="40"/>
      <c r="T753" s="38"/>
      <c r="U753" s="40"/>
      <c r="V753" s="40"/>
      <c r="W753" s="40"/>
      <c r="X753" s="40"/>
      <c r="Y753" s="38"/>
      <c r="Z753" s="40"/>
      <c r="AA753" s="40"/>
      <c r="AB753" s="29"/>
      <c r="AC753" s="39"/>
      <c r="AD753" s="38"/>
      <c r="AE753" s="38"/>
      <c r="AF753" s="33"/>
      <c r="AG753" s="29"/>
      <c r="AH753" s="29"/>
      <c r="AI753" s="29"/>
      <c r="AJ753" s="29"/>
      <c r="DFE753" s="27"/>
    </row>
    <row r="754" spans="2:36 2865:2865" s="28" customFormat="1">
      <c r="B754" s="29"/>
      <c r="C754" s="41"/>
      <c r="D754" s="41"/>
      <c r="E754" s="41"/>
      <c r="F754" s="40"/>
      <c r="G754" s="40"/>
      <c r="H754" s="40"/>
      <c r="I754" s="40"/>
      <c r="J754" s="38"/>
      <c r="K754" s="40"/>
      <c r="L754" s="40"/>
      <c r="M754" s="40"/>
      <c r="N754" s="40"/>
      <c r="O754" s="38"/>
      <c r="P754" s="40"/>
      <c r="Q754" s="40"/>
      <c r="R754" s="40"/>
      <c r="S754" s="40"/>
      <c r="T754" s="38"/>
      <c r="U754" s="40"/>
      <c r="V754" s="40"/>
      <c r="W754" s="40"/>
      <c r="X754" s="40"/>
      <c r="Y754" s="38"/>
      <c r="Z754" s="40"/>
      <c r="AA754" s="40"/>
      <c r="AB754" s="29"/>
      <c r="AC754" s="39"/>
      <c r="AD754" s="38"/>
      <c r="AE754" s="38"/>
      <c r="AF754" s="33"/>
      <c r="AG754" s="29"/>
      <c r="AH754" s="29"/>
      <c r="AI754" s="29"/>
      <c r="AJ754" s="29"/>
      <c r="DFE754" s="27"/>
    </row>
    <row r="755" spans="2:36 2865:2865" s="28" customFormat="1">
      <c r="B755" s="29"/>
      <c r="C755" s="41"/>
      <c r="D755" s="41"/>
      <c r="E755" s="41"/>
      <c r="F755" s="40"/>
      <c r="G755" s="40"/>
      <c r="H755" s="40"/>
      <c r="I755" s="40"/>
      <c r="J755" s="38"/>
      <c r="K755" s="40"/>
      <c r="L755" s="40"/>
      <c r="M755" s="40"/>
      <c r="N755" s="40"/>
      <c r="O755" s="38"/>
      <c r="P755" s="40"/>
      <c r="Q755" s="40"/>
      <c r="R755" s="40"/>
      <c r="S755" s="40"/>
      <c r="T755" s="38"/>
      <c r="U755" s="40"/>
      <c r="V755" s="40"/>
      <c r="W755" s="40"/>
      <c r="X755" s="40"/>
      <c r="Y755" s="38"/>
      <c r="Z755" s="40"/>
      <c r="AA755" s="40"/>
      <c r="AB755" s="29"/>
      <c r="AC755" s="39"/>
      <c r="AD755" s="38"/>
      <c r="AE755" s="38"/>
      <c r="AF755" s="33"/>
      <c r="AG755" s="29"/>
      <c r="AH755" s="29"/>
      <c r="AI755" s="29"/>
      <c r="AJ755" s="29"/>
      <c r="DFE755" s="27"/>
    </row>
    <row r="756" spans="2:36 2865:2865" s="28" customFormat="1">
      <c r="B756" s="29"/>
      <c r="C756" s="41"/>
      <c r="D756" s="41"/>
      <c r="E756" s="41"/>
      <c r="F756" s="40"/>
      <c r="G756" s="40"/>
      <c r="H756" s="40"/>
      <c r="I756" s="40"/>
      <c r="J756" s="38"/>
      <c r="K756" s="40"/>
      <c r="L756" s="40"/>
      <c r="M756" s="40"/>
      <c r="N756" s="40"/>
      <c r="O756" s="38"/>
      <c r="P756" s="40"/>
      <c r="Q756" s="40"/>
      <c r="R756" s="40"/>
      <c r="S756" s="40"/>
      <c r="T756" s="38"/>
      <c r="U756" s="40"/>
      <c r="V756" s="40"/>
      <c r="W756" s="40"/>
      <c r="X756" s="40"/>
      <c r="Y756" s="38"/>
      <c r="Z756" s="40"/>
      <c r="AA756" s="40"/>
      <c r="AB756" s="29"/>
      <c r="AC756" s="39"/>
      <c r="AD756" s="38"/>
      <c r="AE756" s="38"/>
      <c r="AF756" s="33"/>
      <c r="AG756" s="29"/>
      <c r="AH756" s="29"/>
      <c r="AI756" s="29"/>
      <c r="AJ756" s="29"/>
      <c r="DFE756" s="27"/>
    </row>
    <row r="757" spans="2:36 2865:2865" s="28" customFormat="1">
      <c r="B757" s="29"/>
      <c r="C757" s="41"/>
      <c r="D757" s="41"/>
      <c r="E757" s="41"/>
      <c r="F757" s="40"/>
      <c r="G757" s="40"/>
      <c r="H757" s="40"/>
      <c r="I757" s="40"/>
      <c r="J757" s="38"/>
      <c r="K757" s="40"/>
      <c r="L757" s="40"/>
      <c r="M757" s="40"/>
      <c r="N757" s="40"/>
      <c r="O757" s="38"/>
      <c r="P757" s="40"/>
      <c r="Q757" s="40"/>
      <c r="R757" s="40"/>
      <c r="S757" s="40"/>
      <c r="T757" s="38"/>
      <c r="U757" s="40"/>
      <c r="V757" s="40"/>
      <c r="W757" s="40"/>
      <c r="X757" s="40"/>
      <c r="Y757" s="38"/>
      <c r="Z757" s="40"/>
      <c r="AA757" s="40"/>
      <c r="AB757" s="29"/>
      <c r="AC757" s="39"/>
      <c r="AD757" s="38"/>
      <c r="AE757" s="38"/>
      <c r="AF757" s="33"/>
      <c r="AG757" s="29"/>
      <c r="AH757" s="29"/>
      <c r="AI757" s="29"/>
      <c r="AJ757" s="29"/>
      <c r="DFE757" s="27"/>
    </row>
    <row r="758" spans="2:36 2865:2865" s="28" customFormat="1">
      <c r="B758" s="29"/>
      <c r="C758" s="41"/>
      <c r="D758" s="41"/>
      <c r="E758" s="41"/>
      <c r="F758" s="40"/>
      <c r="G758" s="40"/>
      <c r="H758" s="40"/>
      <c r="I758" s="40"/>
      <c r="J758" s="38"/>
      <c r="K758" s="40"/>
      <c r="L758" s="40"/>
      <c r="M758" s="40"/>
      <c r="N758" s="40"/>
      <c r="O758" s="38"/>
      <c r="P758" s="40"/>
      <c r="Q758" s="40"/>
      <c r="R758" s="40"/>
      <c r="S758" s="40"/>
      <c r="T758" s="38"/>
      <c r="U758" s="40"/>
      <c r="V758" s="40"/>
      <c r="W758" s="40"/>
      <c r="X758" s="40"/>
      <c r="Y758" s="38"/>
      <c r="Z758" s="40"/>
      <c r="AA758" s="40"/>
      <c r="AB758" s="29"/>
      <c r="AC758" s="39"/>
      <c r="AD758" s="38"/>
      <c r="AE758" s="38"/>
      <c r="AF758" s="33"/>
      <c r="AG758" s="29"/>
      <c r="AH758" s="29"/>
      <c r="AI758" s="29"/>
      <c r="AJ758" s="29"/>
      <c r="DFE758" s="27"/>
    </row>
    <row r="759" spans="2:36 2865:2865" s="28" customFormat="1">
      <c r="B759" s="29"/>
      <c r="C759" s="41"/>
      <c r="D759" s="41"/>
      <c r="E759" s="41"/>
      <c r="F759" s="40"/>
      <c r="G759" s="40"/>
      <c r="H759" s="40"/>
      <c r="I759" s="40"/>
      <c r="J759" s="38"/>
      <c r="K759" s="40"/>
      <c r="L759" s="40"/>
      <c r="M759" s="40"/>
      <c r="N759" s="40"/>
      <c r="O759" s="38"/>
      <c r="P759" s="40"/>
      <c r="Q759" s="40"/>
      <c r="R759" s="40"/>
      <c r="S759" s="40"/>
      <c r="T759" s="38"/>
      <c r="U759" s="40"/>
      <c r="V759" s="40"/>
      <c r="W759" s="40"/>
      <c r="X759" s="40"/>
      <c r="Y759" s="38"/>
      <c r="Z759" s="40"/>
      <c r="AA759" s="40"/>
      <c r="AB759" s="29"/>
      <c r="AC759" s="39"/>
      <c r="AD759" s="38"/>
      <c r="AE759" s="38"/>
      <c r="AF759" s="33"/>
      <c r="AG759" s="29"/>
      <c r="AH759" s="29"/>
      <c r="AI759" s="29"/>
      <c r="AJ759" s="29"/>
      <c r="DFE759" s="27"/>
    </row>
    <row r="760" spans="2:36 2865:2865" s="28" customFormat="1">
      <c r="B760" s="29"/>
      <c r="C760" s="41"/>
      <c r="D760" s="41"/>
      <c r="E760" s="41"/>
      <c r="F760" s="40"/>
      <c r="G760" s="40"/>
      <c r="H760" s="40"/>
      <c r="I760" s="40"/>
      <c r="J760" s="38"/>
      <c r="K760" s="40"/>
      <c r="L760" s="40"/>
      <c r="M760" s="40"/>
      <c r="N760" s="40"/>
      <c r="O760" s="38"/>
      <c r="P760" s="40"/>
      <c r="Q760" s="40"/>
      <c r="R760" s="40"/>
      <c r="S760" s="40"/>
      <c r="T760" s="38"/>
      <c r="U760" s="40"/>
      <c r="V760" s="40"/>
      <c r="W760" s="40"/>
      <c r="X760" s="40"/>
      <c r="Y760" s="38"/>
      <c r="Z760" s="40"/>
      <c r="AA760" s="40"/>
      <c r="AB760" s="29"/>
      <c r="AC760" s="39"/>
      <c r="AD760" s="38"/>
      <c r="AE760" s="38"/>
      <c r="AF760" s="33"/>
      <c r="AG760" s="29"/>
      <c r="AH760" s="29"/>
      <c r="AI760" s="29"/>
      <c r="AJ760" s="29"/>
      <c r="DFE760" s="27"/>
    </row>
    <row r="761" spans="2:36 2865:2865" s="28" customFormat="1">
      <c r="B761" s="29"/>
      <c r="C761" s="41"/>
      <c r="D761" s="41"/>
      <c r="E761" s="41"/>
      <c r="F761" s="40"/>
      <c r="G761" s="40"/>
      <c r="H761" s="40"/>
      <c r="I761" s="40"/>
      <c r="J761" s="38"/>
      <c r="K761" s="40"/>
      <c r="L761" s="40"/>
      <c r="M761" s="40"/>
      <c r="N761" s="40"/>
      <c r="O761" s="38"/>
      <c r="P761" s="40"/>
      <c r="Q761" s="40"/>
      <c r="R761" s="40"/>
      <c r="S761" s="40"/>
      <c r="T761" s="38"/>
      <c r="U761" s="40"/>
      <c r="V761" s="40"/>
      <c r="W761" s="40"/>
      <c r="X761" s="40"/>
      <c r="Y761" s="38"/>
      <c r="Z761" s="40"/>
      <c r="AA761" s="40"/>
      <c r="AB761" s="29"/>
      <c r="AC761" s="39"/>
      <c r="AD761" s="38"/>
      <c r="AE761" s="38"/>
      <c r="AF761" s="33"/>
      <c r="AG761" s="29"/>
      <c r="AH761" s="29"/>
      <c r="AI761" s="29"/>
      <c r="AJ761" s="29"/>
      <c r="DFE761" s="27"/>
    </row>
    <row r="762" spans="2:36 2865:2865" s="28" customFormat="1">
      <c r="B762" s="29"/>
      <c r="C762" s="41"/>
      <c r="D762" s="41"/>
      <c r="E762" s="41"/>
      <c r="F762" s="40"/>
      <c r="G762" s="40"/>
      <c r="H762" s="40"/>
      <c r="I762" s="40"/>
      <c r="J762" s="38"/>
      <c r="K762" s="40"/>
      <c r="L762" s="40"/>
      <c r="M762" s="40"/>
      <c r="N762" s="40"/>
      <c r="O762" s="38"/>
      <c r="P762" s="40"/>
      <c r="Q762" s="40"/>
      <c r="R762" s="40"/>
      <c r="S762" s="40"/>
      <c r="T762" s="38"/>
      <c r="U762" s="40"/>
      <c r="V762" s="40"/>
      <c r="W762" s="40"/>
      <c r="X762" s="40"/>
      <c r="Y762" s="38"/>
      <c r="Z762" s="40"/>
      <c r="AA762" s="40"/>
      <c r="AB762" s="29"/>
      <c r="AC762" s="39"/>
      <c r="AD762" s="38"/>
      <c r="AE762" s="38"/>
      <c r="AF762" s="33"/>
      <c r="AG762" s="29"/>
      <c r="AH762" s="29"/>
      <c r="AI762" s="29"/>
      <c r="AJ762" s="29"/>
      <c r="DFE762" s="27"/>
    </row>
    <row r="763" spans="2:36 2865:2865" s="28" customFormat="1">
      <c r="B763" s="29"/>
      <c r="C763" s="41"/>
      <c r="D763" s="41"/>
      <c r="E763" s="41"/>
      <c r="F763" s="40"/>
      <c r="G763" s="40"/>
      <c r="H763" s="40"/>
      <c r="I763" s="40"/>
      <c r="J763" s="38"/>
      <c r="K763" s="40"/>
      <c r="L763" s="40"/>
      <c r="M763" s="40"/>
      <c r="N763" s="40"/>
      <c r="O763" s="38"/>
      <c r="P763" s="40"/>
      <c r="Q763" s="40"/>
      <c r="R763" s="40"/>
      <c r="S763" s="40"/>
      <c r="T763" s="38"/>
      <c r="U763" s="40"/>
      <c r="V763" s="40"/>
      <c r="W763" s="40"/>
      <c r="X763" s="40"/>
      <c r="Y763" s="38"/>
      <c r="Z763" s="40"/>
      <c r="AA763" s="40"/>
      <c r="AB763" s="29"/>
      <c r="AC763" s="39"/>
      <c r="AD763" s="38"/>
      <c r="AE763" s="38"/>
      <c r="AF763" s="33"/>
      <c r="AG763" s="29"/>
      <c r="AH763" s="29"/>
      <c r="AI763" s="29"/>
      <c r="AJ763" s="29"/>
      <c r="DFE763" s="27"/>
    </row>
    <row r="764" spans="2:36 2865:2865" s="28" customFormat="1">
      <c r="B764" s="29"/>
      <c r="C764" s="41"/>
      <c r="D764" s="41"/>
      <c r="E764" s="41"/>
      <c r="F764" s="40"/>
      <c r="G764" s="40"/>
      <c r="H764" s="40"/>
      <c r="I764" s="40"/>
      <c r="J764" s="38"/>
      <c r="K764" s="40"/>
      <c r="L764" s="40"/>
      <c r="M764" s="40"/>
      <c r="N764" s="40"/>
      <c r="O764" s="38"/>
      <c r="P764" s="40"/>
      <c r="Q764" s="40"/>
      <c r="R764" s="40"/>
      <c r="S764" s="40"/>
      <c r="T764" s="38"/>
      <c r="U764" s="40"/>
      <c r="V764" s="40"/>
      <c r="W764" s="40"/>
      <c r="X764" s="40"/>
      <c r="Y764" s="38"/>
      <c r="Z764" s="40"/>
      <c r="AA764" s="40"/>
      <c r="AB764" s="29"/>
      <c r="AC764" s="39"/>
      <c r="AD764" s="38"/>
      <c r="AE764" s="38"/>
      <c r="AF764" s="33"/>
      <c r="AG764" s="29"/>
      <c r="AH764" s="29"/>
      <c r="AI764" s="29"/>
      <c r="AJ764" s="29"/>
      <c r="DFE764" s="27"/>
    </row>
    <row r="765" spans="2:36 2865:2865" s="28" customFormat="1">
      <c r="B765" s="29"/>
      <c r="C765" s="41"/>
      <c r="D765" s="41"/>
      <c r="E765" s="41"/>
      <c r="F765" s="40"/>
      <c r="G765" s="40"/>
      <c r="H765" s="40"/>
      <c r="I765" s="40"/>
      <c r="J765" s="38"/>
      <c r="K765" s="40"/>
      <c r="L765" s="40"/>
      <c r="M765" s="40"/>
      <c r="N765" s="40"/>
      <c r="O765" s="38"/>
      <c r="P765" s="40"/>
      <c r="Q765" s="40"/>
      <c r="R765" s="40"/>
      <c r="S765" s="40"/>
      <c r="T765" s="38"/>
      <c r="U765" s="40"/>
      <c r="V765" s="40"/>
      <c r="W765" s="40"/>
      <c r="X765" s="40"/>
      <c r="Y765" s="38"/>
      <c r="Z765" s="40"/>
      <c r="AA765" s="40"/>
      <c r="AB765" s="29"/>
      <c r="AC765" s="39"/>
      <c r="AD765" s="38"/>
      <c r="AE765" s="38"/>
      <c r="AF765" s="33"/>
      <c r="AG765" s="29"/>
      <c r="AH765" s="29"/>
      <c r="AI765" s="29"/>
      <c r="AJ765" s="29"/>
      <c r="DFE765" s="27"/>
    </row>
    <row r="766" spans="2:36 2865:2865" s="28" customFormat="1">
      <c r="B766" s="29"/>
      <c r="C766" s="41"/>
      <c r="D766" s="41"/>
      <c r="E766" s="41"/>
      <c r="F766" s="40"/>
      <c r="G766" s="40"/>
      <c r="H766" s="40"/>
      <c r="I766" s="40"/>
      <c r="J766" s="38"/>
      <c r="K766" s="40"/>
      <c r="L766" s="40"/>
      <c r="M766" s="40"/>
      <c r="N766" s="40"/>
      <c r="O766" s="38"/>
      <c r="P766" s="40"/>
      <c r="Q766" s="40"/>
      <c r="R766" s="40"/>
      <c r="S766" s="40"/>
      <c r="T766" s="38"/>
      <c r="U766" s="40"/>
      <c r="V766" s="40"/>
      <c r="W766" s="40"/>
      <c r="X766" s="40"/>
      <c r="Y766" s="38"/>
      <c r="Z766" s="40"/>
      <c r="AA766" s="40"/>
      <c r="AB766" s="29"/>
      <c r="AC766" s="39"/>
      <c r="AD766" s="38"/>
      <c r="AE766" s="38"/>
      <c r="AF766" s="33"/>
      <c r="AG766" s="29"/>
      <c r="AH766" s="29"/>
      <c r="AI766" s="29"/>
      <c r="AJ766" s="29"/>
      <c r="DFE766" s="27"/>
    </row>
    <row r="767" spans="2:36 2865:2865" s="28" customFormat="1">
      <c r="B767" s="29"/>
      <c r="C767" s="41"/>
      <c r="D767" s="41"/>
      <c r="E767" s="41"/>
      <c r="F767" s="40"/>
      <c r="G767" s="40"/>
      <c r="H767" s="40"/>
      <c r="I767" s="40"/>
      <c r="J767" s="38"/>
      <c r="K767" s="40"/>
      <c r="L767" s="40"/>
      <c r="M767" s="40"/>
      <c r="N767" s="40"/>
      <c r="O767" s="38"/>
      <c r="P767" s="40"/>
      <c r="Q767" s="40"/>
      <c r="R767" s="40"/>
      <c r="S767" s="40"/>
      <c r="T767" s="38"/>
      <c r="U767" s="40"/>
      <c r="V767" s="40"/>
      <c r="W767" s="40"/>
      <c r="X767" s="40"/>
      <c r="Y767" s="38"/>
      <c r="Z767" s="40"/>
      <c r="AA767" s="40"/>
      <c r="AB767" s="29"/>
      <c r="AC767" s="39"/>
      <c r="AD767" s="38"/>
      <c r="AE767" s="38"/>
      <c r="AF767" s="33"/>
      <c r="AG767" s="29"/>
      <c r="AH767" s="29"/>
      <c r="AI767" s="29"/>
      <c r="AJ767" s="29"/>
      <c r="DFE767" s="27"/>
    </row>
    <row r="768" spans="2:36 2865:2865" s="28" customFormat="1">
      <c r="B768" s="29"/>
      <c r="C768" s="41"/>
      <c r="D768" s="41"/>
      <c r="E768" s="41"/>
      <c r="F768" s="40"/>
      <c r="G768" s="40"/>
      <c r="H768" s="40"/>
      <c r="I768" s="40"/>
      <c r="J768" s="38"/>
      <c r="K768" s="40"/>
      <c r="L768" s="40"/>
      <c r="M768" s="40"/>
      <c r="N768" s="40"/>
      <c r="O768" s="38"/>
      <c r="P768" s="40"/>
      <c r="Q768" s="40"/>
      <c r="R768" s="40"/>
      <c r="S768" s="40"/>
      <c r="T768" s="38"/>
      <c r="U768" s="40"/>
      <c r="V768" s="40"/>
      <c r="W768" s="40"/>
      <c r="X768" s="40"/>
      <c r="Y768" s="38"/>
      <c r="Z768" s="40"/>
      <c r="AA768" s="40"/>
      <c r="AB768" s="29"/>
      <c r="AC768" s="39"/>
      <c r="AD768" s="38"/>
      <c r="AE768" s="38"/>
      <c r="AF768" s="33"/>
      <c r="AG768" s="29"/>
      <c r="AH768" s="29"/>
      <c r="AI768" s="29"/>
      <c r="AJ768" s="29"/>
      <c r="DFE768" s="27"/>
    </row>
    <row r="769" spans="2:36 2865:2865" s="28" customFormat="1">
      <c r="B769" s="29"/>
      <c r="C769" s="41"/>
      <c r="D769" s="41"/>
      <c r="E769" s="41"/>
      <c r="F769" s="40"/>
      <c r="G769" s="40"/>
      <c r="H769" s="40"/>
      <c r="I769" s="40"/>
      <c r="J769" s="38"/>
      <c r="K769" s="40"/>
      <c r="L769" s="40"/>
      <c r="M769" s="40"/>
      <c r="N769" s="40"/>
      <c r="O769" s="38"/>
      <c r="P769" s="40"/>
      <c r="Q769" s="40"/>
      <c r="R769" s="40"/>
      <c r="S769" s="40"/>
      <c r="T769" s="38"/>
      <c r="U769" s="40"/>
      <c r="V769" s="40"/>
      <c r="W769" s="40"/>
      <c r="X769" s="40"/>
      <c r="Y769" s="38"/>
      <c r="Z769" s="40"/>
      <c r="AA769" s="40"/>
      <c r="AB769" s="29"/>
      <c r="AC769" s="39"/>
      <c r="AD769" s="38"/>
      <c r="AE769" s="38"/>
      <c r="AF769" s="33"/>
      <c r="AG769" s="29"/>
      <c r="AH769" s="29"/>
      <c r="AI769" s="29"/>
      <c r="AJ769" s="29"/>
      <c r="DFE769" s="27"/>
    </row>
    <row r="770" spans="2:36 2865:2865" s="28" customFormat="1">
      <c r="B770" s="29"/>
      <c r="C770" s="41"/>
      <c r="D770" s="41"/>
      <c r="E770" s="41"/>
      <c r="F770" s="40"/>
      <c r="G770" s="40"/>
      <c r="H770" s="40"/>
      <c r="I770" s="40"/>
      <c r="J770" s="38"/>
      <c r="K770" s="40"/>
      <c r="L770" s="40"/>
      <c r="M770" s="40"/>
      <c r="N770" s="40"/>
      <c r="O770" s="38"/>
      <c r="P770" s="40"/>
      <c r="Q770" s="40"/>
      <c r="R770" s="40"/>
      <c r="S770" s="40"/>
      <c r="T770" s="38"/>
      <c r="U770" s="40"/>
      <c r="V770" s="40"/>
      <c r="W770" s="40"/>
      <c r="X770" s="40"/>
      <c r="Y770" s="38"/>
      <c r="Z770" s="40"/>
      <c r="AA770" s="40"/>
      <c r="AB770" s="29"/>
      <c r="AC770" s="39"/>
      <c r="AD770" s="38"/>
      <c r="AE770" s="38"/>
      <c r="AF770" s="33"/>
      <c r="AG770" s="29"/>
      <c r="AH770" s="29"/>
      <c r="AI770" s="29"/>
      <c r="AJ770" s="29"/>
      <c r="DFE770" s="27"/>
    </row>
    <row r="771" spans="2:36 2865:2865" s="28" customFormat="1">
      <c r="B771" s="29"/>
      <c r="C771" s="41"/>
      <c r="D771" s="41"/>
      <c r="E771" s="41"/>
      <c r="F771" s="40"/>
      <c r="G771" s="40"/>
      <c r="H771" s="40"/>
      <c r="I771" s="40"/>
      <c r="J771" s="38"/>
      <c r="K771" s="40"/>
      <c r="L771" s="40"/>
      <c r="M771" s="40"/>
      <c r="N771" s="40"/>
      <c r="O771" s="38"/>
      <c r="P771" s="40"/>
      <c r="Q771" s="40"/>
      <c r="R771" s="40"/>
      <c r="S771" s="40"/>
      <c r="T771" s="38"/>
      <c r="U771" s="40"/>
      <c r="V771" s="40"/>
      <c r="W771" s="40"/>
      <c r="X771" s="40"/>
      <c r="Y771" s="38"/>
      <c r="Z771" s="40"/>
      <c r="AA771" s="40"/>
      <c r="AB771" s="29"/>
      <c r="AC771" s="39"/>
      <c r="AD771" s="38"/>
      <c r="AE771" s="38"/>
      <c r="AF771" s="33"/>
      <c r="AG771" s="29"/>
      <c r="AH771" s="29"/>
      <c r="AI771" s="29"/>
      <c r="AJ771" s="29"/>
      <c r="DFE771" s="27"/>
    </row>
    <row r="772" spans="2:36 2865:2865" s="28" customFormat="1">
      <c r="B772" s="29"/>
      <c r="C772" s="41"/>
      <c r="D772" s="41"/>
      <c r="E772" s="41"/>
      <c r="F772" s="40"/>
      <c r="G772" s="40"/>
      <c r="H772" s="40"/>
      <c r="I772" s="40"/>
      <c r="J772" s="38"/>
      <c r="K772" s="40"/>
      <c r="L772" s="40"/>
      <c r="M772" s="40"/>
      <c r="N772" s="40"/>
      <c r="O772" s="38"/>
      <c r="P772" s="40"/>
      <c r="Q772" s="40"/>
      <c r="R772" s="40"/>
      <c r="S772" s="40"/>
      <c r="T772" s="38"/>
      <c r="U772" s="40"/>
      <c r="V772" s="40"/>
      <c r="W772" s="40"/>
      <c r="X772" s="40"/>
      <c r="Y772" s="38"/>
      <c r="Z772" s="40"/>
      <c r="AA772" s="40"/>
      <c r="AB772" s="29"/>
      <c r="AC772" s="39"/>
      <c r="AD772" s="38"/>
      <c r="AE772" s="38"/>
      <c r="AF772" s="33"/>
      <c r="AG772" s="29"/>
      <c r="AH772" s="29"/>
      <c r="AI772" s="29"/>
      <c r="AJ772" s="29"/>
      <c r="DFE772" s="27"/>
    </row>
    <row r="773" spans="2:36 2865:2865" s="28" customFormat="1">
      <c r="B773" s="29"/>
      <c r="C773" s="41"/>
      <c r="D773" s="41"/>
      <c r="E773" s="41"/>
      <c r="F773" s="40"/>
      <c r="G773" s="40"/>
      <c r="H773" s="40"/>
      <c r="I773" s="40"/>
      <c r="J773" s="38"/>
      <c r="K773" s="40"/>
      <c r="L773" s="40"/>
      <c r="M773" s="40"/>
      <c r="N773" s="40"/>
      <c r="O773" s="38"/>
      <c r="P773" s="40"/>
      <c r="Q773" s="40"/>
      <c r="R773" s="40"/>
      <c r="S773" s="40"/>
      <c r="T773" s="38"/>
      <c r="U773" s="40"/>
      <c r="V773" s="40"/>
      <c r="W773" s="40"/>
      <c r="X773" s="40"/>
      <c r="Y773" s="38"/>
      <c r="Z773" s="40"/>
      <c r="AA773" s="40"/>
      <c r="AB773" s="29"/>
      <c r="AC773" s="39"/>
      <c r="AD773" s="38"/>
      <c r="AE773" s="38"/>
      <c r="AF773" s="33"/>
      <c r="AG773" s="29"/>
      <c r="AH773" s="29"/>
      <c r="AI773" s="29"/>
      <c r="AJ773" s="29"/>
      <c r="DFE773" s="27"/>
    </row>
    <row r="774" spans="2:36 2865:2865" s="28" customFormat="1">
      <c r="B774" s="29"/>
      <c r="C774" s="41"/>
      <c r="D774" s="41"/>
      <c r="E774" s="41"/>
      <c r="F774" s="40"/>
      <c r="G774" s="40"/>
      <c r="H774" s="40"/>
      <c r="I774" s="40"/>
      <c r="J774" s="38"/>
      <c r="K774" s="40"/>
      <c r="L774" s="40"/>
      <c r="M774" s="40"/>
      <c r="N774" s="40"/>
      <c r="O774" s="38"/>
      <c r="P774" s="40"/>
      <c r="Q774" s="40"/>
      <c r="R774" s="40"/>
      <c r="S774" s="40"/>
      <c r="T774" s="38"/>
      <c r="U774" s="40"/>
      <c r="V774" s="40"/>
      <c r="W774" s="40"/>
      <c r="X774" s="40"/>
      <c r="Y774" s="38"/>
      <c r="Z774" s="40"/>
      <c r="AA774" s="40"/>
      <c r="AB774" s="29"/>
      <c r="AC774" s="39"/>
      <c r="AD774" s="38"/>
      <c r="AE774" s="38"/>
      <c r="AF774" s="33"/>
      <c r="AG774" s="29"/>
      <c r="AH774" s="29"/>
      <c r="AI774" s="29"/>
      <c r="AJ774" s="29"/>
      <c r="DFE774" s="27"/>
    </row>
    <row r="775" spans="2:36 2865:2865" s="28" customFormat="1">
      <c r="B775" s="29"/>
      <c r="C775" s="41"/>
      <c r="D775" s="41"/>
      <c r="E775" s="41"/>
      <c r="F775" s="40"/>
      <c r="G775" s="40"/>
      <c r="H775" s="40"/>
      <c r="I775" s="40"/>
      <c r="J775" s="38"/>
      <c r="K775" s="40"/>
      <c r="L775" s="40"/>
      <c r="M775" s="40"/>
      <c r="N775" s="40"/>
      <c r="O775" s="38"/>
      <c r="P775" s="40"/>
      <c r="Q775" s="40"/>
      <c r="R775" s="40"/>
      <c r="S775" s="40"/>
      <c r="T775" s="38"/>
      <c r="U775" s="40"/>
      <c r="V775" s="40"/>
      <c r="W775" s="40"/>
      <c r="X775" s="40"/>
      <c r="Y775" s="38"/>
      <c r="Z775" s="40"/>
      <c r="AA775" s="40"/>
      <c r="AB775" s="29"/>
      <c r="AC775" s="39"/>
      <c r="AD775" s="38"/>
      <c r="AE775" s="38"/>
      <c r="AF775" s="33"/>
      <c r="AG775" s="29"/>
      <c r="AH775" s="29"/>
      <c r="AI775" s="29"/>
      <c r="AJ775" s="29"/>
      <c r="DFE775" s="27"/>
    </row>
    <row r="776" spans="2:36 2865:2865" s="28" customFormat="1">
      <c r="B776" s="29"/>
      <c r="C776" s="41"/>
      <c r="D776" s="41"/>
      <c r="E776" s="41"/>
      <c r="F776" s="40"/>
      <c r="G776" s="40"/>
      <c r="H776" s="40"/>
      <c r="I776" s="40"/>
      <c r="J776" s="38"/>
      <c r="K776" s="40"/>
      <c r="L776" s="40"/>
      <c r="M776" s="40"/>
      <c r="N776" s="40"/>
      <c r="O776" s="38"/>
      <c r="P776" s="40"/>
      <c r="Q776" s="40"/>
      <c r="R776" s="40"/>
      <c r="S776" s="40"/>
      <c r="T776" s="38"/>
      <c r="U776" s="40"/>
      <c r="V776" s="40"/>
      <c r="W776" s="40"/>
      <c r="X776" s="40"/>
      <c r="Y776" s="38"/>
      <c r="Z776" s="40"/>
      <c r="AA776" s="40"/>
      <c r="AB776" s="29"/>
      <c r="AC776" s="39"/>
      <c r="AD776" s="38"/>
      <c r="AE776" s="38"/>
      <c r="AF776" s="33"/>
      <c r="AG776" s="29"/>
      <c r="AH776" s="29"/>
      <c r="AI776" s="29"/>
      <c r="AJ776" s="29"/>
      <c r="DFE776" s="27"/>
    </row>
    <row r="777" spans="2:36 2865:2865" s="28" customFormat="1">
      <c r="B777" s="29"/>
      <c r="C777" s="41"/>
      <c r="D777" s="41"/>
      <c r="E777" s="41"/>
      <c r="F777" s="40"/>
      <c r="G777" s="40"/>
      <c r="H777" s="40"/>
      <c r="I777" s="40"/>
      <c r="J777" s="38"/>
      <c r="K777" s="40"/>
      <c r="L777" s="40"/>
      <c r="M777" s="40"/>
      <c r="N777" s="40"/>
      <c r="O777" s="38"/>
      <c r="P777" s="40"/>
      <c r="Q777" s="40"/>
      <c r="R777" s="40"/>
      <c r="S777" s="40"/>
      <c r="T777" s="38"/>
      <c r="U777" s="40"/>
      <c r="V777" s="40"/>
      <c r="W777" s="40"/>
      <c r="X777" s="40"/>
      <c r="Y777" s="38"/>
      <c r="Z777" s="40"/>
      <c r="AA777" s="40"/>
      <c r="AB777" s="29"/>
      <c r="AC777" s="39"/>
      <c r="AD777" s="38"/>
      <c r="AE777" s="38"/>
      <c r="AF777" s="33"/>
      <c r="AG777" s="29"/>
      <c r="AH777" s="29"/>
      <c r="AI777" s="29"/>
      <c r="AJ777" s="29"/>
      <c r="DFE777" s="27"/>
    </row>
    <row r="778" spans="2:36 2865:2865" s="28" customFormat="1">
      <c r="B778" s="29"/>
      <c r="C778" s="41"/>
      <c r="D778" s="41"/>
      <c r="E778" s="41"/>
      <c r="F778" s="40"/>
      <c r="G778" s="40"/>
      <c r="H778" s="40"/>
      <c r="I778" s="40"/>
      <c r="J778" s="38"/>
      <c r="K778" s="40"/>
      <c r="L778" s="40"/>
      <c r="M778" s="40"/>
      <c r="N778" s="40"/>
      <c r="O778" s="38"/>
      <c r="P778" s="40"/>
      <c r="Q778" s="40"/>
      <c r="R778" s="40"/>
      <c r="S778" s="40"/>
      <c r="T778" s="38"/>
      <c r="U778" s="40"/>
      <c r="V778" s="40"/>
      <c r="W778" s="40"/>
      <c r="X778" s="40"/>
      <c r="Y778" s="38"/>
      <c r="Z778" s="40"/>
      <c r="AA778" s="40"/>
      <c r="AB778" s="29"/>
      <c r="AC778" s="39"/>
      <c r="AD778" s="38"/>
      <c r="AE778" s="38"/>
      <c r="AF778" s="33"/>
      <c r="AG778" s="29"/>
      <c r="AH778" s="29"/>
      <c r="AI778" s="29"/>
      <c r="AJ778" s="29"/>
      <c r="DFE778" s="27"/>
    </row>
    <row r="779" spans="2:36 2865:2865" s="28" customFormat="1">
      <c r="B779" s="29"/>
      <c r="C779" s="41"/>
      <c r="D779" s="41"/>
      <c r="E779" s="41"/>
      <c r="F779" s="40"/>
      <c r="G779" s="40"/>
      <c r="H779" s="40"/>
      <c r="I779" s="40"/>
      <c r="J779" s="38"/>
      <c r="K779" s="40"/>
      <c r="L779" s="40"/>
      <c r="M779" s="40"/>
      <c r="N779" s="40"/>
      <c r="O779" s="38"/>
      <c r="P779" s="40"/>
      <c r="Q779" s="40"/>
      <c r="R779" s="40"/>
      <c r="S779" s="40"/>
      <c r="T779" s="38"/>
      <c r="U779" s="40"/>
      <c r="V779" s="40"/>
      <c r="W779" s="40"/>
      <c r="X779" s="40"/>
      <c r="Y779" s="38"/>
      <c r="Z779" s="40"/>
      <c r="AA779" s="40"/>
      <c r="AB779" s="29"/>
      <c r="AC779" s="39"/>
      <c r="AD779" s="38"/>
      <c r="AE779" s="38"/>
      <c r="AF779" s="33"/>
      <c r="AG779" s="29"/>
      <c r="AH779" s="29"/>
      <c r="AI779" s="29"/>
      <c r="AJ779" s="29"/>
      <c r="DFE779" s="27"/>
    </row>
    <row r="780" spans="2:36 2865:2865" s="28" customFormat="1">
      <c r="B780" s="29"/>
      <c r="C780" s="41"/>
      <c r="D780" s="41"/>
      <c r="E780" s="41"/>
      <c r="F780" s="40"/>
      <c r="G780" s="40"/>
      <c r="H780" s="40"/>
      <c r="I780" s="40"/>
      <c r="J780" s="38"/>
      <c r="K780" s="40"/>
      <c r="L780" s="40"/>
      <c r="M780" s="40"/>
      <c r="N780" s="40"/>
      <c r="O780" s="38"/>
      <c r="P780" s="40"/>
      <c r="Q780" s="40"/>
      <c r="R780" s="40"/>
      <c r="S780" s="40"/>
      <c r="T780" s="38"/>
      <c r="U780" s="40"/>
      <c r="V780" s="40"/>
      <c r="W780" s="40"/>
      <c r="X780" s="40"/>
      <c r="Y780" s="38"/>
      <c r="Z780" s="40"/>
      <c r="AA780" s="40"/>
      <c r="AB780" s="29"/>
      <c r="AC780" s="39"/>
      <c r="AD780" s="38"/>
      <c r="AE780" s="38"/>
      <c r="AF780" s="33"/>
      <c r="AG780" s="29"/>
      <c r="AH780" s="29"/>
      <c r="AI780" s="29"/>
      <c r="AJ780" s="29"/>
      <c r="DFE780" s="27"/>
    </row>
    <row r="781" spans="2:36 2865:2865" s="28" customFormat="1">
      <c r="B781" s="29"/>
      <c r="C781" s="41"/>
      <c r="D781" s="41"/>
      <c r="E781" s="41"/>
      <c r="F781" s="40"/>
      <c r="G781" s="40"/>
      <c r="H781" s="40"/>
      <c r="I781" s="40"/>
      <c r="J781" s="38"/>
      <c r="K781" s="40"/>
      <c r="L781" s="40"/>
      <c r="M781" s="40"/>
      <c r="N781" s="40"/>
      <c r="O781" s="38"/>
      <c r="P781" s="40"/>
      <c r="Q781" s="40"/>
      <c r="R781" s="40"/>
      <c r="S781" s="40"/>
      <c r="T781" s="38"/>
      <c r="U781" s="40"/>
      <c r="V781" s="40"/>
      <c r="W781" s="40"/>
      <c r="X781" s="40"/>
      <c r="Y781" s="38"/>
      <c r="Z781" s="40"/>
      <c r="AA781" s="40"/>
      <c r="AB781" s="29"/>
      <c r="AC781" s="39"/>
      <c r="AD781" s="38"/>
      <c r="AE781" s="38"/>
      <c r="AF781" s="33"/>
      <c r="AG781" s="29"/>
      <c r="AH781" s="29"/>
      <c r="AI781" s="29"/>
      <c r="AJ781" s="29"/>
      <c r="DFE781" s="27"/>
    </row>
    <row r="782" spans="2:36 2865:2865" s="28" customFormat="1">
      <c r="B782" s="29"/>
      <c r="C782" s="41"/>
      <c r="D782" s="41"/>
      <c r="E782" s="41"/>
      <c r="F782" s="40"/>
      <c r="G782" s="40"/>
      <c r="H782" s="40"/>
      <c r="I782" s="40"/>
      <c r="J782" s="38"/>
      <c r="K782" s="40"/>
      <c r="L782" s="40"/>
      <c r="M782" s="40"/>
      <c r="N782" s="40"/>
      <c r="O782" s="38"/>
      <c r="P782" s="40"/>
      <c r="Q782" s="40"/>
      <c r="R782" s="40"/>
      <c r="S782" s="40"/>
      <c r="T782" s="38"/>
      <c r="U782" s="40"/>
      <c r="V782" s="40"/>
      <c r="W782" s="40"/>
      <c r="X782" s="40"/>
      <c r="Y782" s="38"/>
      <c r="Z782" s="40"/>
      <c r="AA782" s="40"/>
      <c r="AB782" s="29"/>
      <c r="AC782" s="39"/>
      <c r="AD782" s="38"/>
      <c r="AE782" s="38"/>
      <c r="AF782" s="33"/>
      <c r="AG782" s="29"/>
      <c r="AH782" s="29"/>
      <c r="AI782" s="29"/>
      <c r="AJ782" s="29"/>
      <c r="DFE782" s="27"/>
    </row>
    <row r="783" spans="2:36 2865:2865" s="28" customFormat="1">
      <c r="B783" s="29"/>
      <c r="C783" s="41"/>
      <c r="D783" s="41"/>
      <c r="E783" s="41"/>
      <c r="F783" s="40"/>
      <c r="G783" s="40"/>
      <c r="H783" s="40"/>
      <c r="I783" s="40"/>
      <c r="J783" s="38"/>
      <c r="K783" s="40"/>
      <c r="L783" s="40"/>
      <c r="M783" s="40"/>
      <c r="N783" s="40"/>
      <c r="O783" s="38"/>
      <c r="P783" s="40"/>
      <c r="Q783" s="40"/>
      <c r="R783" s="40"/>
      <c r="S783" s="40"/>
      <c r="T783" s="38"/>
      <c r="U783" s="40"/>
      <c r="V783" s="40"/>
      <c r="W783" s="40"/>
      <c r="X783" s="40"/>
      <c r="Y783" s="38"/>
      <c r="Z783" s="40"/>
      <c r="AA783" s="40"/>
      <c r="AB783" s="29"/>
      <c r="AC783" s="39"/>
      <c r="AD783" s="38"/>
      <c r="AE783" s="38"/>
      <c r="AF783" s="33"/>
      <c r="AG783" s="29"/>
      <c r="AH783" s="29"/>
      <c r="AI783" s="29"/>
      <c r="AJ783" s="29"/>
      <c r="DFE783" s="27"/>
    </row>
    <row r="784" spans="2:36 2865:2865" s="28" customFormat="1">
      <c r="B784" s="29"/>
      <c r="C784" s="41"/>
      <c r="D784" s="41"/>
      <c r="E784" s="41"/>
      <c r="F784" s="40"/>
      <c r="G784" s="40"/>
      <c r="H784" s="40"/>
      <c r="I784" s="40"/>
      <c r="J784" s="38"/>
      <c r="K784" s="40"/>
      <c r="L784" s="40"/>
      <c r="M784" s="40"/>
      <c r="N784" s="40"/>
      <c r="O784" s="38"/>
      <c r="P784" s="40"/>
      <c r="Q784" s="40"/>
      <c r="R784" s="40"/>
      <c r="S784" s="40"/>
      <c r="T784" s="38"/>
      <c r="U784" s="40"/>
      <c r="V784" s="40"/>
      <c r="W784" s="40"/>
      <c r="X784" s="40"/>
      <c r="Y784" s="38"/>
      <c r="Z784" s="40"/>
      <c r="AA784" s="40"/>
      <c r="AB784" s="29"/>
      <c r="AC784" s="39"/>
      <c r="AD784" s="38"/>
      <c r="AE784" s="38"/>
      <c r="AF784" s="33"/>
      <c r="AG784" s="29"/>
      <c r="AH784" s="29"/>
      <c r="AI784" s="29"/>
      <c r="AJ784" s="29"/>
      <c r="DFE784" s="27"/>
    </row>
    <row r="785" spans="2:36 2865:2865" s="28" customFormat="1">
      <c r="B785" s="29"/>
      <c r="C785" s="41"/>
      <c r="D785" s="41"/>
      <c r="E785" s="41"/>
      <c r="F785" s="40"/>
      <c r="G785" s="40"/>
      <c r="H785" s="40"/>
      <c r="I785" s="40"/>
      <c r="J785" s="38"/>
      <c r="K785" s="40"/>
      <c r="L785" s="40"/>
      <c r="M785" s="40"/>
      <c r="N785" s="40"/>
      <c r="O785" s="38"/>
      <c r="P785" s="40"/>
      <c r="Q785" s="40"/>
      <c r="R785" s="40"/>
      <c r="S785" s="40"/>
      <c r="T785" s="38"/>
      <c r="U785" s="40"/>
      <c r="V785" s="40"/>
      <c r="W785" s="40"/>
      <c r="X785" s="40"/>
      <c r="Y785" s="38"/>
      <c r="Z785" s="40"/>
      <c r="AA785" s="40"/>
      <c r="AB785" s="29"/>
      <c r="AC785" s="39"/>
      <c r="AD785" s="38"/>
      <c r="AE785" s="38"/>
      <c r="AF785" s="33"/>
      <c r="AG785" s="29"/>
      <c r="AH785" s="29"/>
      <c r="AI785" s="29"/>
      <c r="AJ785" s="29"/>
      <c r="DFE785" s="27"/>
    </row>
    <row r="786" spans="2:36 2865:2865" s="28" customFormat="1">
      <c r="B786" s="29"/>
      <c r="C786" s="41"/>
      <c r="D786" s="41"/>
      <c r="E786" s="41"/>
      <c r="F786" s="40"/>
      <c r="G786" s="40"/>
      <c r="H786" s="40"/>
      <c r="I786" s="40"/>
      <c r="J786" s="38"/>
      <c r="K786" s="40"/>
      <c r="L786" s="40"/>
      <c r="M786" s="40"/>
      <c r="N786" s="40"/>
      <c r="O786" s="38"/>
      <c r="P786" s="40"/>
      <c r="Q786" s="40"/>
      <c r="R786" s="40"/>
      <c r="S786" s="40"/>
      <c r="T786" s="38"/>
      <c r="U786" s="40"/>
      <c r="V786" s="40"/>
      <c r="W786" s="40"/>
      <c r="X786" s="40"/>
      <c r="Y786" s="38"/>
      <c r="Z786" s="40"/>
      <c r="AA786" s="40"/>
      <c r="AB786" s="29"/>
      <c r="AC786" s="39"/>
      <c r="AD786" s="38"/>
      <c r="AE786" s="38"/>
      <c r="AF786" s="33"/>
      <c r="AG786" s="29"/>
      <c r="AH786" s="29"/>
      <c r="AI786" s="29"/>
      <c r="AJ786" s="29"/>
      <c r="DFE786" s="27"/>
    </row>
    <row r="787" spans="2:36 2865:2865" s="28" customFormat="1">
      <c r="B787" s="29"/>
      <c r="C787" s="41"/>
      <c r="D787" s="41"/>
      <c r="E787" s="41"/>
      <c r="F787" s="40"/>
      <c r="G787" s="40"/>
      <c r="H787" s="40"/>
      <c r="I787" s="40"/>
      <c r="J787" s="38"/>
      <c r="K787" s="40"/>
      <c r="L787" s="40"/>
      <c r="M787" s="40"/>
      <c r="N787" s="40"/>
      <c r="O787" s="38"/>
      <c r="P787" s="40"/>
      <c r="Q787" s="40"/>
      <c r="R787" s="40"/>
      <c r="S787" s="40"/>
      <c r="T787" s="38"/>
      <c r="U787" s="40"/>
      <c r="V787" s="40"/>
      <c r="W787" s="40"/>
      <c r="X787" s="40"/>
      <c r="Y787" s="38"/>
      <c r="Z787" s="40"/>
      <c r="AA787" s="40"/>
      <c r="AB787" s="29"/>
      <c r="AC787" s="39"/>
      <c r="AD787" s="38"/>
      <c r="AE787" s="38"/>
      <c r="AF787" s="33"/>
      <c r="AG787" s="29"/>
      <c r="AH787" s="29"/>
      <c r="AI787" s="29"/>
      <c r="AJ787" s="29"/>
      <c r="DFE787" s="27"/>
    </row>
    <row r="788" spans="2:36 2865:2865" s="28" customFormat="1">
      <c r="B788" s="29"/>
      <c r="C788" s="41"/>
      <c r="D788" s="41"/>
      <c r="E788" s="41"/>
      <c r="F788" s="40"/>
      <c r="G788" s="40"/>
      <c r="H788" s="40"/>
      <c r="I788" s="40"/>
      <c r="J788" s="38"/>
      <c r="K788" s="40"/>
      <c r="L788" s="40"/>
      <c r="M788" s="40"/>
      <c r="N788" s="40"/>
      <c r="O788" s="38"/>
      <c r="P788" s="40"/>
      <c r="Q788" s="40"/>
      <c r="R788" s="40"/>
      <c r="S788" s="40"/>
      <c r="T788" s="38"/>
      <c r="U788" s="40"/>
      <c r="V788" s="40"/>
      <c r="W788" s="40"/>
      <c r="X788" s="40"/>
      <c r="Y788" s="38"/>
      <c r="Z788" s="40"/>
      <c r="AA788" s="40"/>
      <c r="AB788" s="29"/>
      <c r="AC788" s="39"/>
      <c r="AD788" s="38"/>
      <c r="AE788" s="38"/>
      <c r="AF788" s="33"/>
      <c r="AG788" s="29"/>
      <c r="AH788" s="29"/>
      <c r="AI788" s="29"/>
      <c r="AJ788" s="29"/>
      <c r="DFE788" s="27"/>
    </row>
    <row r="789" spans="2:36 2865:2865" s="28" customFormat="1">
      <c r="B789" s="29"/>
      <c r="C789" s="41"/>
      <c r="D789" s="41"/>
      <c r="E789" s="41"/>
      <c r="F789" s="40"/>
      <c r="G789" s="40"/>
      <c r="H789" s="40"/>
      <c r="I789" s="40"/>
      <c r="J789" s="38"/>
      <c r="K789" s="40"/>
      <c r="L789" s="40"/>
      <c r="M789" s="40"/>
      <c r="N789" s="40"/>
      <c r="O789" s="38"/>
      <c r="P789" s="40"/>
      <c r="Q789" s="40"/>
      <c r="R789" s="40"/>
      <c r="S789" s="40"/>
      <c r="T789" s="38"/>
      <c r="U789" s="40"/>
      <c r="V789" s="40"/>
      <c r="W789" s="40"/>
      <c r="X789" s="40"/>
      <c r="Y789" s="38"/>
      <c r="Z789" s="40"/>
      <c r="AA789" s="40"/>
      <c r="AB789" s="29"/>
      <c r="AC789" s="39"/>
      <c r="AD789" s="38"/>
      <c r="AE789" s="38"/>
      <c r="AF789" s="33"/>
      <c r="AG789" s="29"/>
      <c r="AH789" s="29"/>
      <c r="AI789" s="29"/>
      <c r="AJ789" s="29"/>
      <c r="DFE789" s="27"/>
    </row>
    <row r="790" spans="2:36 2865:2865" s="28" customFormat="1">
      <c r="B790" s="29"/>
      <c r="C790" s="41"/>
      <c r="D790" s="41"/>
      <c r="E790" s="41"/>
      <c r="F790" s="40"/>
      <c r="G790" s="40"/>
      <c r="H790" s="40"/>
      <c r="I790" s="40"/>
      <c r="J790" s="38"/>
      <c r="K790" s="40"/>
      <c r="L790" s="40"/>
      <c r="M790" s="40"/>
      <c r="N790" s="40"/>
      <c r="O790" s="38"/>
      <c r="P790" s="40"/>
      <c r="Q790" s="40"/>
      <c r="R790" s="40"/>
      <c r="S790" s="40"/>
      <c r="T790" s="38"/>
      <c r="U790" s="40"/>
      <c r="V790" s="40"/>
      <c r="W790" s="40"/>
      <c r="X790" s="40"/>
      <c r="Y790" s="38"/>
      <c r="Z790" s="40"/>
      <c r="AA790" s="40"/>
      <c r="AB790" s="29"/>
      <c r="AC790" s="39"/>
      <c r="AD790" s="38"/>
      <c r="AE790" s="38"/>
      <c r="AF790" s="33"/>
      <c r="AG790" s="29"/>
      <c r="AH790" s="29"/>
      <c r="AI790" s="29"/>
      <c r="AJ790" s="29"/>
      <c r="DFE790" s="27"/>
    </row>
    <row r="791" spans="2:36 2865:2865" s="28" customFormat="1">
      <c r="B791" s="29"/>
      <c r="C791" s="41"/>
      <c r="D791" s="41"/>
      <c r="E791" s="41"/>
      <c r="F791" s="40"/>
      <c r="G791" s="40"/>
      <c r="H791" s="40"/>
      <c r="I791" s="40"/>
      <c r="J791" s="38"/>
      <c r="K791" s="40"/>
      <c r="L791" s="40"/>
      <c r="M791" s="40"/>
      <c r="N791" s="40"/>
      <c r="O791" s="38"/>
      <c r="P791" s="40"/>
      <c r="Q791" s="40"/>
      <c r="R791" s="40"/>
      <c r="S791" s="40"/>
      <c r="T791" s="38"/>
      <c r="U791" s="40"/>
      <c r="V791" s="40"/>
      <c r="W791" s="40"/>
      <c r="X791" s="40"/>
      <c r="Y791" s="38"/>
      <c r="Z791" s="40"/>
      <c r="AA791" s="40"/>
      <c r="AB791" s="29"/>
      <c r="AC791" s="39"/>
      <c r="AD791" s="38"/>
      <c r="AE791" s="38"/>
      <c r="AF791" s="33"/>
      <c r="AG791" s="29"/>
      <c r="AH791" s="29"/>
      <c r="AI791" s="29"/>
      <c r="AJ791" s="29"/>
      <c r="DFE791" s="27"/>
    </row>
    <row r="792" spans="2:36 2865:2865" s="28" customFormat="1">
      <c r="B792" s="29"/>
      <c r="C792" s="41"/>
      <c r="D792" s="41"/>
      <c r="E792" s="41"/>
      <c r="F792" s="40"/>
      <c r="G792" s="40"/>
      <c r="H792" s="40"/>
      <c r="I792" s="40"/>
      <c r="J792" s="38"/>
      <c r="K792" s="40"/>
      <c r="L792" s="40"/>
      <c r="M792" s="40"/>
      <c r="N792" s="40"/>
      <c r="O792" s="38"/>
      <c r="P792" s="40"/>
      <c r="Q792" s="40"/>
      <c r="R792" s="40"/>
      <c r="S792" s="40"/>
      <c r="T792" s="38"/>
      <c r="U792" s="40"/>
      <c r="V792" s="40"/>
      <c r="W792" s="40"/>
      <c r="X792" s="40"/>
      <c r="Y792" s="38"/>
      <c r="Z792" s="40"/>
      <c r="AA792" s="40"/>
      <c r="AB792" s="29"/>
      <c r="AC792" s="39"/>
      <c r="AD792" s="38"/>
      <c r="AE792" s="38"/>
      <c r="AF792" s="33"/>
      <c r="AG792" s="29"/>
      <c r="AH792" s="29"/>
      <c r="AI792" s="29"/>
      <c r="AJ792" s="29"/>
      <c r="DFE792" s="27"/>
    </row>
    <row r="793" spans="2:36 2865:2865" s="28" customFormat="1">
      <c r="B793" s="29"/>
      <c r="C793" s="41"/>
      <c r="D793" s="41"/>
      <c r="E793" s="41"/>
      <c r="F793" s="40"/>
      <c r="G793" s="40"/>
      <c r="H793" s="40"/>
      <c r="I793" s="40"/>
      <c r="J793" s="38"/>
      <c r="K793" s="40"/>
      <c r="L793" s="40"/>
      <c r="M793" s="40"/>
      <c r="N793" s="40"/>
      <c r="O793" s="38"/>
      <c r="P793" s="40"/>
      <c r="Q793" s="40"/>
      <c r="R793" s="40"/>
      <c r="S793" s="40"/>
      <c r="T793" s="38"/>
      <c r="U793" s="40"/>
      <c r="V793" s="40"/>
      <c r="W793" s="40"/>
      <c r="X793" s="40"/>
      <c r="Y793" s="38"/>
      <c r="Z793" s="40"/>
      <c r="AA793" s="40"/>
      <c r="AB793" s="29"/>
      <c r="AC793" s="39"/>
      <c r="AD793" s="38"/>
      <c r="AE793" s="38"/>
      <c r="AF793" s="33"/>
      <c r="AG793" s="29"/>
      <c r="AH793" s="29"/>
      <c r="AI793" s="29"/>
      <c r="AJ793" s="29"/>
      <c r="DFE793" s="27"/>
    </row>
    <row r="794" spans="2:36 2865:2865" s="28" customFormat="1">
      <c r="B794" s="29"/>
      <c r="C794" s="41"/>
      <c r="D794" s="41"/>
      <c r="E794" s="41"/>
      <c r="F794" s="40"/>
      <c r="G794" s="40"/>
      <c r="H794" s="40"/>
      <c r="I794" s="40"/>
      <c r="J794" s="38"/>
      <c r="K794" s="40"/>
      <c r="L794" s="40"/>
      <c r="M794" s="40"/>
      <c r="N794" s="40"/>
      <c r="O794" s="38"/>
      <c r="P794" s="40"/>
      <c r="Q794" s="40"/>
      <c r="R794" s="40"/>
      <c r="S794" s="40"/>
      <c r="T794" s="38"/>
      <c r="U794" s="40"/>
      <c r="V794" s="40"/>
      <c r="W794" s="40"/>
      <c r="X794" s="40"/>
      <c r="Y794" s="38"/>
      <c r="Z794" s="40"/>
      <c r="AA794" s="40"/>
      <c r="AB794" s="29"/>
      <c r="AC794" s="39"/>
      <c r="AD794" s="38"/>
      <c r="AE794" s="38"/>
      <c r="AF794" s="33"/>
      <c r="AG794" s="29"/>
      <c r="AH794" s="29"/>
      <c r="AI794" s="29"/>
      <c r="AJ794" s="29"/>
      <c r="DFE794" s="27"/>
    </row>
    <row r="795" spans="2:36 2865:2865" s="28" customFormat="1">
      <c r="B795" s="29"/>
      <c r="C795" s="41"/>
      <c r="D795" s="41"/>
      <c r="E795" s="41"/>
      <c r="F795" s="40"/>
      <c r="G795" s="40"/>
      <c r="H795" s="40"/>
      <c r="I795" s="40"/>
      <c r="J795" s="38"/>
      <c r="K795" s="40"/>
      <c r="L795" s="40"/>
      <c r="M795" s="40"/>
      <c r="N795" s="40"/>
      <c r="O795" s="38"/>
      <c r="P795" s="40"/>
      <c r="Q795" s="40"/>
      <c r="R795" s="40"/>
      <c r="S795" s="40"/>
      <c r="T795" s="38"/>
      <c r="U795" s="40"/>
      <c r="V795" s="40"/>
      <c r="W795" s="40"/>
      <c r="X795" s="40"/>
      <c r="Y795" s="38"/>
      <c r="Z795" s="40"/>
      <c r="AA795" s="40"/>
      <c r="AB795" s="29"/>
      <c r="AC795" s="39"/>
      <c r="AD795" s="38"/>
      <c r="AE795" s="38"/>
      <c r="AF795" s="33"/>
      <c r="AG795" s="29"/>
      <c r="AH795" s="29"/>
      <c r="AI795" s="29"/>
      <c r="AJ795" s="29"/>
      <c r="DFE795" s="27"/>
    </row>
    <row r="796" spans="2:36 2865:2865" s="28" customFormat="1">
      <c r="B796" s="29"/>
      <c r="C796" s="41"/>
      <c r="D796" s="41"/>
      <c r="E796" s="41"/>
      <c r="F796" s="40"/>
      <c r="G796" s="40"/>
      <c r="H796" s="40"/>
      <c r="I796" s="40"/>
      <c r="J796" s="38"/>
      <c r="K796" s="40"/>
      <c r="L796" s="40"/>
      <c r="M796" s="40"/>
      <c r="N796" s="40"/>
      <c r="O796" s="38"/>
      <c r="P796" s="40"/>
      <c r="Q796" s="40"/>
      <c r="R796" s="40"/>
      <c r="S796" s="40"/>
      <c r="T796" s="38"/>
      <c r="U796" s="40"/>
      <c r="V796" s="40"/>
      <c r="W796" s="40"/>
      <c r="X796" s="40"/>
      <c r="Y796" s="38"/>
      <c r="Z796" s="40"/>
      <c r="AA796" s="40"/>
      <c r="AB796" s="29"/>
      <c r="AC796" s="39"/>
      <c r="AD796" s="38"/>
      <c r="AE796" s="38"/>
      <c r="AF796" s="33"/>
      <c r="AG796" s="29"/>
      <c r="AH796" s="29"/>
      <c r="AI796" s="29"/>
      <c r="AJ796" s="29"/>
      <c r="DFE796" s="27"/>
    </row>
    <row r="797" spans="2:36 2865:2865" s="28" customFormat="1">
      <c r="B797" s="29"/>
      <c r="C797" s="41"/>
      <c r="D797" s="41"/>
      <c r="E797" s="41"/>
      <c r="F797" s="40"/>
      <c r="G797" s="40"/>
      <c r="H797" s="40"/>
      <c r="I797" s="40"/>
      <c r="J797" s="38"/>
      <c r="K797" s="40"/>
      <c r="L797" s="40"/>
      <c r="M797" s="40"/>
      <c r="N797" s="40"/>
      <c r="O797" s="38"/>
      <c r="P797" s="40"/>
      <c r="Q797" s="40"/>
      <c r="R797" s="40"/>
      <c r="S797" s="40"/>
      <c r="T797" s="38"/>
      <c r="U797" s="40"/>
      <c r="V797" s="40"/>
      <c r="W797" s="40"/>
      <c r="X797" s="40"/>
      <c r="Y797" s="38"/>
      <c r="Z797" s="40"/>
      <c r="AA797" s="40"/>
      <c r="AB797" s="29"/>
      <c r="AC797" s="39"/>
      <c r="AD797" s="38"/>
      <c r="AE797" s="38"/>
      <c r="AF797" s="33"/>
      <c r="AG797" s="29"/>
      <c r="AH797" s="29"/>
      <c r="AI797" s="29"/>
      <c r="AJ797" s="29"/>
      <c r="DFE797" s="27"/>
    </row>
    <row r="798" spans="2:36 2865:2865" s="28" customFormat="1">
      <c r="B798" s="29"/>
      <c r="C798" s="41"/>
      <c r="D798" s="41"/>
      <c r="E798" s="41"/>
      <c r="F798" s="40"/>
      <c r="G798" s="40"/>
      <c r="H798" s="40"/>
      <c r="I798" s="40"/>
      <c r="J798" s="38"/>
      <c r="K798" s="40"/>
      <c r="L798" s="40"/>
      <c r="M798" s="40"/>
      <c r="N798" s="40"/>
      <c r="O798" s="38"/>
      <c r="P798" s="40"/>
      <c r="Q798" s="40"/>
      <c r="R798" s="40"/>
      <c r="S798" s="40"/>
      <c r="T798" s="38"/>
      <c r="U798" s="40"/>
      <c r="V798" s="40"/>
      <c r="W798" s="40"/>
      <c r="X798" s="40"/>
      <c r="Y798" s="38"/>
      <c r="Z798" s="40"/>
      <c r="AA798" s="40"/>
      <c r="AB798" s="29"/>
      <c r="AC798" s="39"/>
      <c r="AD798" s="38"/>
      <c r="AE798" s="38"/>
      <c r="AF798" s="33"/>
      <c r="AG798" s="29"/>
      <c r="AH798" s="29"/>
      <c r="AI798" s="29"/>
      <c r="AJ798" s="29"/>
      <c r="DFE798" s="27"/>
    </row>
    <row r="799" spans="2:36 2865:2865" s="28" customFormat="1">
      <c r="B799" s="29"/>
      <c r="C799" s="41"/>
      <c r="D799" s="41"/>
      <c r="E799" s="41"/>
      <c r="F799" s="40"/>
      <c r="G799" s="40"/>
      <c r="H799" s="40"/>
      <c r="I799" s="40"/>
      <c r="J799" s="38"/>
      <c r="K799" s="40"/>
      <c r="L799" s="40"/>
      <c r="M799" s="40"/>
      <c r="N799" s="40"/>
      <c r="O799" s="38"/>
      <c r="P799" s="40"/>
      <c r="Q799" s="40"/>
      <c r="R799" s="40"/>
      <c r="S799" s="40"/>
      <c r="T799" s="38"/>
      <c r="U799" s="40"/>
      <c r="V799" s="40"/>
      <c r="W799" s="40"/>
      <c r="X799" s="40"/>
      <c r="Y799" s="38"/>
      <c r="Z799" s="40"/>
      <c r="AA799" s="40"/>
      <c r="AB799" s="29"/>
      <c r="AC799" s="39"/>
      <c r="AD799" s="38"/>
      <c r="AE799" s="38"/>
      <c r="AF799" s="33"/>
      <c r="AG799" s="29"/>
      <c r="AH799" s="29"/>
      <c r="AI799" s="29"/>
      <c r="AJ799" s="29"/>
      <c r="DFE799" s="27"/>
    </row>
    <row r="800" spans="2:36 2865:2865" s="28" customFormat="1">
      <c r="B800" s="29"/>
      <c r="C800" s="41"/>
      <c r="D800" s="41"/>
      <c r="E800" s="41"/>
      <c r="F800" s="40"/>
      <c r="G800" s="40"/>
      <c r="H800" s="40"/>
      <c r="I800" s="40"/>
      <c r="J800" s="38"/>
      <c r="K800" s="40"/>
      <c r="L800" s="40"/>
      <c r="M800" s="40"/>
      <c r="N800" s="40"/>
      <c r="O800" s="38"/>
      <c r="P800" s="40"/>
      <c r="Q800" s="40"/>
      <c r="R800" s="40"/>
      <c r="S800" s="40"/>
      <c r="T800" s="38"/>
      <c r="U800" s="40"/>
      <c r="V800" s="40"/>
      <c r="W800" s="40"/>
      <c r="X800" s="40"/>
      <c r="Y800" s="38"/>
      <c r="Z800" s="40"/>
      <c r="AA800" s="40"/>
      <c r="AB800" s="29"/>
      <c r="AC800" s="39"/>
      <c r="AD800" s="38"/>
      <c r="AE800" s="38"/>
      <c r="AF800" s="33"/>
      <c r="AG800" s="29"/>
      <c r="AH800" s="29"/>
      <c r="AI800" s="29"/>
      <c r="AJ800" s="29"/>
      <c r="DFE800" s="27"/>
    </row>
    <row r="801" spans="2:36 2865:2865" s="28" customFormat="1">
      <c r="B801" s="29"/>
      <c r="C801" s="41"/>
      <c r="D801" s="41"/>
      <c r="E801" s="41"/>
      <c r="F801" s="40"/>
      <c r="G801" s="40"/>
      <c r="H801" s="40"/>
      <c r="I801" s="40"/>
      <c r="J801" s="38"/>
      <c r="K801" s="40"/>
      <c r="L801" s="40"/>
      <c r="M801" s="40"/>
      <c r="N801" s="40"/>
      <c r="O801" s="38"/>
      <c r="P801" s="40"/>
      <c r="Q801" s="40"/>
      <c r="R801" s="40"/>
      <c r="S801" s="40"/>
      <c r="T801" s="38"/>
      <c r="U801" s="40"/>
      <c r="V801" s="40"/>
      <c r="W801" s="40"/>
      <c r="X801" s="40"/>
      <c r="Y801" s="38"/>
      <c r="Z801" s="40"/>
      <c r="AA801" s="40"/>
      <c r="AB801" s="29"/>
      <c r="AC801" s="39"/>
      <c r="AD801" s="38"/>
      <c r="AE801" s="38"/>
      <c r="AF801" s="33"/>
      <c r="AG801" s="29"/>
      <c r="AH801" s="29"/>
      <c r="AI801" s="29"/>
      <c r="AJ801" s="29"/>
      <c r="DFE801" s="27"/>
    </row>
    <row r="802" spans="2:36 2865:2865" s="28" customFormat="1">
      <c r="B802" s="29"/>
      <c r="C802" s="41"/>
      <c r="D802" s="41"/>
      <c r="E802" s="41"/>
      <c r="F802" s="40"/>
      <c r="G802" s="40"/>
      <c r="H802" s="40"/>
      <c r="I802" s="40"/>
      <c r="J802" s="38"/>
      <c r="K802" s="40"/>
      <c r="L802" s="40"/>
      <c r="M802" s="40"/>
      <c r="N802" s="40"/>
      <c r="O802" s="38"/>
      <c r="P802" s="40"/>
      <c r="Q802" s="40"/>
      <c r="R802" s="40"/>
      <c r="S802" s="40"/>
      <c r="T802" s="38"/>
      <c r="U802" s="40"/>
      <c r="V802" s="40"/>
      <c r="W802" s="40"/>
      <c r="X802" s="40"/>
      <c r="Y802" s="38"/>
      <c r="Z802" s="40"/>
      <c r="AA802" s="40"/>
      <c r="AB802" s="29"/>
      <c r="AC802" s="39"/>
      <c r="AD802" s="38"/>
      <c r="AE802" s="38"/>
      <c r="AF802" s="33"/>
      <c r="AG802" s="29"/>
      <c r="AH802" s="29"/>
      <c r="AI802" s="29"/>
      <c r="AJ802" s="29"/>
      <c r="DFE802" s="27"/>
    </row>
    <row r="803" spans="2:36 2865:2865" s="28" customFormat="1">
      <c r="B803" s="29"/>
      <c r="C803" s="41"/>
      <c r="D803" s="41"/>
      <c r="E803" s="41"/>
      <c r="F803" s="40"/>
      <c r="G803" s="40"/>
      <c r="H803" s="40"/>
      <c r="I803" s="40"/>
      <c r="J803" s="38"/>
      <c r="K803" s="40"/>
      <c r="L803" s="40"/>
      <c r="M803" s="40"/>
      <c r="N803" s="40"/>
      <c r="O803" s="38"/>
      <c r="P803" s="40"/>
      <c r="Q803" s="40"/>
      <c r="R803" s="40"/>
      <c r="S803" s="40"/>
      <c r="T803" s="38"/>
      <c r="U803" s="40"/>
      <c r="V803" s="40"/>
      <c r="W803" s="40"/>
      <c r="X803" s="40"/>
      <c r="Y803" s="38"/>
      <c r="Z803" s="40"/>
      <c r="AA803" s="40"/>
      <c r="AB803" s="29"/>
      <c r="AC803" s="39"/>
      <c r="AD803" s="38"/>
      <c r="AE803" s="38"/>
      <c r="AF803" s="33"/>
      <c r="AG803" s="29"/>
      <c r="AH803" s="29"/>
      <c r="AI803" s="29"/>
      <c r="AJ803" s="29"/>
      <c r="DFE803" s="27"/>
    </row>
    <row r="804" spans="2:36 2865:2865" s="28" customFormat="1">
      <c r="B804" s="29"/>
      <c r="C804" s="41"/>
      <c r="D804" s="41"/>
      <c r="E804" s="41"/>
      <c r="F804" s="40"/>
      <c r="G804" s="40"/>
      <c r="H804" s="40"/>
      <c r="I804" s="40"/>
      <c r="J804" s="38"/>
      <c r="K804" s="40"/>
      <c r="L804" s="40"/>
      <c r="M804" s="40"/>
      <c r="N804" s="40"/>
      <c r="O804" s="38"/>
      <c r="P804" s="40"/>
      <c r="Q804" s="40"/>
      <c r="R804" s="40"/>
      <c r="S804" s="40"/>
      <c r="T804" s="38"/>
      <c r="U804" s="40"/>
      <c r="V804" s="40"/>
      <c r="W804" s="40"/>
      <c r="X804" s="40"/>
      <c r="Y804" s="38"/>
      <c r="Z804" s="40"/>
      <c r="AA804" s="40"/>
      <c r="AB804" s="29"/>
      <c r="AC804" s="39"/>
      <c r="AD804" s="38"/>
      <c r="AE804" s="38"/>
      <c r="AF804" s="33"/>
      <c r="AG804" s="29"/>
      <c r="AH804" s="29"/>
      <c r="AI804" s="29"/>
      <c r="AJ804" s="29"/>
      <c r="DFE804" s="27"/>
    </row>
    <row r="805" spans="2:36 2865:2865" s="28" customFormat="1">
      <c r="B805" s="29"/>
      <c r="C805" s="41"/>
      <c r="D805" s="41"/>
      <c r="E805" s="41"/>
      <c r="F805" s="40"/>
      <c r="G805" s="40"/>
      <c r="H805" s="40"/>
      <c r="I805" s="40"/>
      <c r="J805" s="38"/>
      <c r="K805" s="40"/>
      <c r="L805" s="40"/>
      <c r="M805" s="40"/>
      <c r="N805" s="40"/>
      <c r="O805" s="38"/>
      <c r="P805" s="40"/>
      <c r="Q805" s="40"/>
      <c r="R805" s="40"/>
      <c r="S805" s="40"/>
      <c r="T805" s="38"/>
      <c r="U805" s="40"/>
      <c r="V805" s="40"/>
      <c r="W805" s="40"/>
      <c r="X805" s="40"/>
      <c r="Y805" s="38"/>
      <c r="Z805" s="40"/>
      <c r="AA805" s="40"/>
      <c r="AB805" s="29"/>
      <c r="AC805" s="39"/>
      <c r="AD805" s="38"/>
      <c r="AE805" s="38"/>
      <c r="AF805" s="33"/>
      <c r="AG805" s="29"/>
      <c r="AH805" s="29"/>
      <c r="AI805" s="29"/>
      <c r="AJ805" s="29"/>
      <c r="DFE805" s="27"/>
    </row>
    <row r="806" spans="2:36 2865:2865" s="28" customFormat="1">
      <c r="B806" s="29"/>
      <c r="C806" s="41"/>
      <c r="D806" s="41"/>
      <c r="E806" s="41"/>
      <c r="F806" s="40"/>
      <c r="G806" s="40"/>
      <c r="H806" s="40"/>
      <c r="I806" s="40"/>
      <c r="J806" s="38"/>
      <c r="K806" s="40"/>
      <c r="L806" s="40"/>
      <c r="M806" s="40"/>
      <c r="N806" s="40"/>
      <c r="O806" s="38"/>
      <c r="P806" s="40"/>
      <c r="Q806" s="40"/>
      <c r="R806" s="40"/>
      <c r="S806" s="40"/>
      <c r="T806" s="38"/>
      <c r="U806" s="40"/>
      <c r="V806" s="40"/>
      <c r="W806" s="40"/>
      <c r="X806" s="40"/>
      <c r="Y806" s="38"/>
      <c r="Z806" s="40"/>
      <c r="AA806" s="40"/>
      <c r="AB806" s="29"/>
      <c r="AC806" s="39"/>
      <c r="AD806" s="38"/>
      <c r="AE806" s="38"/>
      <c r="AF806" s="33"/>
      <c r="AG806" s="29"/>
      <c r="AH806" s="29"/>
      <c r="AI806" s="29"/>
      <c r="AJ806" s="29"/>
      <c r="DFE806" s="27"/>
    </row>
    <row r="807" spans="2:36 2865:2865" s="28" customFormat="1">
      <c r="B807" s="29"/>
      <c r="C807" s="41"/>
      <c r="D807" s="41"/>
      <c r="E807" s="41"/>
      <c r="F807" s="40"/>
      <c r="G807" s="40"/>
      <c r="H807" s="40"/>
      <c r="I807" s="40"/>
      <c r="J807" s="38"/>
      <c r="K807" s="40"/>
      <c r="L807" s="40"/>
      <c r="M807" s="40"/>
      <c r="N807" s="40"/>
      <c r="O807" s="38"/>
      <c r="P807" s="40"/>
      <c r="Q807" s="40"/>
      <c r="R807" s="40"/>
      <c r="S807" s="40"/>
      <c r="T807" s="38"/>
      <c r="U807" s="40"/>
      <c r="V807" s="40"/>
      <c r="W807" s="40"/>
      <c r="X807" s="40"/>
      <c r="Y807" s="38"/>
      <c r="Z807" s="40"/>
      <c r="AA807" s="40"/>
      <c r="AB807" s="29"/>
      <c r="AC807" s="39"/>
      <c r="AD807" s="38"/>
      <c r="AE807" s="38"/>
      <c r="AF807" s="33"/>
      <c r="AG807" s="29"/>
      <c r="AH807" s="29"/>
      <c r="AI807" s="29"/>
      <c r="AJ807" s="29"/>
      <c r="DFE807" s="27"/>
    </row>
    <row r="808" spans="2:36 2865:2865" s="28" customFormat="1">
      <c r="B808" s="29"/>
      <c r="C808" s="41"/>
      <c r="D808" s="41"/>
      <c r="E808" s="41"/>
      <c r="F808" s="40"/>
      <c r="G808" s="40"/>
      <c r="H808" s="40"/>
      <c r="I808" s="40"/>
      <c r="J808" s="38"/>
      <c r="K808" s="40"/>
      <c r="L808" s="40"/>
      <c r="M808" s="40"/>
      <c r="N808" s="40"/>
      <c r="O808" s="38"/>
      <c r="P808" s="40"/>
      <c r="Q808" s="40"/>
      <c r="R808" s="40"/>
      <c r="S808" s="40"/>
      <c r="T808" s="38"/>
      <c r="U808" s="40"/>
      <c r="V808" s="40"/>
      <c r="W808" s="40"/>
      <c r="X808" s="40"/>
      <c r="Y808" s="38"/>
      <c r="Z808" s="40"/>
      <c r="AA808" s="40"/>
      <c r="AB808" s="29"/>
      <c r="AC808" s="39"/>
      <c r="AD808" s="38"/>
      <c r="AE808" s="38"/>
      <c r="AF808" s="33"/>
      <c r="AG808" s="29"/>
      <c r="AH808" s="29"/>
      <c r="AI808" s="29"/>
      <c r="AJ808" s="29"/>
      <c r="DFE808" s="27"/>
    </row>
    <row r="809" spans="2:36 2865:2865" s="28" customFormat="1">
      <c r="B809" s="29"/>
      <c r="C809" s="41"/>
      <c r="D809" s="41"/>
      <c r="E809" s="41"/>
      <c r="F809" s="40"/>
      <c r="G809" s="40"/>
      <c r="H809" s="40"/>
      <c r="I809" s="40"/>
      <c r="J809" s="38"/>
      <c r="K809" s="40"/>
      <c r="L809" s="40"/>
      <c r="M809" s="40"/>
      <c r="N809" s="40"/>
      <c r="O809" s="38"/>
      <c r="P809" s="40"/>
      <c r="Q809" s="40"/>
      <c r="R809" s="40"/>
      <c r="S809" s="40"/>
      <c r="T809" s="38"/>
      <c r="U809" s="40"/>
      <c r="V809" s="40"/>
      <c r="W809" s="40"/>
      <c r="X809" s="40"/>
      <c r="Y809" s="38"/>
      <c r="Z809" s="40"/>
      <c r="AA809" s="40"/>
      <c r="AB809" s="29"/>
      <c r="AC809" s="39"/>
      <c r="AD809" s="38"/>
      <c r="AE809" s="38"/>
      <c r="AF809" s="33"/>
      <c r="AG809" s="29"/>
      <c r="AH809" s="29"/>
      <c r="AI809" s="29"/>
      <c r="AJ809" s="29"/>
      <c r="DFE809" s="27"/>
    </row>
    <row r="810" spans="2:36 2865:2865" s="28" customFormat="1">
      <c r="B810" s="29"/>
      <c r="C810" s="41"/>
      <c r="D810" s="41"/>
      <c r="E810" s="41"/>
      <c r="F810" s="40"/>
      <c r="G810" s="40"/>
      <c r="H810" s="40"/>
      <c r="I810" s="40"/>
      <c r="J810" s="38"/>
      <c r="K810" s="40"/>
      <c r="L810" s="40"/>
      <c r="M810" s="40"/>
      <c r="N810" s="40"/>
      <c r="O810" s="38"/>
      <c r="P810" s="40"/>
      <c r="Q810" s="40"/>
      <c r="R810" s="40"/>
      <c r="S810" s="40"/>
      <c r="T810" s="38"/>
      <c r="U810" s="40"/>
      <c r="V810" s="40"/>
      <c r="W810" s="40"/>
      <c r="X810" s="40"/>
      <c r="Y810" s="38"/>
      <c r="Z810" s="40"/>
      <c r="AA810" s="40"/>
      <c r="AB810" s="29"/>
      <c r="AC810" s="39"/>
      <c r="AD810" s="38"/>
      <c r="AE810" s="38"/>
      <c r="AF810" s="33"/>
      <c r="AG810" s="29"/>
      <c r="AH810" s="29"/>
      <c r="AI810" s="29"/>
      <c r="AJ810" s="29"/>
      <c r="DFE810" s="27"/>
    </row>
    <row r="811" spans="2:36 2865:2865" s="28" customFormat="1">
      <c r="B811" s="29"/>
      <c r="C811" s="41"/>
      <c r="D811" s="41"/>
      <c r="E811" s="41"/>
      <c r="F811" s="40"/>
      <c r="G811" s="40"/>
      <c r="H811" s="40"/>
      <c r="I811" s="40"/>
      <c r="J811" s="38"/>
      <c r="K811" s="40"/>
      <c r="L811" s="40"/>
      <c r="M811" s="40"/>
      <c r="N811" s="40"/>
      <c r="O811" s="38"/>
      <c r="P811" s="40"/>
      <c r="Q811" s="40"/>
      <c r="R811" s="40"/>
      <c r="S811" s="40"/>
      <c r="T811" s="38"/>
      <c r="U811" s="40"/>
      <c r="V811" s="40"/>
      <c r="W811" s="40"/>
      <c r="X811" s="40"/>
      <c r="Y811" s="38"/>
      <c r="Z811" s="40"/>
      <c r="AA811" s="40"/>
      <c r="AB811" s="29"/>
      <c r="AC811" s="39"/>
      <c r="AD811" s="38"/>
      <c r="AE811" s="38"/>
      <c r="AF811" s="33"/>
      <c r="AG811" s="29"/>
      <c r="AH811" s="29"/>
      <c r="AI811" s="29"/>
      <c r="AJ811" s="29"/>
      <c r="DFE811" s="27"/>
    </row>
    <row r="812" spans="2:36 2865:2865" s="28" customFormat="1">
      <c r="B812" s="29"/>
      <c r="C812" s="41"/>
      <c r="D812" s="41"/>
      <c r="E812" s="41"/>
      <c r="F812" s="40"/>
      <c r="G812" s="40"/>
      <c r="H812" s="40"/>
      <c r="I812" s="40"/>
      <c r="J812" s="38"/>
      <c r="K812" s="40"/>
      <c r="L812" s="40"/>
      <c r="M812" s="40"/>
      <c r="N812" s="40"/>
      <c r="O812" s="38"/>
      <c r="P812" s="40"/>
      <c r="Q812" s="40"/>
      <c r="R812" s="40"/>
      <c r="S812" s="40"/>
      <c r="T812" s="38"/>
      <c r="U812" s="40"/>
      <c r="V812" s="40"/>
      <c r="W812" s="40"/>
      <c r="X812" s="40"/>
      <c r="Y812" s="38"/>
      <c r="Z812" s="40"/>
      <c r="AA812" s="40"/>
      <c r="AB812" s="29"/>
      <c r="AC812" s="39"/>
      <c r="AD812" s="38"/>
      <c r="AE812" s="38"/>
      <c r="AF812" s="33"/>
      <c r="AG812" s="29"/>
      <c r="AH812" s="29"/>
      <c r="AI812" s="29"/>
      <c r="AJ812" s="29"/>
      <c r="DFE812" s="27"/>
    </row>
    <row r="813" spans="2:36 2865:2865" s="28" customFormat="1">
      <c r="B813" s="29"/>
      <c r="C813" s="41"/>
      <c r="D813" s="41"/>
      <c r="E813" s="41"/>
      <c r="F813" s="40"/>
      <c r="G813" s="40"/>
      <c r="H813" s="40"/>
      <c r="I813" s="40"/>
      <c r="J813" s="38"/>
      <c r="K813" s="40"/>
      <c r="L813" s="40"/>
      <c r="M813" s="40"/>
      <c r="N813" s="40"/>
      <c r="O813" s="38"/>
      <c r="P813" s="40"/>
      <c r="Q813" s="40"/>
      <c r="R813" s="40"/>
      <c r="S813" s="40"/>
      <c r="T813" s="38"/>
      <c r="U813" s="40"/>
      <c r="V813" s="40"/>
      <c r="W813" s="40"/>
      <c r="X813" s="40"/>
      <c r="Y813" s="38"/>
      <c r="Z813" s="40"/>
      <c r="AA813" s="40"/>
      <c r="AB813" s="29"/>
      <c r="AC813" s="39"/>
      <c r="AD813" s="38"/>
      <c r="AE813" s="38"/>
      <c r="AF813" s="33"/>
      <c r="AG813" s="29"/>
      <c r="AH813" s="29"/>
      <c r="AI813" s="29"/>
      <c r="AJ813" s="29"/>
      <c r="DFE813" s="27"/>
    </row>
    <row r="814" spans="2:36 2865:2865" s="28" customFormat="1">
      <c r="B814" s="29"/>
      <c r="C814" s="41"/>
      <c r="D814" s="41"/>
      <c r="E814" s="41"/>
      <c r="F814" s="40"/>
      <c r="G814" s="40"/>
      <c r="H814" s="40"/>
      <c r="I814" s="40"/>
      <c r="J814" s="38"/>
      <c r="K814" s="40"/>
      <c r="L814" s="40"/>
      <c r="M814" s="40"/>
      <c r="N814" s="40"/>
      <c r="O814" s="38"/>
      <c r="P814" s="40"/>
      <c r="Q814" s="40"/>
      <c r="R814" s="40"/>
      <c r="S814" s="40"/>
      <c r="T814" s="38"/>
      <c r="U814" s="40"/>
      <c r="V814" s="40"/>
      <c r="W814" s="40"/>
      <c r="X814" s="40"/>
      <c r="Y814" s="38"/>
      <c r="Z814" s="40"/>
      <c r="AA814" s="40"/>
      <c r="AB814" s="29"/>
      <c r="AC814" s="39"/>
      <c r="AD814" s="38"/>
      <c r="AE814" s="38"/>
      <c r="AF814" s="33"/>
      <c r="AG814" s="29"/>
      <c r="AH814" s="29"/>
      <c r="AI814" s="29"/>
      <c r="AJ814" s="29"/>
      <c r="DFE814" s="27"/>
    </row>
    <row r="815" spans="2:36 2865:2865" s="28" customFormat="1">
      <c r="B815" s="29"/>
      <c r="C815" s="41"/>
      <c r="D815" s="41"/>
      <c r="E815" s="41"/>
      <c r="F815" s="40"/>
      <c r="G815" s="40"/>
      <c r="H815" s="40"/>
      <c r="I815" s="40"/>
      <c r="J815" s="38"/>
      <c r="K815" s="40"/>
      <c r="L815" s="40"/>
      <c r="M815" s="40"/>
      <c r="N815" s="40"/>
      <c r="O815" s="38"/>
      <c r="P815" s="40"/>
      <c r="Q815" s="40"/>
      <c r="R815" s="40"/>
      <c r="S815" s="40"/>
      <c r="T815" s="38"/>
      <c r="U815" s="40"/>
      <c r="V815" s="40"/>
      <c r="W815" s="40"/>
      <c r="X815" s="40"/>
      <c r="Y815" s="38"/>
      <c r="Z815" s="40"/>
      <c r="AA815" s="40"/>
      <c r="AB815" s="29"/>
      <c r="AC815" s="39"/>
      <c r="AD815" s="38"/>
      <c r="AE815" s="38"/>
      <c r="AF815" s="33"/>
      <c r="AG815" s="29"/>
      <c r="AH815" s="29"/>
      <c r="AI815" s="29"/>
      <c r="AJ815" s="29"/>
      <c r="DFE815" s="27"/>
    </row>
    <row r="816" spans="2:36 2865:2865" s="28" customFormat="1">
      <c r="B816" s="29"/>
      <c r="C816" s="41"/>
      <c r="D816" s="41"/>
      <c r="E816" s="41"/>
      <c r="F816" s="40"/>
      <c r="G816" s="40"/>
      <c r="H816" s="40"/>
      <c r="I816" s="40"/>
      <c r="J816" s="38"/>
      <c r="K816" s="40"/>
      <c r="L816" s="40"/>
      <c r="M816" s="40"/>
      <c r="N816" s="40"/>
      <c r="O816" s="38"/>
      <c r="P816" s="40"/>
      <c r="Q816" s="40"/>
      <c r="R816" s="40"/>
      <c r="S816" s="40"/>
      <c r="T816" s="38"/>
      <c r="U816" s="40"/>
      <c r="V816" s="40"/>
      <c r="W816" s="40"/>
      <c r="X816" s="40"/>
      <c r="Y816" s="38"/>
      <c r="Z816" s="40"/>
      <c r="AA816" s="40"/>
      <c r="AB816" s="29"/>
      <c r="AC816" s="39"/>
      <c r="AD816" s="38"/>
      <c r="AE816" s="38"/>
      <c r="AF816" s="33"/>
      <c r="AG816" s="29"/>
      <c r="AH816" s="29"/>
      <c r="AI816" s="29"/>
      <c r="AJ816" s="29"/>
      <c r="DFE816" s="27"/>
    </row>
    <row r="817" spans="2:36 2865:2865" s="28" customFormat="1">
      <c r="B817" s="29"/>
      <c r="C817" s="41"/>
      <c r="D817" s="41"/>
      <c r="E817" s="41"/>
      <c r="F817" s="40"/>
      <c r="G817" s="40"/>
      <c r="H817" s="40"/>
      <c r="I817" s="40"/>
      <c r="J817" s="38"/>
      <c r="K817" s="40"/>
      <c r="L817" s="40"/>
      <c r="M817" s="40"/>
      <c r="N817" s="40"/>
      <c r="O817" s="38"/>
      <c r="P817" s="40"/>
      <c r="Q817" s="40"/>
      <c r="R817" s="40"/>
      <c r="S817" s="40"/>
      <c r="T817" s="38"/>
      <c r="U817" s="40"/>
      <c r="V817" s="40"/>
      <c r="W817" s="40"/>
      <c r="X817" s="40"/>
      <c r="Y817" s="38"/>
      <c r="Z817" s="40"/>
      <c r="AA817" s="40"/>
      <c r="AB817" s="29"/>
      <c r="AC817" s="39"/>
      <c r="AD817" s="38"/>
      <c r="AE817" s="38"/>
      <c r="AF817" s="33"/>
      <c r="AG817" s="29"/>
      <c r="AH817" s="29"/>
      <c r="AI817" s="29"/>
      <c r="AJ817" s="29"/>
      <c r="DFE817" s="27"/>
    </row>
    <row r="818" spans="2:36 2865:2865" s="28" customFormat="1">
      <c r="B818" s="29"/>
      <c r="C818" s="41"/>
      <c r="D818" s="41"/>
      <c r="E818" s="41"/>
      <c r="F818" s="40"/>
      <c r="G818" s="40"/>
      <c r="H818" s="40"/>
      <c r="I818" s="40"/>
      <c r="J818" s="38"/>
      <c r="K818" s="40"/>
      <c r="L818" s="40"/>
      <c r="M818" s="40"/>
      <c r="N818" s="40"/>
      <c r="O818" s="38"/>
      <c r="P818" s="40"/>
      <c r="Q818" s="40"/>
      <c r="R818" s="40"/>
      <c r="S818" s="40"/>
      <c r="T818" s="38"/>
      <c r="U818" s="40"/>
      <c r="V818" s="40"/>
      <c r="W818" s="40"/>
      <c r="X818" s="40"/>
      <c r="Y818" s="38"/>
      <c r="Z818" s="40"/>
      <c r="AA818" s="40"/>
      <c r="AB818" s="29"/>
      <c r="AC818" s="39"/>
      <c r="AD818" s="38"/>
      <c r="AE818" s="38"/>
      <c r="AF818" s="33"/>
      <c r="AG818" s="29"/>
      <c r="AH818" s="29"/>
      <c r="AI818" s="29"/>
      <c r="AJ818" s="29"/>
      <c r="DFE818" s="27"/>
    </row>
    <row r="819" spans="2:36 2865:2865" s="28" customFormat="1">
      <c r="B819" s="29"/>
      <c r="C819" s="41"/>
      <c r="D819" s="41"/>
      <c r="E819" s="41"/>
      <c r="F819" s="40"/>
      <c r="G819" s="40"/>
      <c r="H819" s="40"/>
      <c r="I819" s="40"/>
      <c r="J819" s="38"/>
      <c r="K819" s="40"/>
      <c r="L819" s="40"/>
      <c r="M819" s="40"/>
      <c r="N819" s="40"/>
      <c r="O819" s="38"/>
      <c r="P819" s="40"/>
      <c r="Q819" s="40"/>
      <c r="R819" s="40"/>
      <c r="S819" s="40"/>
      <c r="T819" s="38"/>
      <c r="U819" s="40"/>
      <c r="V819" s="40"/>
      <c r="W819" s="40"/>
      <c r="X819" s="40"/>
      <c r="Y819" s="38"/>
      <c r="Z819" s="40"/>
      <c r="AA819" s="40"/>
      <c r="AB819" s="29"/>
      <c r="AC819" s="39"/>
      <c r="AD819" s="38"/>
      <c r="AE819" s="38"/>
      <c r="AF819" s="33"/>
      <c r="AG819" s="29"/>
      <c r="AH819" s="29"/>
      <c r="AI819" s="29"/>
      <c r="AJ819" s="29"/>
      <c r="DFE819" s="27"/>
    </row>
    <row r="820" spans="2:36 2865:2865" s="28" customFormat="1">
      <c r="B820" s="29"/>
      <c r="C820" s="41"/>
      <c r="D820" s="41"/>
      <c r="E820" s="41"/>
      <c r="F820" s="40"/>
      <c r="G820" s="40"/>
      <c r="H820" s="40"/>
      <c r="I820" s="40"/>
      <c r="J820" s="38"/>
      <c r="K820" s="40"/>
      <c r="L820" s="40"/>
      <c r="M820" s="40"/>
      <c r="N820" s="40"/>
      <c r="O820" s="38"/>
      <c r="P820" s="40"/>
      <c r="Q820" s="40"/>
      <c r="R820" s="40"/>
      <c r="S820" s="40"/>
      <c r="T820" s="38"/>
      <c r="U820" s="40"/>
      <c r="V820" s="40"/>
      <c r="W820" s="40"/>
      <c r="X820" s="40"/>
      <c r="Y820" s="38"/>
      <c r="Z820" s="40"/>
      <c r="AA820" s="40"/>
      <c r="AB820" s="29"/>
      <c r="AC820" s="39"/>
      <c r="AD820" s="38"/>
      <c r="AE820" s="38"/>
      <c r="AF820" s="33"/>
      <c r="AG820" s="29"/>
      <c r="AH820" s="29"/>
      <c r="AI820" s="29"/>
      <c r="AJ820" s="29"/>
      <c r="DFE820" s="27"/>
    </row>
    <row r="821" spans="2:36 2865:2865" s="28" customFormat="1">
      <c r="B821" s="29"/>
      <c r="C821" s="41"/>
      <c r="D821" s="41"/>
      <c r="E821" s="41"/>
      <c r="F821" s="40"/>
      <c r="G821" s="40"/>
      <c r="H821" s="40"/>
      <c r="I821" s="40"/>
      <c r="J821" s="38"/>
      <c r="K821" s="40"/>
      <c r="L821" s="40"/>
      <c r="M821" s="40"/>
      <c r="N821" s="40"/>
      <c r="O821" s="38"/>
      <c r="P821" s="40"/>
      <c r="Q821" s="40"/>
      <c r="R821" s="40"/>
      <c r="S821" s="40"/>
      <c r="T821" s="38"/>
      <c r="U821" s="40"/>
      <c r="V821" s="40"/>
      <c r="W821" s="40"/>
      <c r="X821" s="40"/>
      <c r="Y821" s="38"/>
      <c r="Z821" s="40"/>
      <c r="AA821" s="40"/>
      <c r="AB821" s="29"/>
      <c r="AC821" s="39"/>
      <c r="AD821" s="38"/>
      <c r="AE821" s="38"/>
      <c r="AF821" s="33"/>
      <c r="AG821" s="29"/>
      <c r="AH821" s="29"/>
      <c r="AI821" s="29"/>
      <c r="AJ821" s="29"/>
      <c r="DFE821" s="27"/>
    </row>
    <row r="822" spans="2:36 2865:2865" s="28" customFormat="1">
      <c r="B822" s="29"/>
      <c r="C822" s="41"/>
      <c r="D822" s="41"/>
      <c r="E822" s="41"/>
      <c r="F822" s="40"/>
      <c r="G822" s="40"/>
      <c r="H822" s="40"/>
      <c r="I822" s="40"/>
      <c r="J822" s="38"/>
      <c r="K822" s="40"/>
      <c r="L822" s="40"/>
      <c r="M822" s="40"/>
      <c r="N822" s="40"/>
      <c r="O822" s="38"/>
      <c r="P822" s="40"/>
      <c r="Q822" s="40"/>
      <c r="R822" s="40"/>
      <c r="S822" s="40"/>
      <c r="T822" s="38"/>
      <c r="U822" s="40"/>
      <c r="V822" s="40"/>
      <c r="W822" s="40"/>
      <c r="X822" s="40"/>
      <c r="Y822" s="38"/>
      <c r="Z822" s="40"/>
      <c r="AA822" s="40"/>
      <c r="AB822" s="29"/>
      <c r="AC822" s="39"/>
      <c r="AD822" s="38"/>
      <c r="AE822" s="38"/>
      <c r="AF822" s="33"/>
      <c r="AG822" s="29"/>
      <c r="AH822" s="29"/>
      <c r="AI822" s="29"/>
      <c r="AJ822" s="29"/>
      <c r="DFE822" s="27"/>
    </row>
    <row r="823" spans="2:36 2865:2865" s="28" customFormat="1">
      <c r="B823" s="29"/>
      <c r="C823" s="41"/>
      <c r="D823" s="41"/>
      <c r="E823" s="41"/>
      <c r="F823" s="40"/>
      <c r="G823" s="40"/>
      <c r="H823" s="40"/>
      <c r="I823" s="40"/>
      <c r="J823" s="38"/>
      <c r="K823" s="40"/>
      <c r="L823" s="40"/>
      <c r="M823" s="40"/>
      <c r="N823" s="40"/>
      <c r="O823" s="38"/>
      <c r="P823" s="40"/>
      <c r="Q823" s="40"/>
      <c r="R823" s="40"/>
      <c r="S823" s="40"/>
      <c r="T823" s="38"/>
      <c r="U823" s="40"/>
      <c r="V823" s="40"/>
      <c r="W823" s="40"/>
      <c r="X823" s="40"/>
      <c r="Y823" s="38"/>
      <c r="Z823" s="40"/>
      <c r="AA823" s="40"/>
      <c r="AB823" s="29"/>
      <c r="AC823" s="39"/>
      <c r="AD823" s="38"/>
      <c r="AE823" s="38"/>
      <c r="AF823" s="33"/>
      <c r="AG823" s="29"/>
      <c r="AH823" s="29"/>
      <c r="AI823" s="29"/>
      <c r="AJ823" s="29"/>
      <c r="DFE823" s="27"/>
    </row>
    <row r="824" spans="2:36 2865:2865" s="28" customFormat="1">
      <c r="B824" s="29"/>
      <c r="C824" s="41"/>
      <c r="D824" s="41"/>
      <c r="E824" s="41"/>
      <c r="F824" s="40"/>
      <c r="G824" s="40"/>
      <c r="H824" s="40"/>
      <c r="I824" s="40"/>
      <c r="J824" s="38"/>
      <c r="K824" s="40"/>
      <c r="L824" s="40"/>
      <c r="M824" s="40"/>
      <c r="N824" s="40"/>
      <c r="O824" s="38"/>
      <c r="P824" s="40"/>
      <c r="Q824" s="40"/>
      <c r="R824" s="40"/>
      <c r="S824" s="40"/>
      <c r="T824" s="38"/>
      <c r="U824" s="40"/>
      <c r="V824" s="40"/>
      <c r="W824" s="40"/>
      <c r="X824" s="40"/>
      <c r="Y824" s="38"/>
      <c r="Z824" s="40"/>
      <c r="AA824" s="40"/>
      <c r="AB824" s="29"/>
      <c r="AC824" s="39"/>
      <c r="AD824" s="38"/>
      <c r="AE824" s="38"/>
      <c r="AF824" s="33"/>
      <c r="AG824" s="29"/>
      <c r="AH824" s="29"/>
      <c r="AI824" s="29"/>
      <c r="AJ824" s="29"/>
      <c r="DFE824" s="27"/>
    </row>
    <row r="825" spans="2:36 2865:2865" s="28" customFormat="1">
      <c r="B825" s="29"/>
      <c r="C825" s="41"/>
      <c r="D825" s="41"/>
      <c r="E825" s="41"/>
      <c r="F825" s="40"/>
      <c r="G825" s="40"/>
      <c r="H825" s="40"/>
      <c r="I825" s="40"/>
      <c r="J825" s="38"/>
      <c r="K825" s="40"/>
      <c r="L825" s="40"/>
      <c r="M825" s="40"/>
      <c r="N825" s="40"/>
      <c r="O825" s="38"/>
      <c r="P825" s="40"/>
      <c r="Q825" s="40"/>
      <c r="R825" s="40"/>
      <c r="S825" s="40"/>
      <c r="T825" s="38"/>
      <c r="U825" s="40"/>
      <c r="V825" s="40"/>
      <c r="W825" s="40"/>
      <c r="X825" s="40"/>
      <c r="Y825" s="38"/>
      <c r="Z825" s="40"/>
      <c r="AA825" s="40"/>
      <c r="AB825" s="29"/>
      <c r="AC825" s="39"/>
      <c r="AD825" s="38"/>
      <c r="AE825" s="38"/>
      <c r="AF825" s="33"/>
      <c r="AG825" s="29"/>
      <c r="AH825" s="29"/>
      <c r="AI825" s="29"/>
      <c r="AJ825" s="29"/>
      <c r="DFE825" s="27"/>
    </row>
    <row r="826" spans="2:36 2865:2865" s="28" customFormat="1">
      <c r="B826" s="29"/>
      <c r="C826" s="41"/>
      <c r="D826" s="41"/>
      <c r="E826" s="41"/>
      <c r="F826" s="40"/>
      <c r="G826" s="40"/>
      <c r="H826" s="40"/>
      <c r="I826" s="40"/>
      <c r="J826" s="38"/>
      <c r="K826" s="40"/>
      <c r="L826" s="40"/>
      <c r="M826" s="40"/>
      <c r="N826" s="40"/>
      <c r="O826" s="38"/>
      <c r="P826" s="40"/>
      <c r="Q826" s="40"/>
      <c r="R826" s="40"/>
      <c r="S826" s="40"/>
      <c r="T826" s="38"/>
      <c r="U826" s="40"/>
      <c r="V826" s="40"/>
      <c r="W826" s="40"/>
      <c r="X826" s="40"/>
      <c r="Y826" s="38"/>
      <c r="Z826" s="40"/>
      <c r="AA826" s="40"/>
      <c r="AB826" s="29"/>
      <c r="AC826" s="39"/>
      <c r="AD826" s="38"/>
      <c r="AE826" s="38"/>
      <c r="AF826" s="33"/>
      <c r="AG826" s="29"/>
      <c r="AH826" s="29"/>
      <c r="AI826" s="29"/>
      <c r="AJ826" s="29"/>
      <c r="DFE826" s="27"/>
    </row>
    <row r="827" spans="2:36 2865:2865" s="28" customFormat="1">
      <c r="B827" s="29"/>
      <c r="C827" s="41"/>
      <c r="D827" s="41"/>
      <c r="E827" s="41"/>
      <c r="F827" s="40"/>
      <c r="G827" s="40"/>
      <c r="H827" s="40"/>
      <c r="I827" s="40"/>
      <c r="J827" s="38"/>
      <c r="K827" s="40"/>
      <c r="L827" s="40"/>
      <c r="M827" s="40"/>
      <c r="N827" s="40"/>
      <c r="O827" s="38"/>
      <c r="P827" s="40"/>
      <c r="Q827" s="40"/>
      <c r="R827" s="40"/>
      <c r="S827" s="40"/>
      <c r="T827" s="38"/>
      <c r="U827" s="40"/>
      <c r="V827" s="40"/>
      <c r="W827" s="40"/>
      <c r="X827" s="40"/>
      <c r="Y827" s="38"/>
      <c r="Z827" s="40"/>
      <c r="AA827" s="40"/>
      <c r="AB827" s="29"/>
      <c r="AC827" s="39"/>
      <c r="AD827" s="38"/>
      <c r="AE827" s="38"/>
      <c r="AF827" s="33"/>
      <c r="AG827" s="29"/>
      <c r="AH827" s="29"/>
      <c r="AI827" s="29"/>
      <c r="AJ827" s="29"/>
      <c r="DFE827" s="27"/>
    </row>
    <row r="828" spans="2:36 2865:2865" s="28" customFormat="1">
      <c r="B828" s="29"/>
      <c r="C828" s="41"/>
      <c r="D828" s="41"/>
      <c r="E828" s="41"/>
      <c r="F828" s="40"/>
      <c r="G828" s="40"/>
      <c r="H828" s="40"/>
      <c r="I828" s="40"/>
      <c r="J828" s="38"/>
      <c r="K828" s="40"/>
      <c r="L828" s="40"/>
      <c r="M828" s="40"/>
      <c r="N828" s="40"/>
      <c r="O828" s="38"/>
      <c r="P828" s="40"/>
      <c r="Q828" s="40"/>
      <c r="R828" s="40"/>
      <c r="S828" s="40"/>
      <c r="T828" s="38"/>
      <c r="U828" s="40"/>
      <c r="V828" s="40"/>
      <c r="W828" s="40"/>
      <c r="X828" s="40"/>
      <c r="Y828" s="38"/>
      <c r="Z828" s="40"/>
      <c r="AA828" s="40"/>
      <c r="AB828" s="29"/>
      <c r="AC828" s="39"/>
      <c r="AD828" s="38"/>
      <c r="AE828" s="38"/>
      <c r="AF828" s="33"/>
      <c r="AG828" s="29"/>
      <c r="AH828" s="29"/>
      <c r="AI828" s="29"/>
      <c r="AJ828" s="29"/>
      <c r="DFE828" s="27"/>
    </row>
    <row r="829" spans="2:36 2865:2865" s="28" customFormat="1">
      <c r="B829" s="29"/>
      <c r="C829" s="41"/>
      <c r="D829" s="41"/>
      <c r="E829" s="41"/>
      <c r="F829" s="40"/>
      <c r="G829" s="40"/>
      <c r="H829" s="40"/>
      <c r="I829" s="40"/>
      <c r="J829" s="38"/>
      <c r="K829" s="40"/>
      <c r="L829" s="40"/>
      <c r="M829" s="40"/>
      <c r="N829" s="40"/>
      <c r="O829" s="38"/>
      <c r="P829" s="40"/>
      <c r="Q829" s="40"/>
      <c r="R829" s="40"/>
      <c r="S829" s="40"/>
      <c r="T829" s="38"/>
      <c r="U829" s="40"/>
      <c r="V829" s="40"/>
      <c r="W829" s="40"/>
      <c r="X829" s="40"/>
      <c r="Y829" s="38"/>
      <c r="Z829" s="40"/>
      <c r="AA829" s="40"/>
      <c r="AB829" s="29"/>
      <c r="AC829" s="39"/>
      <c r="AD829" s="38"/>
      <c r="AE829" s="38"/>
      <c r="AF829" s="33"/>
      <c r="AG829" s="29"/>
      <c r="AH829" s="29"/>
      <c r="AI829" s="29"/>
      <c r="AJ829" s="29"/>
      <c r="DFE829" s="27"/>
    </row>
    <row r="830" spans="2:36 2865:2865" s="28" customFormat="1">
      <c r="B830" s="29"/>
      <c r="C830" s="41"/>
      <c r="D830" s="41"/>
      <c r="E830" s="41"/>
      <c r="F830" s="40"/>
      <c r="G830" s="40"/>
      <c r="H830" s="40"/>
      <c r="I830" s="40"/>
      <c r="J830" s="38"/>
      <c r="K830" s="40"/>
      <c r="L830" s="40"/>
      <c r="M830" s="40"/>
      <c r="N830" s="40"/>
      <c r="O830" s="38"/>
      <c r="P830" s="40"/>
      <c r="Q830" s="40"/>
      <c r="R830" s="40"/>
      <c r="S830" s="40"/>
      <c r="T830" s="38"/>
      <c r="U830" s="40"/>
      <c r="V830" s="40"/>
      <c r="W830" s="40"/>
      <c r="X830" s="40"/>
      <c r="Y830" s="38"/>
      <c r="Z830" s="40"/>
      <c r="AA830" s="40"/>
      <c r="AB830" s="29"/>
      <c r="AC830" s="39"/>
      <c r="AD830" s="38"/>
      <c r="AE830" s="38"/>
      <c r="AF830" s="33"/>
      <c r="AG830" s="29"/>
      <c r="AH830" s="29"/>
      <c r="AI830" s="29"/>
      <c r="AJ830" s="29"/>
      <c r="DFE830" s="27"/>
    </row>
    <row r="831" spans="2:36 2865:2865" s="28" customFormat="1">
      <c r="B831" s="29"/>
      <c r="C831" s="41"/>
      <c r="D831" s="41"/>
      <c r="E831" s="41"/>
      <c r="F831" s="40"/>
      <c r="G831" s="40"/>
      <c r="H831" s="40"/>
      <c r="I831" s="40"/>
      <c r="J831" s="38"/>
      <c r="K831" s="40"/>
      <c r="L831" s="40"/>
      <c r="M831" s="40"/>
      <c r="N831" s="40"/>
      <c r="O831" s="38"/>
      <c r="P831" s="40"/>
      <c r="Q831" s="40"/>
      <c r="R831" s="40"/>
      <c r="S831" s="40"/>
      <c r="T831" s="38"/>
      <c r="U831" s="40"/>
      <c r="V831" s="40"/>
      <c r="W831" s="40"/>
      <c r="X831" s="40"/>
      <c r="Y831" s="38"/>
      <c r="Z831" s="40"/>
      <c r="AA831" s="40"/>
      <c r="AB831" s="29"/>
      <c r="AC831" s="39"/>
      <c r="AD831" s="38"/>
      <c r="AE831" s="38"/>
      <c r="AF831" s="33"/>
      <c r="AG831" s="29"/>
      <c r="AH831" s="29"/>
      <c r="AI831" s="29"/>
      <c r="AJ831" s="29"/>
      <c r="DFE831" s="27"/>
    </row>
    <row r="832" spans="2:36 2865:2865" s="28" customFormat="1">
      <c r="B832" s="37"/>
      <c r="C832" s="36"/>
      <c r="D832" s="36"/>
      <c r="E832" s="36"/>
      <c r="F832" s="35"/>
      <c r="G832" s="35"/>
      <c r="H832" s="35"/>
      <c r="I832" s="35"/>
      <c r="J832" s="31"/>
      <c r="K832" s="35"/>
      <c r="L832" s="35"/>
      <c r="M832" s="35"/>
      <c r="N832" s="35"/>
      <c r="O832" s="31"/>
      <c r="P832" s="35"/>
      <c r="Q832" s="35"/>
      <c r="R832" s="35"/>
      <c r="S832" s="35"/>
      <c r="T832" s="31"/>
      <c r="U832" s="35"/>
      <c r="V832" s="35"/>
      <c r="W832" s="35"/>
      <c r="X832" s="35"/>
      <c r="Y832" s="31"/>
      <c r="Z832" s="35"/>
      <c r="AA832" s="35"/>
      <c r="AB832" s="33"/>
      <c r="AC832" s="32"/>
      <c r="AD832" s="31"/>
      <c r="AE832" s="30"/>
      <c r="AF832" s="33"/>
      <c r="AG832" s="29"/>
      <c r="AH832" s="29"/>
      <c r="AI832" s="29"/>
      <c r="AJ832" s="29"/>
      <c r="DFE832" s="27"/>
    </row>
    <row r="833" spans="2:36 2865:2865" s="28" customFormat="1">
      <c r="B833" s="37"/>
      <c r="C833" s="36"/>
      <c r="D833" s="36"/>
      <c r="E833" s="36"/>
      <c r="F833" s="35"/>
      <c r="G833" s="35"/>
      <c r="H833" s="35"/>
      <c r="I833" s="35"/>
      <c r="J833" s="31"/>
      <c r="K833" s="35"/>
      <c r="L833" s="35"/>
      <c r="M833" s="35"/>
      <c r="N833" s="35"/>
      <c r="O833" s="31"/>
      <c r="P833" s="35"/>
      <c r="Q833" s="35"/>
      <c r="R833" s="35"/>
      <c r="S833" s="35"/>
      <c r="T833" s="31"/>
      <c r="U833" s="35"/>
      <c r="V833" s="35"/>
      <c r="W833" s="35"/>
      <c r="X833" s="35"/>
      <c r="Y833" s="31"/>
      <c r="Z833" s="35"/>
      <c r="AA833" s="35"/>
      <c r="AB833" s="33"/>
      <c r="AC833" s="32"/>
      <c r="AD833" s="31"/>
      <c r="AE833" s="30"/>
      <c r="AF833" s="33"/>
      <c r="AG833" s="29"/>
      <c r="AH833" s="29"/>
      <c r="AI833" s="29"/>
      <c r="AJ833" s="29"/>
      <c r="DFE833" s="27"/>
    </row>
    <row r="834" spans="2:36 2865:2865" s="28" customFormat="1">
      <c r="B834" s="37"/>
      <c r="C834" s="36"/>
      <c r="D834" s="36"/>
      <c r="E834" s="36"/>
      <c r="F834" s="35"/>
      <c r="G834" s="35"/>
      <c r="H834" s="35"/>
      <c r="I834" s="35"/>
      <c r="J834" s="31"/>
      <c r="K834" s="35"/>
      <c r="L834" s="35"/>
      <c r="M834" s="35"/>
      <c r="N834" s="35"/>
      <c r="O834" s="31"/>
      <c r="P834" s="35"/>
      <c r="Q834" s="35"/>
      <c r="R834" s="35"/>
      <c r="S834" s="35"/>
      <c r="T834" s="31"/>
      <c r="U834" s="35"/>
      <c r="V834" s="35"/>
      <c r="W834" s="35"/>
      <c r="X834" s="35"/>
      <c r="Y834" s="31"/>
      <c r="Z834" s="35"/>
      <c r="AA834" s="35"/>
      <c r="AB834" s="33"/>
      <c r="AC834" s="32"/>
      <c r="AD834" s="31"/>
      <c r="AE834" s="30"/>
      <c r="AF834" s="33"/>
      <c r="AG834" s="29"/>
      <c r="AH834" s="29"/>
      <c r="AI834" s="29"/>
      <c r="AJ834" s="29"/>
      <c r="DFE834" s="27"/>
    </row>
    <row r="835" spans="2:36 2865:2865" s="28" customFormat="1">
      <c r="B835" s="37"/>
      <c r="C835" s="36"/>
      <c r="D835" s="36"/>
      <c r="E835" s="36"/>
      <c r="F835" s="35"/>
      <c r="G835" s="35"/>
      <c r="H835" s="35"/>
      <c r="I835" s="35"/>
      <c r="J835" s="31"/>
      <c r="K835" s="35"/>
      <c r="L835" s="35"/>
      <c r="M835" s="35"/>
      <c r="N835" s="35"/>
      <c r="O835" s="31"/>
      <c r="P835" s="35"/>
      <c r="Q835" s="35"/>
      <c r="R835" s="35"/>
      <c r="S835" s="35"/>
      <c r="T835" s="31"/>
      <c r="U835" s="35"/>
      <c r="V835" s="35"/>
      <c r="W835" s="35"/>
      <c r="X835" s="35"/>
      <c r="Y835" s="31"/>
      <c r="Z835" s="35"/>
      <c r="AA835" s="35"/>
      <c r="AB835" s="33"/>
      <c r="AC835" s="32"/>
      <c r="AD835" s="31"/>
      <c r="AE835" s="30"/>
      <c r="AF835" s="33"/>
      <c r="AG835" s="29"/>
      <c r="AH835" s="29"/>
      <c r="AI835" s="29"/>
      <c r="AJ835" s="29"/>
      <c r="DFE835" s="27"/>
    </row>
    <row r="836" spans="2:36 2865:2865" s="28" customFormat="1">
      <c r="B836" s="37"/>
      <c r="C836" s="36"/>
      <c r="D836" s="36"/>
      <c r="E836" s="36"/>
      <c r="F836" s="35"/>
      <c r="G836" s="35"/>
      <c r="H836" s="35"/>
      <c r="I836" s="35"/>
      <c r="J836" s="31"/>
      <c r="K836" s="35"/>
      <c r="L836" s="35"/>
      <c r="M836" s="35"/>
      <c r="N836" s="35"/>
      <c r="O836" s="31"/>
      <c r="P836" s="35"/>
      <c r="Q836" s="35"/>
      <c r="R836" s="35"/>
      <c r="S836" s="35"/>
      <c r="T836" s="31"/>
      <c r="U836" s="35"/>
      <c r="V836" s="35"/>
      <c r="W836" s="35"/>
      <c r="X836" s="35"/>
      <c r="Y836" s="31"/>
      <c r="Z836" s="35"/>
      <c r="AA836" s="35"/>
      <c r="AB836" s="33"/>
      <c r="AC836" s="32"/>
      <c r="AD836" s="31"/>
      <c r="AE836" s="30"/>
      <c r="AF836" s="33"/>
      <c r="AG836" s="29"/>
      <c r="AH836" s="29"/>
      <c r="AI836" s="29"/>
      <c r="AJ836" s="29"/>
      <c r="DFE836" s="27"/>
    </row>
    <row r="837" spans="2:36 2865:2865" s="28" customFormat="1">
      <c r="B837" s="37"/>
      <c r="C837" s="36"/>
      <c r="D837" s="36"/>
      <c r="E837" s="36"/>
      <c r="F837" s="35"/>
      <c r="G837" s="35"/>
      <c r="H837" s="35"/>
      <c r="I837" s="35"/>
      <c r="J837" s="31"/>
      <c r="K837" s="35"/>
      <c r="L837" s="35"/>
      <c r="M837" s="35"/>
      <c r="N837" s="35"/>
      <c r="O837" s="31"/>
      <c r="P837" s="35"/>
      <c r="Q837" s="35"/>
      <c r="R837" s="35"/>
      <c r="S837" s="35"/>
      <c r="T837" s="31"/>
      <c r="U837" s="35"/>
      <c r="V837" s="35"/>
      <c r="W837" s="35"/>
      <c r="X837" s="35"/>
      <c r="Y837" s="31"/>
      <c r="Z837" s="35"/>
      <c r="AA837" s="35"/>
      <c r="AB837" s="33"/>
      <c r="AC837" s="32"/>
      <c r="AD837" s="31"/>
      <c r="AE837" s="30"/>
      <c r="AF837" s="33"/>
      <c r="AG837" s="29"/>
      <c r="AH837" s="29"/>
      <c r="AI837" s="29"/>
      <c r="AJ837" s="29"/>
      <c r="DFE837" s="27"/>
    </row>
    <row r="838" spans="2:36 2865:2865" s="28" customFormat="1">
      <c r="B838" s="37"/>
      <c r="C838" s="36"/>
      <c r="D838" s="36"/>
      <c r="E838" s="36"/>
      <c r="F838" s="35"/>
      <c r="G838" s="35"/>
      <c r="H838" s="35"/>
      <c r="I838" s="35"/>
      <c r="J838" s="31"/>
      <c r="K838" s="35"/>
      <c r="L838" s="35"/>
      <c r="M838" s="35"/>
      <c r="N838" s="35"/>
      <c r="O838" s="31"/>
      <c r="P838" s="35"/>
      <c r="Q838" s="35"/>
      <c r="R838" s="35"/>
      <c r="S838" s="35"/>
      <c r="T838" s="31"/>
      <c r="U838" s="35"/>
      <c r="V838" s="35"/>
      <c r="W838" s="35"/>
      <c r="X838" s="35"/>
      <c r="Y838" s="31"/>
      <c r="Z838" s="35"/>
      <c r="AA838" s="35"/>
      <c r="AB838" s="33"/>
      <c r="AC838" s="32"/>
      <c r="AD838" s="31"/>
      <c r="AE838" s="30"/>
      <c r="AF838" s="33"/>
      <c r="AG838" s="29"/>
      <c r="AH838" s="29"/>
      <c r="AI838" s="29"/>
      <c r="AJ838" s="29"/>
      <c r="DFE838" s="27"/>
    </row>
    <row r="839" spans="2:36 2865:2865" s="28" customFormat="1">
      <c r="B839" s="37"/>
      <c r="C839" s="36"/>
      <c r="D839" s="36"/>
      <c r="E839" s="36"/>
      <c r="F839" s="35"/>
      <c r="G839" s="35"/>
      <c r="H839" s="35"/>
      <c r="I839" s="35"/>
      <c r="J839" s="31"/>
      <c r="K839" s="35"/>
      <c r="L839" s="35"/>
      <c r="M839" s="35"/>
      <c r="N839" s="35"/>
      <c r="O839" s="31"/>
      <c r="P839" s="35"/>
      <c r="Q839" s="35"/>
      <c r="R839" s="35"/>
      <c r="S839" s="35"/>
      <c r="T839" s="31"/>
      <c r="U839" s="35"/>
      <c r="V839" s="35"/>
      <c r="W839" s="35"/>
      <c r="X839" s="35"/>
      <c r="Y839" s="31"/>
      <c r="Z839" s="35"/>
      <c r="AA839" s="35"/>
      <c r="AB839" s="33"/>
      <c r="AC839" s="32"/>
      <c r="AD839" s="31"/>
      <c r="AE839" s="30"/>
      <c r="AF839" s="33"/>
      <c r="AG839" s="29"/>
      <c r="AH839" s="29"/>
      <c r="AI839" s="29"/>
      <c r="AJ839" s="29"/>
      <c r="DFE839" s="27"/>
    </row>
    <row r="840" spans="2:36 2865:2865" s="28" customFormat="1">
      <c r="B840" s="37"/>
      <c r="C840" s="36"/>
      <c r="D840" s="36"/>
      <c r="E840" s="36"/>
      <c r="F840" s="35"/>
      <c r="G840" s="35"/>
      <c r="H840" s="35"/>
      <c r="I840" s="35"/>
      <c r="J840" s="31"/>
      <c r="K840" s="35"/>
      <c r="L840" s="35"/>
      <c r="M840" s="35"/>
      <c r="N840" s="35"/>
      <c r="O840" s="31"/>
      <c r="P840" s="35"/>
      <c r="Q840" s="35"/>
      <c r="R840" s="35"/>
      <c r="S840" s="35"/>
      <c r="T840" s="31"/>
      <c r="U840" s="35"/>
      <c r="V840" s="35"/>
      <c r="W840" s="35"/>
      <c r="X840" s="35"/>
      <c r="Y840" s="31"/>
      <c r="Z840" s="35"/>
      <c r="AA840" s="35"/>
      <c r="AB840" s="33"/>
      <c r="AC840" s="32"/>
      <c r="AD840" s="31"/>
      <c r="AE840" s="30"/>
      <c r="AF840" s="33"/>
      <c r="AG840" s="29"/>
      <c r="AH840" s="29"/>
      <c r="AI840" s="29"/>
      <c r="AJ840" s="29"/>
      <c r="DFE840" s="27"/>
    </row>
    <row r="841" spans="2:36 2865:2865" s="28" customFormat="1">
      <c r="B841" s="37"/>
      <c r="C841" s="36"/>
      <c r="D841" s="36"/>
      <c r="E841" s="36"/>
      <c r="F841" s="35"/>
      <c r="G841" s="35"/>
      <c r="H841" s="35"/>
      <c r="I841" s="35"/>
      <c r="J841" s="31"/>
      <c r="K841" s="35"/>
      <c r="L841" s="35"/>
      <c r="M841" s="35"/>
      <c r="N841" s="35"/>
      <c r="O841" s="31"/>
      <c r="P841" s="35"/>
      <c r="Q841" s="35"/>
      <c r="R841" s="35"/>
      <c r="S841" s="35"/>
      <c r="T841" s="31"/>
      <c r="U841" s="35"/>
      <c r="V841" s="35"/>
      <c r="W841" s="35"/>
      <c r="X841" s="35"/>
      <c r="Y841" s="31"/>
      <c r="Z841" s="35"/>
      <c r="AA841" s="35"/>
      <c r="AB841" s="33"/>
      <c r="AC841" s="32"/>
      <c r="AD841" s="31"/>
      <c r="AE841" s="30"/>
      <c r="AF841" s="33"/>
      <c r="AG841" s="29"/>
      <c r="AH841" s="29"/>
      <c r="AI841" s="29"/>
      <c r="AJ841" s="29"/>
      <c r="DFE841" s="27"/>
    </row>
    <row r="842" spans="2:36 2865:2865" s="28" customFormat="1">
      <c r="B842" s="37"/>
      <c r="C842" s="36"/>
      <c r="D842" s="36"/>
      <c r="E842" s="36"/>
      <c r="F842" s="35"/>
      <c r="G842" s="35"/>
      <c r="H842" s="35"/>
      <c r="I842" s="35"/>
      <c r="J842" s="31"/>
      <c r="K842" s="35"/>
      <c r="L842" s="35"/>
      <c r="M842" s="35"/>
      <c r="N842" s="35"/>
      <c r="O842" s="31"/>
      <c r="P842" s="35"/>
      <c r="Q842" s="35"/>
      <c r="R842" s="35"/>
      <c r="S842" s="35"/>
      <c r="T842" s="31"/>
      <c r="U842" s="35"/>
      <c r="V842" s="35"/>
      <c r="W842" s="35"/>
      <c r="X842" s="35"/>
      <c r="Y842" s="31"/>
      <c r="Z842" s="35"/>
      <c r="AA842" s="35"/>
      <c r="AB842" s="33"/>
      <c r="AC842" s="32"/>
      <c r="AD842" s="31"/>
      <c r="AE842" s="30"/>
      <c r="AF842" s="33"/>
      <c r="AG842" s="29"/>
      <c r="AH842" s="29"/>
      <c r="AI842" s="29"/>
      <c r="AJ842" s="29"/>
      <c r="DFE842" s="27"/>
    </row>
    <row r="843" spans="2:36 2865:2865" s="28" customFormat="1">
      <c r="B843" s="37"/>
      <c r="C843" s="36"/>
      <c r="D843" s="36"/>
      <c r="E843" s="36"/>
      <c r="F843" s="35"/>
      <c r="G843" s="35"/>
      <c r="H843" s="35"/>
      <c r="I843" s="35"/>
      <c r="J843" s="31"/>
      <c r="K843" s="35"/>
      <c r="L843" s="35"/>
      <c r="M843" s="35"/>
      <c r="N843" s="35"/>
      <c r="O843" s="31"/>
      <c r="P843" s="35"/>
      <c r="Q843" s="35"/>
      <c r="R843" s="35"/>
      <c r="S843" s="35"/>
      <c r="T843" s="31"/>
      <c r="U843" s="35"/>
      <c r="V843" s="35"/>
      <c r="W843" s="35"/>
      <c r="X843" s="35"/>
      <c r="Y843" s="31"/>
      <c r="Z843" s="35"/>
      <c r="AA843" s="35"/>
      <c r="AB843" s="33"/>
      <c r="AC843" s="32"/>
      <c r="AD843" s="31"/>
      <c r="AE843" s="30"/>
      <c r="AF843" s="33"/>
      <c r="AG843" s="29"/>
      <c r="AH843" s="29"/>
      <c r="AI843" s="29"/>
      <c r="AJ843" s="29"/>
      <c r="DFE843" s="27"/>
    </row>
    <row r="844" spans="2:36 2865:2865" s="28" customFormat="1">
      <c r="B844" s="37"/>
      <c r="C844" s="36"/>
      <c r="D844" s="36"/>
      <c r="E844" s="36"/>
      <c r="F844" s="35"/>
      <c r="G844" s="35"/>
      <c r="H844" s="35"/>
      <c r="I844" s="35"/>
      <c r="J844" s="31"/>
      <c r="K844" s="35"/>
      <c r="L844" s="35"/>
      <c r="M844" s="35"/>
      <c r="N844" s="35"/>
      <c r="O844" s="31"/>
      <c r="P844" s="35"/>
      <c r="Q844" s="35"/>
      <c r="R844" s="35"/>
      <c r="S844" s="35"/>
      <c r="T844" s="31"/>
      <c r="U844" s="35"/>
      <c r="V844" s="35"/>
      <c r="W844" s="35"/>
      <c r="X844" s="35"/>
      <c r="Y844" s="31"/>
      <c r="Z844" s="35"/>
      <c r="AA844" s="35"/>
      <c r="AB844" s="33"/>
      <c r="AC844" s="32"/>
      <c r="AD844" s="31"/>
      <c r="AE844" s="30"/>
      <c r="AF844" s="33"/>
      <c r="AG844" s="29"/>
      <c r="AH844" s="29"/>
      <c r="AI844" s="29"/>
      <c r="AJ844" s="29"/>
      <c r="DFE844" s="27"/>
    </row>
    <row r="845" spans="2:36 2865:2865" s="28" customFormat="1">
      <c r="B845" s="37"/>
      <c r="C845" s="36"/>
      <c r="D845" s="36"/>
      <c r="E845" s="36"/>
      <c r="F845" s="35"/>
      <c r="G845" s="35"/>
      <c r="H845" s="35"/>
      <c r="I845" s="35"/>
      <c r="J845" s="31"/>
      <c r="K845" s="35"/>
      <c r="L845" s="35"/>
      <c r="M845" s="35"/>
      <c r="N845" s="35"/>
      <c r="O845" s="31"/>
      <c r="P845" s="35"/>
      <c r="Q845" s="35"/>
      <c r="R845" s="35"/>
      <c r="S845" s="35"/>
      <c r="T845" s="31"/>
      <c r="U845" s="35"/>
      <c r="V845" s="35"/>
      <c r="W845" s="35"/>
      <c r="X845" s="35"/>
      <c r="Y845" s="31"/>
      <c r="Z845" s="35"/>
      <c r="AA845" s="35"/>
      <c r="AB845" s="33"/>
      <c r="AC845" s="32"/>
      <c r="AD845" s="31"/>
      <c r="AE845" s="30"/>
      <c r="AF845" s="33"/>
      <c r="AG845" s="29"/>
      <c r="AH845" s="29"/>
      <c r="AI845" s="29"/>
      <c r="AJ845" s="29"/>
      <c r="DFE845" s="27"/>
    </row>
    <row r="846" spans="2:36 2865:2865" s="28" customFormat="1">
      <c r="B846" s="37"/>
      <c r="C846" s="36"/>
      <c r="D846" s="36"/>
      <c r="E846" s="36"/>
      <c r="F846" s="35"/>
      <c r="G846" s="35"/>
      <c r="H846" s="35"/>
      <c r="I846" s="35"/>
      <c r="J846" s="31"/>
      <c r="K846" s="35"/>
      <c r="L846" s="35"/>
      <c r="M846" s="35"/>
      <c r="N846" s="35"/>
      <c r="O846" s="31"/>
      <c r="P846" s="35"/>
      <c r="Q846" s="35"/>
      <c r="R846" s="35"/>
      <c r="S846" s="35"/>
      <c r="T846" s="31"/>
      <c r="U846" s="35"/>
      <c r="V846" s="35"/>
      <c r="W846" s="35"/>
      <c r="X846" s="35"/>
      <c r="Y846" s="31"/>
      <c r="Z846" s="35"/>
      <c r="AA846" s="35"/>
      <c r="AB846" s="33"/>
      <c r="AC846" s="32"/>
      <c r="AD846" s="31"/>
      <c r="AE846" s="30"/>
      <c r="AF846" s="33"/>
      <c r="AG846" s="29"/>
      <c r="AH846" s="29"/>
      <c r="AI846" s="29"/>
      <c r="AJ846" s="29"/>
      <c r="DFE846" s="27"/>
    </row>
    <row r="847" spans="2:36 2865:2865" s="28" customFormat="1">
      <c r="B847" s="37"/>
      <c r="C847" s="36"/>
      <c r="D847" s="36"/>
      <c r="E847" s="36"/>
      <c r="F847" s="35"/>
      <c r="G847" s="35"/>
      <c r="H847" s="35"/>
      <c r="I847" s="35"/>
      <c r="J847" s="31"/>
      <c r="K847" s="35"/>
      <c r="L847" s="35"/>
      <c r="M847" s="35"/>
      <c r="N847" s="35"/>
      <c r="O847" s="31"/>
      <c r="P847" s="35"/>
      <c r="Q847" s="35"/>
      <c r="R847" s="35"/>
      <c r="S847" s="35"/>
      <c r="T847" s="31"/>
      <c r="U847" s="35"/>
      <c r="V847" s="35"/>
      <c r="W847" s="35"/>
      <c r="X847" s="35"/>
      <c r="Y847" s="31"/>
      <c r="Z847" s="35"/>
      <c r="AA847" s="35"/>
      <c r="AB847" s="33"/>
      <c r="AC847" s="32"/>
      <c r="AD847" s="31"/>
      <c r="AE847" s="30"/>
      <c r="AF847" s="33"/>
      <c r="AG847" s="29"/>
      <c r="AH847" s="29"/>
      <c r="AI847" s="29"/>
      <c r="AJ847" s="29"/>
      <c r="DFE847" s="27"/>
    </row>
    <row r="848" spans="2:36 2865:2865" s="28" customFormat="1">
      <c r="B848" s="37"/>
      <c r="C848" s="36"/>
      <c r="D848" s="36"/>
      <c r="E848" s="36"/>
      <c r="F848" s="35"/>
      <c r="G848" s="35"/>
      <c r="H848" s="35"/>
      <c r="I848" s="35"/>
      <c r="J848" s="31"/>
      <c r="K848" s="35"/>
      <c r="L848" s="35"/>
      <c r="M848" s="35"/>
      <c r="N848" s="35"/>
      <c r="O848" s="31"/>
      <c r="P848" s="35"/>
      <c r="Q848" s="35"/>
      <c r="R848" s="35"/>
      <c r="S848" s="35"/>
      <c r="T848" s="31"/>
      <c r="U848" s="35"/>
      <c r="V848" s="35"/>
      <c r="W848" s="35"/>
      <c r="X848" s="35"/>
      <c r="Y848" s="31"/>
      <c r="Z848" s="35"/>
      <c r="AA848" s="35"/>
      <c r="AB848" s="33"/>
      <c r="AC848" s="32"/>
      <c r="AD848" s="31"/>
      <c r="AE848" s="30"/>
      <c r="AF848" s="33"/>
      <c r="AG848" s="29"/>
      <c r="AH848" s="29"/>
      <c r="AI848" s="29"/>
      <c r="AJ848" s="29"/>
      <c r="DFE848" s="27"/>
    </row>
    <row r="849" spans="2:36 2865:2865" s="28" customFormat="1">
      <c r="B849" s="37"/>
      <c r="C849" s="36"/>
      <c r="D849" s="36"/>
      <c r="E849" s="36"/>
      <c r="F849" s="35"/>
      <c r="G849" s="35"/>
      <c r="H849" s="35"/>
      <c r="I849" s="35"/>
      <c r="J849" s="31"/>
      <c r="K849" s="35"/>
      <c r="L849" s="35"/>
      <c r="M849" s="35"/>
      <c r="N849" s="35"/>
      <c r="O849" s="31"/>
      <c r="P849" s="35"/>
      <c r="Q849" s="35"/>
      <c r="R849" s="35"/>
      <c r="S849" s="35"/>
      <c r="T849" s="31"/>
      <c r="U849" s="35"/>
      <c r="V849" s="35"/>
      <c r="W849" s="35"/>
      <c r="X849" s="35"/>
      <c r="Y849" s="31"/>
      <c r="Z849" s="35"/>
      <c r="AA849" s="35"/>
      <c r="AB849" s="33"/>
      <c r="AC849" s="32"/>
      <c r="AD849" s="31"/>
      <c r="AE849" s="30"/>
      <c r="AF849" s="33"/>
      <c r="AG849" s="29"/>
      <c r="AH849" s="29"/>
      <c r="AI849" s="29"/>
      <c r="AJ849" s="29"/>
      <c r="DFE849" s="27"/>
    </row>
    <row r="850" spans="2:36 2865:2865" s="28" customFormat="1">
      <c r="B850" s="37"/>
      <c r="C850" s="36"/>
      <c r="D850" s="36"/>
      <c r="E850" s="36"/>
      <c r="F850" s="35"/>
      <c r="G850" s="35"/>
      <c r="H850" s="35"/>
      <c r="I850" s="35"/>
      <c r="J850" s="31"/>
      <c r="K850" s="35"/>
      <c r="L850" s="35"/>
      <c r="M850" s="35"/>
      <c r="N850" s="35"/>
      <c r="O850" s="31"/>
      <c r="P850" s="35"/>
      <c r="Q850" s="35"/>
      <c r="R850" s="35"/>
      <c r="S850" s="35"/>
      <c r="T850" s="31"/>
      <c r="U850" s="35"/>
      <c r="V850" s="35"/>
      <c r="W850" s="35"/>
      <c r="X850" s="35"/>
      <c r="Y850" s="31"/>
      <c r="Z850" s="35"/>
      <c r="AA850" s="35"/>
      <c r="AB850" s="33"/>
      <c r="AC850" s="32"/>
      <c r="AD850" s="31"/>
      <c r="AE850" s="30"/>
      <c r="AF850" s="33"/>
      <c r="AG850" s="29"/>
      <c r="AH850" s="29"/>
      <c r="AI850" s="29"/>
      <c r="AJ850" s="29"/>
      <c r="DFE850" s="27"/>
    </row>
    <row r="851" spans="2:36 2865:2865" s="28" customFormat="1">
      <c r="B851" s="37"/>
      <c r="C851" s="36"/>
      <c r="D851" s="36"/>
      <c r="E851" s="36"/>
      <c r="F851" s="35"/>
      <c r="G851" s="35"/>
      <c r="H851" s="35"/>
      <c r="I851" s="35"/>
      <c r="J851" s="31"/>
      <c r="K851" s="35"/>
      <c r="L851" s="35"/>
      <c r="M851" s="35"/>
      <c r="N851" s="35"/>
      <c r="O851" s="31"/>
      <c r="P851" s="35"/>
      <c r="Q851" s="35"/>
      <c r="R851" s="35"/>
      <c r="S851" s="35"/>
      <c r="T851" s="31"/>
      <c r="U851" s="35"/>
      <c r="V851" s="35"/>
      <c r="W851" s="35"/>
      <c r="X851" s="35"/>
      <c r="Y851" s="31"/>
      <c r="Z851" s="35"/>
      <c r="AA851" s="35"/>
      <c r="AB851" s="33"/>
      <c r="AC851" s="32"/>
      <c r="AD851" s="31"/>
      <c r="AE851" s="30"/>
      <c r="AF851" s="33"/>
      <c r="AG851" s="29"/>
      <c r="AH851" s="29"/>
      <c r="AI851" s="29"/>
      <c r="AJ851" s="29"/>
      <c r="DFE851" s="27"/>
    </row>
    <row r="852" spans="2:36 2865:2865" s="28" customFormat="1">
      <c r="B852" s="37"/>
      <c r="C852" s="36"/>
      <c r="D852" s="36"/>
      <c r="E852" s="36"/>
      <c r="F852" s="35"/>
      <c r="G852" s="35"/>
      <c r="H852" s="35"/>
      <c r="I852" s="35"/>
      <c r="J852" s="31"/>
      <c r="K852" s="35"/>
      <c r="L852" s="35"/>
      <c r="M852" s="35"/>
      <c r="N852" s="35"/>
      <c r="O852" s="31"/>
      <c r="P852" s="35"/>
      <c r="Q852" s="35"/>
      <c r="R852" s="35"/>
      <c r="S852" s="35"/>
      <c r="T852" s="31"/>
      <c r="U852" s="35"/>
      <c r="V852" s="35"/>
      <c r="W852" s="35"/>
      <c r="X852" s="35"/>
      <c r="Y852" s="31"/>
      <c r="Z852" s="35"/>
      <c r="AA852" s="35"/>
      <c r="AB852" s="33"/>
      <c r="AC852" s="32"/>
      <c r="AD852" s="31"/>
      <c r="AE852" s="30"/>
      <c r="AF852" s="33"/>
      <c r="AG852" s="29"/>
      <c r="AH852" s="29"/>
      <c r="AI852" s="29"/>
      <c r="AJ852" s="29"/>
      <c r="DFE852" s="27"/>
    </row>
    <row r="853" spans="2:36 2865:2865" s="28" customFormat="1">
      <c r="B853" s="37"/>
      <c r="C853" s="36"/>
      <c r="D853" s="36"/>
      <c r="E853" s="36"/>
      <c r="F853" s="35"/>
      <c r="G853" s="35"/>
      <c r="H853" s="35"/>
      <c r="I853" s="35"/>
      <c r="J853" s="31"/>
      <c r="K853" s="35"/>
      <c r="L853" s="35"/>
      <c r="M853" s="35"/>
      <c r="N853" s="35"/>
      <c r="O853" s="31"/>
      <c r="P853" s="35"/>
      <c r="Q853" s="35"/>
      <c r="R853" s="35"/>
      <c r="S853" s="35"/>
      <c r="T853" s="31"/>
      <c r="U853" s="35"/>
      <c r="V853" s="35"/>
      <c r="W853" s="35"/>
      <c r="X853" s="35"/>
      <c r="Y853" s="31"/>
      <c r="Z853" s="35"/>
      <c r="AA853" s="35"/>
      <c r="AB853" s="33"/>
      <c r="AC853" s="32"/>
      <c r="AD853" s="31"/>
      <c r="AE853" s="30"/>
      <c r="AF853" s="33"/>
      <c r="AG853" s="29"/>
      <c r="AH853" s="29"/>
      <c r="AI853" s="29"/>
      <c r="AJ853" s="29"/>
      <c r="DFE853" s="27"/>
    </row>
    <row r="854" spans="2:36 2865:2865" s="28" customFormat="1">
      <c r="B854" s="37"/>
      <c r="C854" s="36"/>
      <c r="D854" s="36"/>
      <c r="E854" s="36"/>
      <c r="F854" s="35"/>
      <c r="G854" s="35"/>
      <c r="H854" s="35"/>
      <c r="I854" s="35"/>
      <c r="J854" s="31"/>
      <c r="K854" s="35"/>
      <c r="L854" s="35"/>
      <c r="M854" s="35"/>
      <c r="N854" s="35"/>
      <c r="O854" s="31"/>
      <c r="P854" s="35"/>
      <c r="Q854" s="35"/>
      <c r="R854" s="35"/>
      <c r="S854" s="35"/>
      <c r="T854" s="31"/>
      <c r="U854" s="35"/>
      <c r="V854" s="35"/>
      <c r="W854" s="35"/>
      <c r="X854" s="35"/>
      <c r="Y854" s="31"/>
      <c r="Z854" s="35"/>
      <c r="AA854" s="35"/>
      <c r="AB854" s="33"/>
      <c r="AC854" s="32"/>
      <c r="AD854" s="31"/>
      <c r="AE854" s="30"/>
      <c r="AF854" s="33"/>
      <c r="AG854" s="29"/>
      <c r="AH854" s="29"/>
      <c r="AI854" s="29"/>
      <c r="AJ854" s="29"/>
      <c r="DFE854" s="27"/>
    </row>
  </sheetData>
  <sheetProtection algorithmName="SHA-512" hashValue="8qXXydTp2WT6wSIbWhe18CU4pqQTC3zmC9ALAx0BJ3vqZdfsKb8Zjb6x4ki5XEp7ZeT8IlrM7/1zKY6+Dl6gww==" saltValue="Lnll08JaqvaGW7dmy3l8nA==" spinCount="100000" sheet="1" objects="1" scenarios="1"/>
  <mergeCells count="50">
    <mergeCell ref="O7:P7"/>
    <mergeCell ref="R3:S3"/>
    <mergeCell ref="R4:S4"/>
    <mergeCell ref="R7:S7"/>
    <mergeCell ref="B51:AF51"/>
    <mergeCell ref="AE10:AE48"/>
    <mergeCell ref="B10:D10"/>
    <mergeCell ref="B50:AF50"/>
    <mergeCell ref="B8:D8"/>
    <mergeCell ref="B9:D9"/>
    <mergeCell ref="O8:P8"/>
    <mergeCell ref="M8:N8"/>
    <mergeCell ref="R8:S8"/>
    <mergeCell ref="Z48:AB48"/>
    <mergeCell ref="F48:G48"/>
    <mergeCell ref="K48:L48"/>
    <mergeCell ref="R6:S6"/>
    <mergeCell ref="M4:N4"/>
    <mergeCell ref="M5:N5"/>
    <mergeCell ref="M3:N3"/>
    <mergeCell ref="O6:P6"/>
    <mergeCell ref="Z10:AD10"/>
    <mergeCell ref="B59:AF59"/>
    <mergeCell ref="B60:AF60"/>
    <mergeCell ref="B2:D2"/>
    <mergeCell ref="B7:D7"/>
    <mergeCell ref="E2:K9"/>
    <mergeCell ref="O3:P3"/>
    <mergeCell ref="O4:P4"/>
    <mergeCell ref="P10:S10"/>
    <mergeCell ref="M6:N6"/>
    <mergeCell ref="M7:N7"/>
    <mergeCell ref="B48:D48"/>
    <mergeCell ref="O5:P5"/>
    <mergeCell ref="M2:S2"/>
    <mergeCell ref="AE2:AE7"/>
    <mergeCell ref="R5:S5"/>
    <mergeCell ref="B41:D41"/>
    <mergeCell ref="F41:I41"/>
    <mergeCell ref="U48:V48"/>
    <mergeCell ref="U10:X10"/>
    <mergeCell ref="K10:N10"/>
    <mergeCell ref="F10:I10"/>
    <mergeCell ref="F38:I38"/>
    <mergeCell ref="B26:D26"/>
    <mergeCell ref="F26:I26"/>
    <mergeCell ref="B32:D32"/>
    <mergeCell ref="F32:I32"/>
    <mergeCell ref="P48:Q48"/>
    <mergeCell ref="B38:D38"/>
  </mergeCells>
  <conditionalFormatting sqref="D13:D14">
    <cfRule type="cellIs" dxfId="207" priority="913" operator="between">
      <formula>0</formula>
      <formula>"&lt;50"</formula>
    </cfRule>
    <cfRule type="cellIs" dxfId="206" priority="909" operator="greaterThan">
      <formula>94.9</formula>
    </cfRule>
    <cfRule type="cellIs" dxfId="205" priority="910" operator="between">
      <formula>80</formula>
      <formula>95</formula>
    </cfRule>
    <cfRule type="cellIs" dxfId="204" priority="911" operator="between">
      <formula>65</formula>
      <formula>"&lt;80"</formula>
    </cfRule>
    <cfRule type="cellIs" dxfId="203" priority="912" operator="between">
      <formula>50</formula>
      <formula>"&lt;65"</formula>
    </cfRule>
  </conditionalFormatting>
  <conditionalFormatting sqref="D17:D18 D28 D34">
    <cfRule type="cellIs" dxfId="202" priority="738" operator="between">
      <formula>0</formula>
      <formula>"&lt;50"</formula>
    </cfRule>
    <cfRule type="cellIs" dxfId="201" priority="737" operator="between">
      <formula>50</formula>
      <formula>"&lt;65"</formula>
    </cfRule>
    <cfRule type="cellIs" dxfId="200" priority="736" operator="between">
      <formula>65</formula>
      <formula>"&lt;80"</formula>
    </cfRule>
    <cfRule type="cellIs" dxfId="199" priority="735" operator="between">
      <formula>80</formula>
      <formula>95</formula>
    </cfRule>
    <cfRule type="cellIs" dxfId="198" priority="734" operator="greaterThan">
      <formula>94.9</formula>
    </cfRule>
  </conditionalFormatting>
  <conditionalFormatting sqref="D21:D22">
    <cfRule type="cellIs" dxfId="197" priority="624" operator="greaterThan">
      <formula>94.9</formula>
    </cfRule>
    <cfRule type="cellIs" dxfId="196" priority="625" operator="between">
      <formula>80</formula>
      <formula>95</formula>
    </cfRule>
    <cfRule type="cellIs" dxfId="195" priority="626" operator="between">
      <formula>65</formula>
      <formula>"&lt;80"</formula>
    </cfRule>
    <cfRule type="cellIs" dxfId="194" priority="627" operator="between">
      <formula>50</formula>
      <formula>"&lt;65"</formula>
    </cfRule>
    <cfRule type="cellIs" dxfId="193" priority="628" operator="between">
      <formula>0</formula>
      <formula>"&lt;50"</formula>
    </cfRule>
  </conditionalFormatting>
  <conditionalFormatting sqref="D25">
    <cfRule type="cellIs" dxfId="192" priority="586" operator="greaterThan">
      <formula>94.9</formula>
    </cfRule>
    <cfRule type="cellIs" dxfId="191" priority="590" operator="between">
      <formula>0</formula>
      <formula>"&lt;50"</formula>
    </cfRule>
    <cfRule type="cellIs" dxfId="190" priority="588" operator="between">
      <formula>65</formula>
      <formula>"&lt;80"</formula>
    </cfRule>
    <cfRule type="cellIs" dxfId="189" priority="587" operator="between">
      <formula>80</formula>
      <formula>95</formula>
    </cfRule>
    <cfRule type="cellIs" dxfId="188" priority="589" operator="between">
      <formula>50</formula>
      <formula>"&lt;65"</formula>
    </cfRule>
  </conditionalFormatting>
  <conditionalFormatting sqref="D31">
    <cfRule type="cellIs" dxfId="187" priority="521" operator="greaterThan">
      <formula>94.9</formula>
    </cfRule>
    <cfRule type="cellIs" dxfId="186" priority="522" operator="between">
      <formula>80</formula>
      <formula>95</formula>
    </cfRule>
    <cfRule type="cellIs" dxfId="185" priority="523" operator="between">
      <formula>65</formula>
      <formula>"&lt;80"</formula>
    </cfRule>
    <cfRule type="cellIs" dxfId="184" priority="524" operator="between">
      <formula>50</formula>
      <formula>"&lt;65"</formula>
    </cfRule>
    <cfRule type="cellIs" dxfId="183" priority="525" operator="between">
      <formula>0</formula>
      <formula>"&lt;50"</formula>
    </cfRule>
  </conditionalFormatting>
  <conditionalFormatting sqref="D37">
    <cfRule type="cellIs" dxfId="182" priority="456" operator="greaterThan">
      <formula>94.9</formula>
    </cfRule>
    <cfRule type="cellIs" dxfId="181" priority="457" operator="between">
      <formula>80</formula>
      <formula>95</formula>
    </cfRule>
    <cfRule type="cellIs" dxfId="180" priority="458" operator="between">
      <formula>65</formula>
      <formula>"&lt;80"</formula>
    </cfRule>
    <cfRule type="cellIs" dxfId="179" priority="459" operator="between">
      <formula>50</formula>
      <formula>"&lt;65"</formula>
    </cfRule>
    <cfRule type="cellIs" dxfId="178" priority="460" operator="between">
      <formula>0</formula>
      <formula>"&lt;50"</formula>
    </cfRule>
  </conditionalFormatting>
  <conditionalFormatting sqref="D40 D43">
    <cfRule type="cellIs" dxfId="177" priority="393" operator="between">
      <formula>0</formula>
      <formula>"&lt;50"</formula>
    </cfRule>
    <cfRule type="cellIs" dxfId="176" priority="389" operator="greaterThan">
      <formula>94.9</formula>
    </cfRule>
    <cfRule type="cellIs" dxfId="175" priority="392" operator="between">
      <formula>50</formula>
      <formula>"&lt;65"</formula>
    </cfRule>
    <cfRule type="cellIs" dxfId="174" priority="391" operator="between">
      <formula>65</formula>
      <formula>"&lt;80"</formula>
    </cfRule>
    <cfRule type="cellIs" dxfId="173" priority="390" operator="between">
      <formula>80</formula>
      <formula>95</formula>
    </cfRule>
  </conditionalFormatting>
  <conditionalFormatting sqref="D46:D47">
    <cfRule type="cellIs" dxfId="172" priority="355" operator="between">
      <formula>0</formula>
      <formula>"&lt;50"</formula>
    </cfRule>
    <cfRule type="cellIs" dxfId="171" priority="351" operator="greaterThan">
      <formula>94.9</formula>
    </cfRule>
    <cfRule type="cellIs" dxfId="170" priority="352" operator="between">
      <formula>80</formula>
      <formula>95</formula>
    </cfRule>
    <cfRule type="cellIs" dxfId="169" priority="353" operator="between">
      <formula>65</formula>
      <formula>"&lt;80"</formula>
    </cfRule>
    <cfRule type="cellIs" dxfId="168" priority="354" operator="between">
      <formula>50</formula>
      <formula>"&lt;65"</formula>
    </cfRule>
  </conditionalFormatting>
  <conditionalFormatting sqref="H13">
    <cfRule type="iconSet" priority="226">
      <iconSet iconSet="5ArrowsGray">
        <cfvo type="percent" val="0"/>
        <cfvo type="num" val="70"/>
        <cfvo type="num" val="80"/>
        <cfvo type="num" val="90"/>
        <cfvo type="num" val="100"/>
      </iconSet>
    </cfRule>
  </conditionalFormatting>
  <conditionalFormatting sqref="H17 H14">
    <cfRule type="iconSet" priority="222">
      <iconSet iconSet="5ArrowsGray">
        <cfvo type="percent" val="0"/>
        <cfvo type="num" val="70"/>
        <cfvo type="num" val="80"/>
        <cfvo type="num" val="90"/>
        <cfvo type="num" val="100"/>
      </iconSet>
    </cfRule>
  </conditionalFormatting>
  <conditionalFormatting sqref="H18">
    <cfRule type="iconSet" priority="22">
      <iconSet iconSet="5ArrowsGray">
        <cfvo type="percent" val="0"/>
        <cfvo type="num" val="70"/>
        <cfvo type="num" val="80"/>
        <cfvo type="num" val="90"/>
        <cfvo type="num" val="100"/>
      </iconSet>
    </cfRule>
  </conditionalFormatting>
  <conditionalFormatting sqref="H31">
    <cfRule type="iconSet" priority="19">
      <iconSet iconSet="5ArrowsGray">
        <cfvo type="percent" val="0"/>
        <cfvo type="num" val="70"/>
        <cfvo type="num" val="80"/>
        <cfvo type="num" val="90"/>
        <cfvo type="num" val="100"/>
      </iconSet>
    </cfRule>
  </conditionalFormatting>
  <conditionalFormatting sqref="H34:H35 H19">
    <cfRule type="iconSet" priority="1433">
      <iconSet iconSet="5ArrowsGray">
        <cfvo type="percent" val="0"/>
        <cfvo type="num" val="70"/>
        <cfvo type="num" val="80"/>
        <cfvo type="num" val="90"/>
        <cfvo type="num" val="100"/>
      </iconSet>
    </cfRule>
  </conditionalFormatting>
  <conditionalFormatting sqref="H40 H37 H28 H25 H21:H22 H43">
    <cfRule type="iconSet" priority="1435">
      <iconSet iconSet="5ArrowsGray">
        <cfvo type="percent" val="0"/>
        <cfvo type="num" val="70"/>
        <cfvo type="num" val="80"/>
        <cfvo type="num" val="90"/>
        <cfvo type="num" val="100"/>
      </iconSet>
    </cfRule>
  </conditionalFormatting>
  <conditionalFormatting sqref="H46:H47">
    <cfRule type="iconSet" priority="21">
      <iconSet iconSet="5ArrowsGray">
        <cfvo type="percent" val="0"/>
        <cfvo type="num" val="70"/>
        <cfvo type="num" val="80"/>
        <cfvo type="num" val="90"/>
        <cfvo type="num" val="100"/>
      </iconSet>
    </cfRule>
  </conditionalFormatting>
  <conditionalFormatting sqref="I13:I14 N13:N14 I17:I19 N17:N19 I21:I22 N21:N22 I25 N25 I28 N28 I31 N31 I34:I35 N34:N35 I37 N37 I40 N40 I43 N43 I46:I48 N46:N48 AD46:AD48">
    <cfRule type="cellIs" dxfId="167" priority="240" operator="equal">
      <formula>"E"</formula>
    </cfRule>
    <cfRule type="cellIs" dxfId="166" priority="239" operator="equal">
      <formula>"D"</formula>
    </cfRule>
    <cfRule type="cellIs" dxfId="165" priority="238" operator="equal">
      <formula>"C"</formula>
    </cfRule>
    <cfRule type="cellIs" dxfId="164" priority="237" operator="equal">
      <formula>"B"</formula>
    </cfRule>
    <cfRule type="cellIs" dxfId="163" priority="236" operator="equal">
      <formula>"A"</formula>
    </cfRule>
    <cfRule type="containsText" dxfId="162" priority="235" operator="containsText" text="NIL">
      <formula>NOT(ISERROR(SEARCH("NIL",I13)))</formula>
    </cfRule>
    <cfRule type="cellIs" dxfId="161" priority="234" operator="equal">
      <formula>"A+"</formula>
    </cfRule>
  </conditionalFormatting>
  <conditionalFormatting sqref="J49 O49 T49 Y49 J67:J1048576 O67:O1048576 T67:T1048576 Y67:Y1048576">
    <cfRule type="beginsWith" dxfId="160" priority="1292" operator="beginsWith" text="A">
      <formula>LEFT(J49,LEN("A"))="A"</formula>
    </cfRule>
  </conditionalFormatting>
  <conditionalFormatting sqref="J49 O49 T49 Y49">
    <cfRule type="beginsWith" dxfId="159" priority="1293" operator="beginsWith" text="B">
      <formula>LEFT(J49,LEN("B"))="B"</formula>
    </cfRule>
    <cfRule type="beginsWith" dxfId="158" priority="1294" operator="beginsWith" text="C">
      <formula>LEFT(J49,LEN("C"))="C"</formula>
    </cfRule>
    <cfRule type="beginsWith" dxfId="157" priority="1295" operator="beginsWith" text="D">
      <formula>LEFT(J49,LEN("D"))="D"</formula>
    </cfRule>
    <cfRule type="beginsWith" dxfId="156" priority="1296" operator="beginsWith" text="E">
      <formula>LEFT(J49,LEN("E"))="E"</formula>
    </cfRule>
  </conditionalFormatting>
  <conditionalFormatting sqref="M13">
    <cfRule type="iconSet" priority="225">
      <iconSet iconSet="5ArrowsGray">
        <cfvo type="percent" val="0"/>
        <cfvo type="num" val="70"/>
        <cfvo type="num" val="80"/>
        <cfvo type="num" val="90"/>
        <cfvo type="num" val="100"/>
      </iconSet>
    </cfRule>
  </conditionalFormatting>
  <conditionalFormatting sqref="M18">
    <cfRule type="iconSet" priority="17">
      <iconSet iconSet="5ArrowsGray">
        <cfvo type="percent" val="0"/>
        <cfvo type="num" val="70"/>
        <cfvo type="num" val="80"/>
        <cfvo type="num" val="90"/>
        <cfvo type="num" val="100"/>
      </iconSet>
    </cfRule>
  </conditionalFormatting>
  <conditionalFormatting sqref="M31">
    <cfRule type="iconSet" priority="18">
      <iconSet iconSet="5ArrowsGray">
        <cfvo type="percent" val="0"/>
        <cfvo type="num" val="70"/>
        <cfvo type="num" val="80"/>
        <cfvo type="num" val="90"/>
        <cfvo type="num" val="100"/>
      </iconSet>
    </cfRule>
  </conditionalFormatting>
  <conditionalFormatting sqref="M34:M35 M19">
    <cfRule type="iconSet" priority="1449">
      <iconSet iconSet="5ArrowsGray">
        <cfvo type="percent" val="0"/>
        <cfvo type="num" val="70"/>
        <cfvo type="num" val="80"/>
        <cfvo type="num" val="90"/>
        <cfvo type="num" val="100"/>
      </iconSet>
    </cfRule>
  </conditionalFormatting>
  <conditionalFormatting sqref="M37 M28 M25 M21:M22 M17 M14 M40 M43">
    <cfRule type="iconSet" priority="1451">
      <iconSet iconSet="5ArrowsGray">
        <cfvo type="percent" val="0"/>
        <cfvo type="num" val="70"/>
        <cfvo type="num" val="80"/>
        <cfvo type="num" val="90"/>
        <cfvo type="num" val="100"/>
      </iconSet>
    </cfRule>
  </conditionalFormatting>
  <conditionalFormatting sqref="M46:M47">
    <cfRule type="iconSet" priority="20">
      <iconSet iconSet="5ArrowsGray">
        <cfvo type="percent" val="0"/>
        <cfvo type="num" val="70"/>
        <cfvo type="num" val="80"/>
        <cfvo type="num" val="90"/>
        <cfvo type="num" val="100"/>
      </iconSet>
    </cfRule>
  </conditionalFormatting>
  <conditionalFormatting sqref="R13">
    <cfRule type="iconSet" priority="224">
      <iconSet iconSet="5ArrowsGray">
        <cfvo type="percent" val="0"/>
        <cfvo type="num" val="70"/>
        <cfvo type="num" val="80"/>
        <cfvo type="num" val="90"/>
        <cfvo type="num" val="100"/>
      </iconSet>
    </cfRule>
  </conditionalFormatting>
  <conditionalFormatting sqref="R18">
    <cfRule type="iconSet" priority="14">
      <iconSet iconSet="5ArrowsGray">
        <cfvo type="percent" val="0"/>
        <cfvo type="num" val="70"/>
        <cfvo type="num" val="80"/>
        <cfvo type="num" val="90"/>
        <cfvo type="num" val="100"/>
      </iconSet>
    </cfRule>
  </conditionalFormatting>
  <conditionalFormatting sqref="R31">
    <cfRule type="iconSet" priority="1391">
      <iconSet iconSet="5ArrowsGray">
        <cfvo type="percent" val="0"/>
        <cfvo type="num" val="70"/>
        <cfvo type="num" val="80"/>
        <cfvo type="num" val="90"/>
        <cfvo type="num" val="100"/>
      </iconSet>
    </cfRule>
  </conditionalFormatting>
  <conditionalFormatting sqref="R34:R35 R19">
    <cfRule type="iconSet" priority="1467">
      <iconSet iconSet="5ArrowsGray">
        <cfvo type="percent" val="0"/>
        <cfvo type="num" val="70"/>
        <cfvo type="num" val="80"/>
        <cfvo type="num" val="90"/>
        <cfvo type="num" val="100"/>
      </iconSet>
    </cfRule>
  </conditionalFormatting>
  <conditionalFormatting sqref="R37 R14 R17 R40 R21:R22 R25 R28 R43">
    <cfRule type="iconSet" priority="1469">
      <iconSet iconSet="5ArrowsGray">
        <cfvo type="percent" val="0"/>
        <cfvo type="num" val="70"/>
        <cfvo type="num" val="80"/>
        <cfvo type="num" val="90"/>
        <cfvo type="num" val="100"/>
      </iconSet>
    </cfRule>
  </conditionalFormatting>
  <conditionalFormatting sqref="R46:R47">
    <cfRule type="iconSet" priority="13">
      <iconSet iconSet="5ArrowsGray">
        <cfvo type="percent" val="0"/>
        <cfvo type="num" val="70"/>
        <cfvo type="num" val="80"/>
        <cfvo type="num" val="90"/>
        <cfvo type="num" val="100"/>
      </iconSet>
    </cfRule>
  </conditionalFormatting>
  <conditionalFormatting sqref="S13:S14 X13:X14 S17:S19 X17:X19 S21:S22 X21:X22 S25 X25 S28 X28 S31 X31 S34:S35 X34:X35 S37 X37 S40 X40 S43 X43 S46:S48 X46:X48">
    <cfRule type="cellIs" dxfId="155" priority="231" operator="equal">
      <formula>"C"</formula>
    </cfRule>
    <cfRule type="cellIs" dxfId="154" priority="233" operator="equal">
      <formula>"E"</formula>
    </cfRule>
    <cfRule type="cellIs" dxfId="153" priority="232" operator="equal">
      <formula>"D"</formula>
    </cfRule>
    <cfRule type="cellIs" dxfId="152" priority="230" operator="equal">
      <formula>"B"</formula>
    </cfRule>
    <cfRule type="cellIs" dxfId="151" priority="229" operator="equal">
      <formula>"A"</formula>
    </cfRule>
    <cfRule type="cellIs" dxfId="150" priority="227" operator="equal">
      <formula>"A+"</formula>
    </cfRule>
    <cfRule type="containsText" dxfId="149" priority="228" operator="containsText" text="NIL">
      <formula>NOT(ISERROR(SEARCH("NIL",S13)))</formula>
    </cfRule>
  </conditionalFormatting>
  <conditionalFormatting sqref="W13">
    <cfRule type="iconSet" priority="223">
      <iconSet iconSet="5ArrowsGray">
        <cfvo type="percent" val="0"/>
        <cfvo type="num" val="70"/>
        <cfvo type="num" val="80"/>
        <cfvo type="num" val="90"/>
        <cfvo type="num" val="100"/>
      </iconSet>
    </cfRule>
  </conditionalFormatting>
  <conditionalFormatting sqref="W18">
    <cfRule type="iconSet" priority="12">
      <iconSet iconSet="5ArrowsGray">
        <cfvo type="percent" val="0"/>
        <cfvo type="num" val="70"/>
        <cfvo type="num" val="80"/>
        <cfvo type="num" val="90"/>
        <cfvo type="num" val="100"/>
      </iconSet>
    </cfRule>
  </conditionalFormatting>
  <conditionalFormatting sqref="W31">
    <cfRule type="iconSet" priority="1392">
      <iconSet iconSet="5ArrowsGray">
        <cfvo type="percent" val="0"/>
        <cfvo type="num" val="70"/>
        <cfvo type="num" val="80"/>
        <cfvo type="num" val="90"/>
        <cfvo type="num" val="100"/>
      </iconSet>
    </cfRule>
  </conditionalFormatting>
  <conditionalFormatting sqref="W34:W35 W19">
    <cfRule type="iconSet" priority="1485">
      <iconSet iconSet="5ArrowsGray">
        <cfvo type="percent" val="0"/>
        <cfvo type="num" val="70"/>
        <cfvo type="num" val="80"/>
        <cfvo type="num" val="90"/>
        <cfvo type="num" val="100"/>
      </iconSet>
    </cfRule>
  </conditionalFormatting>
  <conditionalFormatting sqref="W40 W37 W28 W25 W21:W22 W17 W14 W43">
    <cfRule type="iconSet" priority="1487">
      <iconSet iconSet="5ArrowsGray">
        <cfvo type="percent" val="0"/>
        <cfvo type="num" val="70"/>
        <cfvo type="num" val="80"/>
        <cfvo type="num" val="90"/>
        <cfvo type="num" val="100"/>
      </iconSet>
    </cfRule>
  </conditionalFormatting>
  <conditionalFormatting sqref="W46:W47">
    <cfRule type="iconSet" priority="11">
      <iconSet iconSet="5ArrowsGray">
        <cfvo type="percent" val="0"/>
        <cfvo type="num" val="70"/>
        <cfvo type="num" val="80"/>
        <cfvo type="num" val="90"/>
        <cfvo type="num" val="100"/>
      </iconSet>
    </cfRule>
  </conditionalFormatting>
  <conditionalFormatting sqref="AC13">
    <cfRule type="iconSet" priority="189">
      <iconSet iconSet="5ArrowsGray">
        <cfvo type="percent" val="0"/>
        <cfvo type="num" val="70"/>
        <cfvo type="num" val="99" gte="0"/>
        <cfvo type="num" val="100" gte="0"/>
        <cfvo type="num" val="120" gte="0"/>
      </iconSet>
    </cfRule>
  </conditionalFormatting>
  <conditionalFormatting sqref="AC34">
    <cfRule type="iconSet" priority="23">
      <iconSet iconSet="5ArrowsGray">
        <cfvo type="percent" val="0"/>
        <cfvo type="num" val="70"/>
        <cfvo type="num" val="99" gte="0"/>
        <cfvo type="num" val="100" gte="0"/>
        <cfvo type="num" val="120" gte="0"/>
      </iconSet>
    </cfRule>
  </conditionalFormatting>
  <conditionalFormatting sqref="AC35 AC19">
    <cfRule type="iconSet" priority="711">
      <iconSet iconSet="5ArrowsGray">
        <cfvo type="percent" val="0"/>
        <cfvo type="num" val="70"/>
        <cfvo type="num" val="99" gte="0"/>
        <cfvo type="num" val="100" gte="0"/>
        <cfvo type="num" val="120" gte="0"/>
      </iconSet>
    </cfRule>
  </conditionalFormatting>
  <conditionalFormatting sqref="AC40 AC37 AC28 AC25 AC21:AC22 AC14 AC17:AC18 AC31 AC46:AC47 AC43">
    <cfRule type="iconSet" priority="1503">
      <iconSet iconSet="5ArrowsGray">
        <cfvo type="percent" val="0"/>
        <cfvo type="num" val="70"/>
        <cfvo type="num" val="99" gte="0"/>
        <cfvo type="num" val="100" gte="0"/>
        <cfvo type="num" val="120" gte="0"/>
      </iconSet>
    </cfRule>
  </conditionalFormatting>
  <conditionalFormatting sqref="AD13:AD14">
    <cfRule type="cellIs" dxfId="148" priority="985" operator="equal">
      <formula>"E"</formula>
    </cfRule>
    <cfRule type="cellIs" dxfId="147" priority="984" operator="equal">
      <formula>"D"</formula>
    </cfRule>
    <cfRule type="cellIs" dxfId="146" priority="983" operator="equal">
      <formula>"C"</formula>
    </cfRule>
    <cfRule type="cellIs" dxfId="145" priority="982" operator="equal">
      <formula>"B"</formula>
    </cfRule>
    <cfRule type="cellIs" dxfId="144" priority="981" operator="equal">
      <formula>"A"</formula>
    </cfRule>
    <cfRule type="containsText" dxfId="143" priority="980" operator="containsText" text="NIL">
      <formula>NOT(ISERROR(SEARCH("NIL",AD13)))</formula>
    </cfRule>
    <cfRule type="cellIs" dxfId="142" priority="979" operator="equal">
      <formula>"A+"</formula>
    </cfRule>
  </conditionalFormatting>
  <conditionalFormatting sqref="AD15">
    <cfRule type="beginsWith" dxfId="141" priority="1288" operator="beginsWith" text="B">
      <formula>LEFT(AD15,LEN("B"))="B"</formula>
    </cfRule>
    <cfRule type="beginsWith" dxfId="140" priority="1291" operator="beginsWith" text="E">
      <formula>LEFT(AD15,LEN("E"))="E"</formula>
    </cfRule>
    <cfRule type="beginsWith" dxfId="139" priority="1290" operator="beginsWith" text="D">
      <formula>LEFT(AD15,LEN("D"))="D"</formula>
    </cfRule>
    <cfRule type="beginsWith" dxfId="138" priority="1289" operator="beginsWith" text="C">
      <formula>LEFT(AD15,LEN("C"))="C"</formula>
    </cfRule>
    <cfRule type="beginsWith" dxfId="137" priority="1287" operator="beginsWith" text="A">
      <formula>LEFT(AD15,LEN("A"))="A"</formula>
    </cfRule>
  </conditionalFormatting>
  <conditionalFormatting sqref="AD17:AD19 AD28 AD34:AD35">
    <cfRule type="containsText" dxfId="136" priority="768" operator="containsText" text="NIL">
      <formula>NOT(ISERROR(SEARCH("NIL",AD17)))</formula>
    </cfRule>
    <cfRule type="cellIs" dxfId="135" priority="772" operator="equal">
      <formula>"D"</formula>
    </cfRule>
    <cfRule type="cellIs" dxfId="134" priority="771" operator="equal">
      <formula>"C"</formula>
    </cfRule>
    <cfRule type="cellIs" dxfId="133" priority="770" operator="equal">
      <formula>"B"</formula>
    </cfRule>
    <cfRule type="cellIs" dxfId="132" priority="773" operator="equal">
      <formula>"E"</formula>
    </cfRule>
    <cfRule type="cellIs" dxfId="131" priority="767" operator="equal">
      <formula>"A+"</formula>
    </cfRule>
    <cfRule type="cellIs" dxfId="130" priority="769" operator="equal">
      <formula>"A"</formula>
    </cfRule>
  </conditionalFormatting>
  <conditionalFormatting sqref="AD21:AD22">
    <cfRule type="cellIs" dxfId="129" priority="659" operator="equal">
      <formula>"A"</formula>
    </cfRule>
    <cfRule type="cellIs" dxfId="128" priority="663" operator="equal">
      <formula>"E"</formula>
    </cfRule>
    <cfRule type="cellIs" dxfId="127" priority="662" operator="equal">
      <formula>"D"</formula>
    </cfRule>
    <cfRule type="cellIs" dxfId="126" priority="661" operator="equal">
      <formula>"C"</formula>
    </cfRule>
    <cfRule type="cellIs" dxfId="125" priority="660" operator="equal">
      <formula>"B"</formula>
    </cfRule>
    <cfRule type="containsText" dxfId="124" priority="658" operator="containsText" text="NIL">
      <formula>NOT(ISERROR(SEARCH("NIL",AD21)))</formula>
    </cfRule>
    <cfRule type="cellIs" dxfId="123" priority="657" operator="equal">
      <formula>"A+"</formula>
    </cfRule>
  </conditionalFormatting>
  <conditionalFormatting sqref="AD23">
    <cfRule type="beginsWith" dxfId="122" priority="704" operator="beginsWith" text="D">
      <formula>LEFT(AD23,LEN("D"))="D"</formula>
    </cfRule>
    <cfRule type="beginsWith" dxfId="121" priority="705" operator="beginsWith" text="E">
      <formula>LEFT(AD23,LEN("E"))="E"</formula>
    </cfRule>
    <cfRule type="beginsWith" dxfId="120" priority="703" operator="beginsWith" text="C">
      <formula>LEFT(AD23,LEN("C"))="C"</formula>
    </cfRule>
    <cfRule type="beginsWith" dxfId="119" priority="701" operator="beginsWith" text="A">
      <formula>LEFT(AD23,LEN("A"))="A"</formula>
    </cfRule>
    <cfRule type="beginsWith" dxfId="118" priority="702" operator="beginsWith" text="B">
      <formula>LEFT(AD23,LEN("B"))="B"</formula>
    </cfRule>
  </conditionalFormatting>
  <conditionalFormatting sqref="AD25">
    <cfRule type="cellIs" dxfId="117" priority="568" operator="equal">
      <formula>"A"</formula>
    </cfRule>
    <cfRule type="cellIs" dxfId="116" priority="572" operator="equal">
      <formula>"E"</formula>
    </cfRule>
    <cfRule type="cellIs" dxfId="115" priority="571" operator="equal">
      <formula>"D"</formula>
    </cfRule>
    <cfRule type="cellIs" dxfId="114" priority="570" operator="equal">
      <formula>"C"</formula>
    </cfRule>
    <cfRule type="cellIs" dxfId="113" priority="569" operator="equal">
      <formula>"B"</formula>
    </cfRule>
    <cfRule type="cellIs" dxfId="112" priority="566" operator="equal">
      <formula>"A+"</formula>
    </cfRule>
    <cfRule type="containsText" dxfId="111" priority="567" operator="containsText" text="NIL">
      <formula>NOT(ISERROR(SEARCH("NIL",AD25)))</formula>
    </cfRule>
  </conditionalFormatting>
  <conditionalFormatting sqref="AD26">
    <cfRule type="beginsWith" dxfId="110" priority="600" operator="beginsWith" text="E">
      <formula>LEFT(AD26,LEN("E"))="E"</formula>
    </cfRule>
    <cfRule type="beginsWith" dxfId="109" priority="596" operator="beginsWith" text="A">
      <formula>LEFT(AD26,LEN("A"))="A"</formula>
    </cfRule>
    <cfRule type="beginsWith" dxfId="108" priority="599" operator="beginsWith" text="D">
      <formula>LEFT(AD26,LEN("D"))="D"</formula>
    </cfRule>
    <cfRule type="beginsWith" dxfId="107" priority="597" operator="beginsWith" text="B">
      <formula>LEFT(AD26,LEN("B"))="B"</formula>
    </cfRule>
    <cfRule type="beginsWith" dxfId="106" priority="598" operator="beginsWith" text="C">
      <formula>LEFT(AD26,LEN("C"))="C"</formula>
    </cfRule>
  </conditionalFormatting>
  <conditionalFormatting sqref="AD29">
    <cfRule type="beginsWith" dxfId="105" priority="536" operator="beginsWith" text="A">
      <formula>LEFT(AD29,LEN("A"))="A"</formula>
    </cfRule>
    <cfRule type="beginsWith" dxfId="104" priority="537" operator="beginsWith" text="B">
      <formula>LEFT(AD29,LEN("B"))="B"</formula>
    </cfRule>
    <cfRule type="beginsWith" dxfId="103" priority="538" operator="beginsWith" text="C">
      <formula>LEFT(AD29,LEN("C"))="C"</formula>
    </cfRule>
    <cfRule type="beginsWith" dxfId="102" priority="540" operator="beginsWith" text="E">
      <formula>LEFT(AD29,LEN("E"))="E"</formula>
    </cfRule>
    <cfRule type="beginsWith" dxfId="101" priority="539" operator="beginsWith" text="D">
      <formula>LEFT(AD29,LEN("D"))="D"</formula>
    </cfRule>
  </conditionalFormatting>
  <conditionalFormatting sqref="AD31">
    <cfRule type="cellIs" dxfId="100" priority="505" operator="equal">
      <formula>"C"</formula>
    </cfRule>
    <cfRule type="cellIs" dxfId="99" priority="504" operator="equal">
      <formula>"B"</formula>
    </cfRule>
    <cfRule type="cellIs" dxfId="98" priority="503" operator="equal">
      <formula>"A"</formula>
    </cfRule>
    <cfRule type="containsText" dxfId="97" priority="502" operator="containsText" text="NIL">
      <formula>NOT(ISERROR(SEARCH("NIL",AD31)))</formula>
    </cfRule>
    <cfRule type="cellIs" dxfId="96" priority="501" operator="equal">
      <formula>"A+"</formula>
    </cfRule>
    <cfRule type="cellIs" dxfId="95" priority="507" operator="equal">
      <formula>"E"</formula>
    </cfRule>
    <cfRule type="cellIs" dxfId="94" priority="506" operator="equal">
      <formula>"D"</formula>
    </cfRule>
  </conditionalFormatting>
  <conditionalFormatting sqref="AD32">
    <cfRule type="beginsWith" dxfId="93" priority="535" operator="beginsWith" text="E">
      <formula>LEFT(AD32,LEN("E"))="E"</formula>
    </cfRule>
    <cfRule type="beginsWith" dxfId="92" priority="534" operator="beginsWith" text="D">
      <formula>LEFT(AD32,LEN("D"))="D"</formula>
    </cfRule>
    <cfRule type="beginsWith" dxfId="91" priority="532" operator="beginsWith" text="B">
      <formula>LEFT(AD32,LEN("B"))="B"</formula>
    </cfRule>
    <cfRule type="beginsWith" dxfId="90" priority="533" operator="beginsWith" text="C">
      <formula>LEFT(AD32,LEN("C"))="C"</formula>
    </cfRule>
    <cfRule type="beginsWith" dxfId="89" priority="531" operator="beginsWith" text="A">
      <formula>LEFT(AD32,LEN("A"))="A"</formula>
    </cfRule>
  </conditionalFormatting>
  <conditionalFormatting sqref="AD37">
    <cfRule type="cellIs" dxfId="88" priority="429" operator="equal">
      <formula>"A+"</formula>
    </cfRule>
    <cfRule type="containsText" dxfId="87" priority="430" operator="containsText" text="NIL">
      <formula>NOT(ISERROR(SEARCH("NIL",AD37)))</formula>
    </cfRule>
    <cfRule type="cellIs" dxfId="86" priority="431" operator="equal">
      <formula>"A"</formula>
    </cfRule>
    <cfRule type="cellIs" dxfId="85" priority="432" operator="equal">
      <formula>"B"</formula>
    </cfRule>
    <cfRule type="cellIs" dxfId="84" priority="433" operator="equal">
      <formula>"C"</formula>
    </cfRule>
    <cfRule type="cellIs" dxfId="83" priority="434" operator="equal">
      <formula>"D"</formula>
    </cfRule>
    <cfRule type="cellIs" dxfId="82" priority="435" operator="equal">
      <formula>"E"</formula>
    </cfRule>
  </conditionalFormatting>
  <conditionalFormatting sqref="AD38">
    <cfRule type="beginsWith" dxfId="81" priority="473" operator="beginsWith" text="C">
      <formula>LEFT(AD38,LEN("C"))="C"</formula>
    </cfRule>
    <cfRule type="beginsWith" dxfId="80" priority="475" operator="beginsWith" text="E">
      <formula>LEFT(AD38,LEN("E"))="E"</formula>
    </cfRule>
    <cfRule type="beginsWith" dxfId="79" priority="474" operator="beginsWith" text="D">
      <formula>LEFT(AD38,LEN("D"))="D"</formula>
    </cfRule>
    <cfRule type="beginsWith" dxfId="78" priority="472" operator="beginsWith" text="B">
      <formula>LEFT(AD38,LEN("B"))="B"</formula>
    </cfRule>
    <cfRule type="beginsWith" dxfId="77" priority="471" operator="beginsWith" text="A">
      <formula>LEFT(AD38,LEN("A"))="A"</formula>
    </cfRule>
  </conditionalFormatting>
  <conditionalFormatting sqref="AD40 AD43">
    <cfRule type="cellIs" dxfId="76" priority="424" operator="equal">
      <formula>"A"</formula>
    </cfRule>
    <cfRule type="cellIs" dxfId="75" priority="422" operator="equal">
      <formula>"A+"</formula>
    </cfRule>
    <cfRule type="containsText" dxfId="74" priority="423" operator="containsText" text="NIL">
      <formula>NOT(ISERROR(SEARCH("NIL",AD40)))</formula>
    </cfRule>
    <cfRule type="cellIs" dxfId="73" priority="425" operator="equal">
      <formula>"B"</formula>
    </cfRule>
    <cfRule type="cellIs" dxfId="72" priority="426" operator="equal">
      <formula>"C"</formula>
    </cfRule>
    <cfRule type="cellIs" dxfId="71" priority="427" operator="equal">
      <formula>"D"</formula>
    </cfRule>
    <cfRule type="cellIs" dxfId="70" priority="428" operator="equal">
      <formula>"E"</formula>
    </cfRule>
  </conditionalFormatting>
  <conditionalFormatting sqref="AD41">
    <cfRule type="beginsWith" dxfId="69" priority="10" operator="beginsWith" text="E">
      <formula>LEFT(AD41,LEN("E"))="E"</formula>
    </cfRule>
    <cfRule type="beginsWith" dxfId="68" priority="6" operator="beginsWith" text="A">
      <formula>LEFT(AD41,LEN("A"))="A"</formula>
    </cfRule>
    <cfRule type="beginsWith" dxfId="67" priority="7" operator="beginsWith" text="B">
      <formula>LEFT(AD41,LEN("B"))="B"</formula>
    </cfRule>
    <cfRule type="beginsWith" dxfId="66" priority="8" operator="beginsWith" text="C">
      <formula>LEFT(AD41,LEN("C"))="C"</formula>
    </cfRule>
    <cfRule type="beginsWith" dxfId="65" priority="9" operator="beginsWith" text="D">
      <formula>LEFT(AD41,LEN("D"))="D"</formula>
    </cfRule>
  </conditionalFormatting>
  <conditionalFormatting sqref="AD44">
    <cfRule type="beginsWith" dxfId="64" priority="469" operator="beginsWith" text="D">
      <formula>LEFT(AD44,LEN("D"))="D"</formula>
    </cfRule>
    <cfRule type="beginsWith" dxfId="63" priority="470" operator="beginsWith" text="E">
      <formula>LEFT(AD44,LEN("E"))="E"</formula>
    </cfRule>
    <cfRule type="beginsWith" dxfId="62" priority="468" operator="beginsWith" text="C">
      <formula>LEFT(AD44,LEN("C"))="C"</formula>
    </cfRule>
    <cfRule type="beginsWith" dxfId="61" priority="467" operator="beginsWith" text="B">
      <formula>LEFT(AD44,LEN("B"))="B"</formula>
    </cfRule>
    <cfRule type="beginsWith" dxfId="60" priority="466" operator="beginsWith" text="A">
      <formula>LEFT(AD44,LEN("A"))="A"</formula>
    </cfRule>
  </conditionalFormatting>
  <conditionalFormatting sqref="AD49:AE49 AD67:AE1048576">
    <cfRule type="beginsWith" dxfId="59" priority="1307" operator="beginsWith" text="A">
      <formula>LEFT(AD49,LEN("A"))="A"</formula>
    </cfRule>
  </conditionalFormatting>
  <conditionalFormatting sqref="AD49:AE49">
    <cfRule type="beginsWith" dxfId="58" priority="1308" operator="beginsWith" text="B">
      <formula>LEFT(AD49,LEN("B"))="B"</formula>
    </cfRule>
    <cfRule type="beginsWith" dxfId="57" priority="1311" operator="beginsWith" text="E">
      <formula>LEFT(AD49,LEN("E"))="E"</formula>
    </cfRule>
    <cfRule type="beginsWith" dxfId="56" priority="1310" operator="beginsWith" text="D">
      <formula>LEFT(AD49,LEN("D"))="D"</formula>
    </cfRule>
    <cfRule type="beginsWith" dxfId="55" priority="1309" operator="beginsWith" text="C">
      <formula>LEFT(AD49,LEN("C"))="C"</formula>
    </cfRule>
  </conditionalFormatting>
  <conditionalFormatting sqref="AF12">
    <cfRule type="beginsWith" dxfId="54" priority="1231" operator="beginsWith" text="E">
      <formula>LEFT(AF12,LEN("E"))="E"</formula>
    </cfRule>
    <cfRule type="beginsWith" dxfId="53" priority="1230" operator="beginsWith" text="D">
      <formula>LEFT(AF12,LEN("D"))="D"</formula>
    </cfRule>
    <cfRule type="beginsWith" dxfId="52" priority="1228" operator="beginsWith" text="B">
      <formula>LEFT(AF12,LEN("B"))="B"</formula>
    </cfRule>
    <cfRule type="beginsWith" dxfId="51" priority="1229" operator="beginsWith" text="C">
      <formula>LEFT(AF12,LEN("C"))="C"</formula>
    </cfRule>
    <cfRule type="beginsWith" dxfId="50" priority="1227" operator="beginsWith" text="A">
      <formula>LEFT(AF12,LEN("A"))="A"</formula>
    </cfRule>
  </conditionalFormatting>
  <conditionalFormatting sqref="AF16">
    <cfRule type="beginsWith" dxfId="49" priority="809" operator="beginsWith" text="D">
      <formula>LEFT(AF16,LEN("D"))="D"</formula>
    </cfRule>
    <cfRule type="beginsWith" dxfId="48" priority="810" operator="beginsWith" text="E">
      <formula>LEFT(AF16,LEN("E"))="E"</formula>
    </cfRule>
    <cfRule type="beginsWith" dxfId="47" priority="806" operator="beginsWith" text="A">
      <formula>LEFT(AF16,LEN("A"))="A"</formula>
    </cfRule>
    <cfRule type="beginsWith" dxfId="46" priority="807" operator="beginsWith" text="B">
      <formula>LEFT(AF16,LEN("B"))="B"</formula>
    </cfRule>
    <cfRule type="beginsWith" dxfId="45" priority="808" operator="beginsWith" text="C">
      <formula>LEFT(AF16,LEN("C"))="C"</formula>
    </cfRule>
  </conditionalFormatting>
  <conditionalFormatting sqref="AF20">
    <cfRule type="beginsWith" dxfId="44" priority="698" operator="beginsWith" text="C">
      <formula>LEFT(AF20,LEN("C"))="C"</formula>
    </cfRule>
    <cfRule type="beginsWith" dxfId="43" priority="699" operator="beginsWith" text="D">
      <formula>LEFT(AF20,LEN("D"))="D"</formula>
    </cfRule>
    <cfRule type="beginsWith" dxfId="42" priority="700" operator="beginsWith" text="E">
      <formula>LEFT(AF20,LEN("E"))="E"</formula>
    </cfRule>
    <cfRule type="beginsWith" dxfId="41" priority="696" operator="beginsWith" text="A">
      <formula>LEFT(AF20,LEN("A"))="A"</formula>
    </cfRule>
    <cfRule type="beginsWith" dxfId="40" priority="697" operator="beginsWith" text="B">
      <formula>LEFT(AF20,LEN("B"))="B"</formula>
    </cfRule>
  </conditionalFormatting>
  <conditionalFormatting sqref="AF24">
    <cfRule type="beginsWith" dxfId="39" priority="592" operator="beginsWith" text="B">
      <formula>LEFT(AF24,LEN("B"))="B"</formula>
    </cfRule>
    <cfRule type="beginsWith" dxfId="38" priority="593" operator="beginsWith" text="C">
      <formula>LEFT(AF24,LEN("C"))="C"</formula>
    </cfRule>
    <cfRule type="beginsWith" dxfId="37" priority="594" operator="beginsWith" text="D">
      <formula>LEFT(AF24,LEN("D"))="D"</formula>
    </cfRule>
    <cfRule type="beginsWith" dxfId="36" priority="595" operator="beginsWith" text="E">
      <formula>LEFT(AF24,LEN("E"))="E"</formula>
    </cfRule>
    <cfRule type="beginsWith" dxfId="35" priority="591" operator="beginsWith" text="A">
      <formula>LEFT(AF24,LEN("A"))="A"</formula>
    </cfRule>
  </conditionalFormatting>
  <conditionalFormatting sqref="AF27">
    <cfRule type="beginsWith" dxfId="34" priority="577" operator="beginsWith" text="E">
      <formula>LEFT(AF27,LEN("E"))="E"</formula>
    </cfRule>
    <cfRule type="beginsWith" dxfId="33" priority="576" operator="beginsWith" text="D">
      <formula>LEFT(AF27,LEN("D"))="D"</formula>
    </cfRule>
    <cfRule type="beginsWith" dxfId="32" priority="575" operator="beginsWith" text="C">
      <formula>LEFT(AF27,LEN("C"))="C"</formula>
    </cfRule>
    <cfRule type="beginsWith" dxfId="31" priority="573" operator="beginsWith" text="A">
      <formula>LEFT(AF27,LEN("A"))="A"</formula>
    </cfRule>
    <cfRule type="beginsWith" dxfId="30" priority="574" operator="beginsWith" text="B">
      <formula>LEFT(AF27,LEN("B"))="B"</formula>
    </cfRule>
  </conditionalFormatting>
  <conditionalFormatting sqref="AF30">
    <cfRule type="beginsWith" dxfId="29" priority="530" operator="beginsWith" text="E">
      <formula>LEFT(AF30,LEN("E"))="E"</formula>
    </cfRule>
    <cfRule type="beginsWith" dxfId="28" priority="529" operator="beginsWith" text="D">
      <formula>LEFT(AF30,LEN("D"))="D"</formula>
    </cfRule>
    <cfRule type="beginsWith" dxfId="27" priority="527" operator="beginsWith" text="B">
      <formula>LEFT(AF30,LEN("B"))="B"</formula>
    </cfRule>
    <cfRule type="beginsWith" dxfId="26" priority="526" operator="beginsWith" text="A">
      <formula>LEFT(AF30,LEN("A"))="A"</formula>
    </cfRule>
    <cfRule type="beginsWith" dxfId="25" priority="528" operator="beginsWith" text="C">
      <formula>LEFT(AF30,LEN("C"))="C"</formula>
    </cfRule>
  </conditionalFormatting>
  <conditionalFormatting sqref="AF33">
    <cfRule type="beginsWith" dxfId="24" priority="512" operator="beginsWith" text="E">
      <formula>LEFT(AF33,LEN("E"))="E"</formula>
    </cfRule>
    <cfRule type="beginsWith" dxfId="23" priority="508" operator="beginsWith" text="A">
      <formula>LEFT(AF33,LEN("A"))="A"</formula>
    </cfRule>
    <cfRule type="beginsWith" dxfId="22" priority="509" operator="beginsWith" text="B">
      <formula>LEFT(AF33,LEN("B"))="B"</formula>
    </cfRule>
    <cfRule type="beginsWith" dxfId="21" priority="510" operator="beginsWith" text="C">
      <formula>LEFT(AF33,LEN("C"))="C"</formula>
    </cfRule>
    <cfRule type="beginsWith" dxfId="20" priority="511" operator="beginsWith" text="D">
      <formula>LEFT(AF33,LEN("D"))="D"</formula>
    </cfRule>
  </conditionalFormatting>
  <conditionalFormatting sqref="AF36">
    <cfRule type="beginsWith" dxfId="19" priority="461" operator="beginsWith" text="A">
      <formula>LEFT(AF36,LEN("A"))="A"</formula>
    </cfRule>
    <cfRule type="beginsWith" dxfId="18" priority="462" operator="beginsWith" text="B">
      <formula>LEFT(AF36,LEN("B"))="B"</formula>
    </cfRule>
    <cfRule type="beginsWith" dxfId="17" priority="463" operator="beginsWith" text="C">
      <formula>LEFT(AF36,LEN("C"))="C"</formula>
    </cfRule>
    <cfRule type="beginsWith" dxfId="16" priority="464" operator="beginsWith" text="D">
      <formula>LEFT(AF36,LEN("D"))="D"</formula>
    </cfRule>
    <cfRule type="beginsWith" dxfId="15" priority="465" operator="beginsWith" text="E">
      <formula>LEFT(AF36,LEN("E"))="E"</formula>
    </cfRule>
  </conditionalFormatting>
  <conditionalFormatting sqref="AF39">
    <cfRule type="beginsWith" dxfId="14" priority="444" operator="beginsWith" text="B">
      <formula>LEFT(AF39,LEN("B"))="B"</formula>
    </cfRule>
    <cfRule type="beginsWith" dxfId="13" priority="443" operator="beginsWith" text="A">
      <formula>LEFT(AF39,LEN("A"))="A"</formula>
    </cfRule>
    <cfRule type="beginsWith" dxfId="12" priority="447" operator="beginsWith" text="E">
      <formula>LEFT(AF39,LEN("E"))="E"</formula>
    </cfRule>
    <cfRule type="beginsWith" dxfId="11" priority="446" operator="beginsWith" text="D">
      <formula>LEFT(AF39,LEN("D"))="D"</formula>
    </cfRule>
    <cfRule type="beginsWith" dxfId="10" priority="445" operator="beginsWith" text="C">
      <formula>LEFT(AF39,LEN("C"))="C"</formula>
    </cfRule>
  </conditionalFormatting>
  <conditionalFormatting sqref="AF42">
    <cfRule type="beginsWith" dxfId="9" priority="3" operator="beginsWith" text="C">
      <formula>LEFT(AF42,LEN("C"))="C"</formula>
    </cfRule>
    <cfRule type="beginsWith" dxfId="8" priority="2" operator="beginsWith" text="B">
      <formula>LEFT(AF42,LEN("B"))="B"</formula>
    </cfRule>
    <cfRule type="beginsWith" dxfId="7" priority="5" operator="beginsWith" text="E">
      <formula>LEFT(AF42,LEN("E"))="E"</formula>
    </cfRule>
    <cfRule type="beginsWith" dxfId="6" priority="4" operator="beginsWith" text="D">
      <formula>LEFT(AF42,LEN("D"))="D"</formula>
    </cfRule>
    <cfRule type="beginsWith" dxfId="5" priority="1" operator="beginsWith" text="A">
      <formula>LEFT(AF42,LEN("A"))="A"</formula>
    </cfRule>
  </conditionalFormatting>
  <conditionalFormatting sqref="AF45">
    <cfRule type="beginsWith" dxfId="4" priority="360" operator="beginsWith" text="E">
      <formula>LEFT(AF45,LEN("E"))="E"</formula>
    </cfRule>
    <cfRule type="beginsWith" dxfId="3" priority="359" operator="beginsWith" text="D">
      <formula>LEFT(AF45,LEN("D"))="D"</formula>
    </cfRule>
    <cfRule type="beginsWith" dxfId="2" priority="357" operator="beginsWith" text="B">
      <formula>LEFT(AF45,LEN("B"))="B"</formula>
    </cfRule>
    <cfRule type="beginsWith" dxfId="1" priority="356" operator="beginsWith" text="A">
      <formula>LEFT(AF45,LEN("A"))="A"</formula>
    </cfRule>
    <cfRule type="beginsWith" dxfId="0" priority="358" operator="beginsWith" text="C">
      <formula>LEFT(AF45,LEN("C"))="C"</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0962D-5EAF-412E-86D7-1E4781032904}">
  <dimension ref="A1:NX15"/>
  <sheetViews>
    <sheetView showGridLines="0" workbookViewId="0">
      <selection activeCell="B12" sqref="B12"/>
    </sheetView>
  </sheetViews>
  <sheetFormatPr defaultColWidth="8.7109375" defaultRowHeight="93" customHeight="1"/>
  <cols>
    <col min="1" max="1" width="30.28515625" style="5" customWidth="1"/>
    <col min="2" max="2" width="76.5703125" style="11" bestFit="1" customWidth="1"/>
    <col min="3" max="16384" width="8.7109375" style="5"/>
  </cols>
  <sheetData>
    <row r="1" spans="1:388" ht="81.75" customHeight="1">
      <c r="A1" s="414"/>
      <c r="B1" s="415"/>
      <c r="C1" s="4"/>
      <c r="D1" s="4"/>
      <c r="E1" s="4"/>
      <c r="F1" s="4"/>
      <c r="G1" s="4"/>
      <c r="H1" s="4"/>
    </row>
    <row r="2" spans="1:388" s="9" customFormat="1" ht="23.25">
      <c r="A2" s="416" t="s">
        <v>190</v>
      </c>
      <c r="B2" s="41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7"/>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c r="IW2" s="8"/>
      <c r="IX2" s="8"/>
      <c r="IY2" s="8"/>
      <c r="IZ2" s="8"/>
      <c r="JA2" s="8"/>
      <c r="JB2" s="8"/>
      <c r="JC2" s="8"/>
      <c r="JD2" s="8"/>
      <c r="JE2" s="8"/>
      <c r="JF2" s="8"/>
      <c r="JG2" s="8"/>
      <c r="JH2" s="8"/>
      <c r="JI2" s="8"/>
      <c r="JJ2" s="8"/>
      <c r="JK2" s="8"/>
      <c r="JL2" s="8"/>
      <c r="JM2" s="8"/>
      <c r="JN2" s="8"/>
      <c r="JO2" s="8"/>
      <c r="JP2" s="8"/>
      <c r="JQ2" s="8"/>
      <c r="JR2" s="8"/>
      <c r="JS2" s="8"/>
      <c r="JT2" s="8"/>
      <c r="JU2" s="8"/>
      <c r="JV2" s="8"/>
      <c r="JW2" s="8"/>
      <c r="JX2" s="8"/>
      <c r="JY2" s="8"/>
      <c r="JZ2" s="8"/>
      <c r="KA2" s="8"/>
      <c r="KB2" s="8"/>
      <c r="KC2" s="8"/>
      <c r="KD2" s="8"/>
      <c r="KE2" s="8"/>
      <c r="KF2" s="8"/>
      <c r="KG2" s="8"/>
      <c r="KH2" s="8"/>
      <c r="KI2" s="8"/>
      <c r="KJ2" s="8"/>
      <c r="KK2" s="8"/>
      <c r="KL2" s="8"/>
      <c r="KM2" s="8"/>
      <c r="KN2" s="8"/>
      <c r="KO2" s="8"/>
      <c r="KP2" s="8"/>
      <c r="KQ2" s="8"/>
      <c r="KR2" s="8"/>
      <c r="KS2" s="8"/>
      <c r="KT2" s="8"/>
      <c r="KU2" s="8"/>
      <c r="KV2" s="8"/>
      <c r="KW2" s="8"/>
      <c r="KX2" s="8"/>
      <c r="KY2" s="8"/>
      <c r="KZ2" s="8"/>
      <c r="LA2" s="8"/>
      <c r="LB2" s="8"/>
      <c r="LC2" s="8"/>
      <c r="LD2" s="8"/>
      <c r="LE2" s="8"/>
      <c r="LF2" s="8"/>
      <c r="LG2" s="8"/>
      <c r="LH2" s="8"/>
      <c r="LI2" s="8"/>
      <c r="LJ2" s="8"/>
      <c r="LK2" s="8"/>
      <c r="LL2" s="8"/>
      <c r="LM2" s="8"/>
      <c r="LN2" s="8"/>
      <c r="LO2" s="8"/>
      <c r="LP2" s="8"/>
      <c r="LQ2" s="8"/>
      <c r="LR2" s="8"/>
      <c r="LS2" s="8"/>
      <c r="LT2" s="8"/>
      <c r="LU2" s="8"/>
      <c r="LV2" s="8"/>
      <c r="LW2" s="8"/>
      <c r="LX2" s="8"/>
      <c r="LY2" s="8"/>
      <c r="LZ2" s="8"/>
      <c r="MA2" s="8"/>
      <c r="MB2" s="8"/>
      <c r="MC2" s="8"/>
      <c r="MD2" s="8"/>
      <c r="ME2" s="8"/>
      <c r="MF2" s="8"/>
      <c r="MG2" s="8"/>
      <c r="MH2" s="8"/>
      <c r="MI2" s="8"/>
      <c r="MJ2" s="8"/>
      <c r="MK2" s="8"/>
      <c r="ML2" s="8"/>
      <c r="MM2" s="8"/>
      <c r="MN2" s="8"/>
      <c r="MO2" s="8"/>
      <c r="MP2" s="8"/>
      <c r="MQ2" s="8"/>
      <c r="MR2" s="8"/>
      <c r="MS2" s="8"/>
      <c r="MT2" s="8"/>
      <c r="MU2" s="8"/>
      <c r="MV2" s="8"/>
      <c r="MW2" s="8"/>
      <c r="MX2" s="8"/>
      <c r="MY2" s="8"/>
      <c r="MZ2" s="8"/>
      <c r="NA2" s="8"/>
      <c r="NB2" s="8"/>
      <c r="NC2" s="8"/>
      <c r="ND2" s="8"/>
      <c r="NE2" s="8"/>
      <c r="NF2" s="8"/>
      <c r="NG2" s="8"/>
      <c r="NH2" s="8"/>
      <c r="NI2" s="8"/>
      <c r="NJ2" s="8"/>
      <c r="NK2" s="8"/>
      <c r="NL2" s="8"/>
      <c r="NM2" s="8"/>
      <c r="NN2" s="8"/>
      <c r="NO2" s="8"/>
      <c r="NP2" s="8"/>
      <c r="NQ2" s="8"/>
      <c r="NR2" s="8"/>
      <c r="NS2" s="8"/>
      <c r="NT2" s="8"/>
      <c r="NU2" s="8"/>
      <c r="NV2" s="8"/>
      <c r="NW2" s="8"/>
      <c r="NX2" s="8"/>
    </row>
    <row r="3" spans="1:388" s="10" customFormat="1" ht="46.5" customHeight="1">
      <c r="A3" s="18" t="s">
        <v>156</v>
      </c>
      <c r="B3" s="19" t="s">
        <v>191</v>
      </c>
    </row>
    <row r="4" spans="1:388" s="10" customFormat="1" ht="126">
      <c r="A4" s="20" t="s">
        <v>192</v>
      </c>
      <c r="B4" s="19" t="s">
        <v>193</v>
      </c>
    </row>
    <row r="5" spans="1:388" s="10" customFormat="1" ht="51" customHeight="1">
      <c r="A5" s="18" t="s">
        <v>4</v>
      </c>
      <c r="B5" s="19" t="s">
        <v>194</v>
      </c>
    </row>
    <row r="6" spans="1:388" s="10" customFormat="1" ht="51" customHeight="1">
      <c r="A6" s="18" t="s">
        <v>7</v>
      </c>
      <c r="B6" s="19" t="s">
        <v>195</v>
      </c>
    </row>
    <row r="7" spans="1:388" s="10" customFormat="1" ht="51" customHeight="1">
      <c r="A7" s="18" t="s">
        <v>9</v>
      </c>
      <c r="B7" s="19" t="s">
        <v>196</v>
      </c>
    </row>
    <row r="8" spans="1:388" s="10" customFormat="1" ht="51" customHeight="1">
      <c r="A8" s="18" t="s">
        <v>10</v>
      </c>
      <c r="B8" s="19" t="s">
        <v>197</v>
      </c>
    </row>
    <row r="9" spans="1:388" s="10" customFormat="1" ht="51" customHeight="1">
      <c r="A9" s="18" t="s">
        <v>14</v>
      </c>
      <c r="B9" s="19" t="s">
        <v>198</v>
      </c>
    </row>
    <row r="10" spans="1:388" ht="53.25" customHeight="1">
      <c r="A10" s="417" t="s">
        <v>147</v>
      </c>
      <c r="B10" s="418"/>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c r="JI10" s="21"/>
      <c r="JJ10" s="21"/>
      <c r="JK10" s="21"/>
      <c r="JL10" s="21"/>
      <c r="JM10" s="21"/>
      <c r="JN10" s="21"/>
      <c r="JO10" s="21"/>
      <c r="JP10" s="21"/>
      <c r="JQ10" s="21"/>
      <c r="JR10" s="21"/>
      <c r="JS10" s="21"/>
      <c r="JT10" s="21"/>
      <c r="JU10" s="21"/>
      <c r="JV10" s="21"/>
      <c r="JW10" s="21"/>
      <c r="JX10" s="21"/>
      <c r="JY10" s="21"/>
      <c r="JZ10" s="21"/>
      <c r="KA10" s="21"/>
      <c r="KB10" s="21"/>
      <c r="KC10" s="21"/>
      <c r="KD10" s="21"/>
      <c r="KE10" s="21"/>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c r="LY10" s="21"/>
      <c r="LZ10" s="21"/>
      <c r="MA10" s="21"/>
      <c r="MB10" s="21"/>
      <c r="MC10" s="21"/>
      <c r="MD10" s="21"/>
      <c r="ME10" s="21"/>
      <c r="MF10" s="21"/>
      <c r="MG10" s="21"/>
      <c r="MH10" s="21"/>
      <c r="MI10" s="21"/>
      <c r="MJ10" s="21"/>
      <c r="MK10" s="21"/>
      <c r="ML10" s="21"/>
      <c r="MM10" s="21"/>
      <c r="MN10" s="21"/>
      <c r="MO10" s="21"/>
      <c r="MP10" s="21"/>
      <c r="MQ10" s="21"/>
      <c r="MR10" s="21"/>
      <c r="MS10" s="21"/>
      <c r="MT10" s="21"/>
      <c r="MU10" s="21"/>
      <c r="MV10" s="21"/>
      <c r="MW10" s="21"/>
      <c r="MX10" s="21"/>
      <c r="MY10" s="21"/>
      <c r="MZ10" s="21"/>
      <c r="NA10" s="21"/>
      <c r="NB10" s="21"/>
      <c r="NC10" s="21"/>
      <c r="ND10" s="21"/>
      <c r="NE10" s="21"/>
      <c r="NF10" s="21"/>
      <c r="NG10" s="21"/>
      <c r="NH10" s="21"/>
      <c r="NI10" s="21"/>
      <c r="NJ10" s="21"/>
      <c r="NK10" s="21"/>
      <c r="NL10" s="21"/>
      <c r="NM10" s="21"/>
      <c r="NN10" s="21"/>
      <c r="NO10" s="21"/>
      <c r="NP10" s="21"/>
      <c r="NQ10" s="21"/>
      <c r="NR10" s="21"/>
      <c r="NS10" s="21"/>
      <c r="NT10" s="21"/>
      <c r="NU10" s="21"/>
      <c r="NV10" s="21"/>
      <c r="NW10" s="21"/>
      <c r="NX10" s="21"/>
    </row>
    <row r="11" spans="1:388" ht="93" customHeight="1">
      <c r="A11" s="22" t="s">
        <v>199</v>
      </c>
      <c r="B11" s="23" t="s">
        <v>200</v>
      </c>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c r="JD11" s="21"/>
      <c r="JE11" s="21"/>
      <c r="JF11" s="21"/>
      <c r="JG11" s="21"/>
      <c r="JH11" s="21"/>
      <c r="JI11" s="21"/>
      <c r="JJ11" s="21"/>
      <c r="JK11" s="21"/>
      <c r="JL11" s="21"/>
      <c r="JM11" s="21"/>
      <c r="JN11" s="21"/>
      <c r="JO11" s="21"/>
      <c r="JP11" s="21"/>
      <c r="JQ11" s="21"/>
      <c r="JR11" s="21"/>
      <c r="JS11" s="21"/>
      <c r="JT11" s="21"/>
      <c r="JU11" s="21"/>
      <c r="JV11" s="21"/>
      <c r="JW11" s="21"/>
      <c r="JX11" s="21"/>
      <c r="JY11" s="21"/>
      <c r="JZ11" s="21"/>
      <c r="KA11" s="21"/>
      <c r="KB11" s="21"/>
      <c r="KC11" s="21"/>
      <c r="KD11" s="21"/>
      <c r="KE11" s="21"/>
      <c r="KF11" s="21"/>
      <c r="KG11" s="21"/>
      <c r="KH11" s="21"/>
      <c r="KI11" s="21"/>
      <c r="KJ11" s="21"/>
      <c r="KK11" s="21"/>
      <c r="KL11" s="21"/>
      <c r="KM11" s="21"/>
      <c r="KN11" s="21"/>
      <c r="KO11" s="21"/>
      <c r="KP11" s="21"/>
      <c r="KQ11" s="21"/>
      <c r="KR11" s="21"/>
      <c r="KS11" s="21"/>
      <c r="KT11" s="21"/>
      <c r="KU11" s="21"/>
      <c r="KV11" s="21"/>
      <c r="KW11" s="21"/>
      <c r="KX11" s="21"/>
      <c r="KY11" s="21"/>
      <c r="KZ11" s="21"/>
      <c r="LA11" s="21"/>
      <c r="LB11" s="21"/>
      <c r="LC11" s="21"/>
      <c r="LD11" s="21"/>
      <c r="LE11" s="21"/>
      <c r="LF11" s="21"/>
      <c r="LG11" s="21"/>
      <c r="LH11" s="21"/>
      <c r="LI11" s="21"/>
      <c r="LJ11" s="21"/>
      <c r="LK11" s="21"/>
      <c r="LL11" s="21"/>
      <c r="LM11" s="21"/>
      <c r="LN11" s="21"/>
      <c r="LO11" s="21"/>
      <c r="LP11" s="21"/>
      <c r="LQ11" s="21"/>
      <c r="LR11" s="21"/>
      <c r="LS11" s="21"/>
      <c r="LT11" s="21"/>
      <c r="LU11" s="21"/>
      <c r="LV11" s="21"/>
      <c r="LW11" s="21"/>
      <c r="LX11" s="21"/>
      <c r="LY11" s="21"/>
      <c r="LZ11" s="21"/>
      <c r="MA11" s="21"/>
      <c r="MB11" s="21"/>
      <c r="MC11" s="21"/>
      <c r="MD11" s="21"/>
      <c r="ME11" s="21"/>
      <c r="MF11" s="21"/>
      <c r="MG11" s="21"/>
      <c r="MH11" s="21"/>
      <c r="MI11" s="21"/>
      <c r="MJ11" s="21"/>
      <c r="MK11" s="21"/>
      <c r="ML11" s="21"/>
      <c r="MM11" s="21"/>
      <c r="MN11" s="21"/>
      <c r="MO11" s="21"/>
      <c r="MP11" s="21"/>
      <c r="MQ11" s="21"/>
      <c r="MR11" s="21"/>
      <c r="MS11" s="21"/>
      <c r="MT11" s="21"/>
      <c r="MU11" s="21"/>
      <c r="MV11" s="21"/>
      <c r="MW11" s="21"/>
      <c r="MX11" s="21"/>
      <c r="MY11" s="21"/>
      <c r="MZ11" s="21"/>
      <c r="NA11" s="21"/>
      <c r="NB11" s="21"/>
      <c r="NC11" s="21"/>
      <c r="ND11" s="21"/>
      <c r="NE11" s="21"/>
      <c r="NF11" s="21"/>
      <c r="NG11" s="21"/>
      <c r="NH11" s="21"/>
      <c r="NI11" s="21"/>
      <c r="NJ11" s="21"/>
      <c r="NK11" s="21"/>
      <c r="NL11" s="21"/>
      <c r="NM11" s="21"/>
      <c r="NN11" s="21"/>
      <c r="NO11" s="21"/>
      <c r="NP11" s="21"/>
      <c r="NQ11" s="21"/>
      <c r="NR11" s="21"/>
      <c r="NS11" s="21"/>
      <c r="NT11" s="21"/>
      <c r="NU11" s="21"/>
      <c r="NV11" s="21"/>
      <c r="NW11" s="21"/>
      <c r="NX11" s="21"/>
    </row>
    <row r="12" spans="1:388" ht="93" customHeight="1">
      <c r="A12" s="22" t="s">
        <v>201</v>
      </c>
      <c r="B12" s="23" t="s">
        <v>202</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c r="JI12" s="21"/>
      <c r="JJ12" s="21"/>
      <c r="JK12" s="21"/>
      <c r="JL12" s="21"/>
      <c r="JM12" s="21"/>
      <c r="JN12" s="21"/>
      <c r="JO12" s="21"/>
      <c r="JP12" s="21"/>
      <c r="JQ12" s="21"/>
      <c r="JR12" s="21"/>
      <c r="JS12" s="21"/>
      <c r="JT12" s="21"/>
      <c r="JU12" s="21"/>
      <c r="JV12" s="21"/>
      <c r="JW12" s="21"/>
      <c r="JX12" s="21"/>
      <c r="JY12" s="21"/>
      <c r="JZ12" s="21"/>
      <c r="KA12" s="21"/>
      <c r="KB12" s="21"/>
      <c r="KC12" s="21"/>
      <c r="KD12" s="21"/>
      <c r="KE12" s="21"/>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c r="LY12" s="21"/>
      <c r="LZ12" s="21"/>
      <c r="MA12" s="21"/>
      <c r="MB12" s="21"/>
      <c r="MC12" s="21"/>
      <c r="MD12" s="21"/>
      <c r="ME12" s="21"/>
      <c r="MF12" s="21"/>
      <c r="MG12" s="21"/>
      <c r="MH12" s="21"/>
      <c r="MI12" s="21"/>
      <c r="MJ12" s="21"/>
      <c r="MK12" s="21"/>
      <c r="ML12" s="21"/>
      <c r="MM12" s="21"/>
      <c r="MN12" s="21"/>
      <c r="MO12" s="21"/>
      <c r="MP12" s="21"/>
      <c r="MQ12" s="21"/>
      <c r="MR12" s="21"/>
      <c r="MS12" s="21"/>
      <c r="MT12" s="21"/>
      <c r="MU12" s="21"/>
      <c r="MV12" s="21"/>
      <c r="MW12" s="21"/>
      <c r="MX12" s="21"/>
      <c r="MY12" s="21"/>
      <c r="MZ12" s="21"/>
      <c r="NA12" s="21"/>
      <c r="NB12" s="21"/>
      <c r="NC12" s="21"/>
      <c r="ND12" s="21"/>
      <c r="NE12" s="21"/>
      <c r="NF12" s="21"/>
      <c r="NG12" s="21"/>
      <c r="NH12" s="21"/>
      <c r="NI12" s="21"/>
      <c r="NJ12" s="21"/>
      <c r="NK12" s="21"/>
      <c r="NL12" s="21"/>
      <c r="NM12" s="21"/>
      <c r="NN12" s="21"/>
      <c r="NO12" s="21"/>
      <c r="NP12" s="21"/>
      <c r="NQ12" s="21"/>
      <c r="NR12" s="21"/>
      <c r="NS12" s="21"/>
      <c r="NT12" s="21"/>
      <c r="NU12" s="21"/>
      <c r="NV12" s="21"/>
      <c r="NW12" s="21"/>
      <c r="NX12" s="21"/>
    </row>
    <row r="13" spans="1:388" ht="93" customHeight="1">
      <c r="A13" s="22" t="s">
        <v>203</v>
      </c>
      <c r="B13" s="23" t="s">
        <v>204</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row>
    <row r="14" spans="1:388" ht="93" customHeight="1">
      <c r="A14" s="22" t="s">
        <v>205</v>
      </c>
      <c r="B14" s="23" t="s">
        <v>206</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row>
    <row r="15" spans="1:388" ht="93" customHeight="1">
      <c r="A15" s="22" t="s">
        <v>207</v>
      </c>
      <c r="B15" s="23" t="s">
        <v>208</v>
      </c>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row>
  </sheetData>
  <mergeCells count="3">
    <mergeCell ref="A1:B1"/>
    <mergeCell ref="A2:B2"/>
    <mergeCell ref="A10:B10"/>
  </mergeCells>
  <conditionalFormatting sqref="F1">
    <cfRule type="iconSet" priority="1">
      <iconSet iconSet="5ArrowsGray">
        <cfvo type="percent" val="0"/>
        <cfvo type="num" val="70"/>
        <cfvo type="num" val="99" gte="0"/>
        <cfvo type="num" val="100" gte="0"/>
        <cfvo type="num" val="120" gte="0"/>
      </iconSet>
    </cfRule>
  </conditionalFormatting>
  <pageMargins left="0.7" right="0.7" top="0.75" bottom="0.75" header="0.3" footer="0.3"/>
  <pageSetup paperSize="9" orientation="portrait"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EBC2-413A-48A7-B16C-7E830293F595}">
  <dimension ref="A1:I20"/>
  <sheetViews>
    <sheetView workbookViewId="0">
      <selection activeCell="C3" sqref="C3"/>
    </sheetView>
  </sheetViews>
  <sheetFormatPr defaultRowHeight="15"/>
  <cols>
    <col min="1" max="1" width="5.42578125" customWidth="1"/>
    <col min="2" max="2" width="11.85546875" customWidth="1"/>
    <col min="3" max="3" width="42.85546875" customWidth="1"/>
    <col min="4" max="4" width="23" customWidth="1"/>
    <col min="5" max="5" width="24.85546875" customWidth="1"/>
    <col min="6" max="6" width="25.85546875" customWidth="1"/>
    <col min="7" max="7" width="21.42578125" customWidth="1"/>
    <col min="8" max="8" width="15.28515625" customWidth="1"/>
    <col min="9" max="9" width="14" customWidth="1"/>
  </cols>
  <sheetData>
    <row r="1" spans="1:9" s="266" customFormat="1" ht="30" customHeight="1">
      <c r="A1" s="423" t="s">
        <v>209</v>
      </c>
      <c r="B1" s="424"/>
      <c r="C1" s="424"/>
      <c r="D1" s="424"/>
      <c r="E1" s="424"/>
      <c r="F1" s="424"/>
      <c r="G1" s="424"/>
      <c r="H1" s="424"/>
      <c r="I1" s="425"/>
    </row>
    <row r="2" spans="1:9" ht="48.75" customHeight="1">
      <c r="A2" s="257" t="s">
        <v>210</v>
      </c>
      <c r="B2" s="258" t="s">
        <v>211</v>
      </c>
      <c r="C2" s="199" t="s">
        <v>212</v>
      </c>
      <c r="D2" s="199" t="s">
        <v>213</v>
      </c>
      <c r="E2" s="199" t="s">
        <v>214</v>
      </c>
      <c r="F2" s="199" t="s">
        <v>215</v>
      </c>
      <c r="G2" s="199" t="s">
        <v>216</v>
      </c>
      <c r="H2" s="199" t="s">
        <v>217</v>
      </c>
      <c r="I2" s="199" t="s">
        <v>218</v>
      </c>
    </row>
    <row r="3" spans="1:9" ht="24.75" customHeight="1">
      <c r="A3" s="300">
        <v>1</v>
      </c>
      <c r="B3" s="301" t="s">
        <v>19</v>
      </c>
      <c r="C3" s="302" t="s">
        <v>219</v>
      </c>
      <c r="D3" s="303">
        <v>46021</v>
      </c>
      <c r="E3" s="303">
        <v>46021</v>
      </c>
      <c r="F3" s="303">
        <v>46022</v>
      </c>
      <c r="G3" s="303">
        <v>45658</v>
      </c>
      <c r="H3" s="301" t="s">
        <v>220</v>
      </c>
      <c r="I3" s="262" t="s">
        <v>221</v>
      </c>
    </row>
    <row r="4" spans="1:9" ht="24.75" customHeight="1">
      <c r="A4" s="426">
        <v>2</v>
      </c>
      <c r="B4" s="426" t="s">
        <v>20</v>
      </c>
      <c r="C4" s="302" t="s">
        <v>222</v>
      </c>
      <c r="D4" s="304">
        <v>45690</v>
      </c>
      <c r="E4" s="304">
        <v>45690</v>
      </c>
      <c r="F4" s="303">
        <v>45690</v>
      </c>
      <c r="G4" s="303">
        <v>45691</v>
      </c>
      <c r="H4" s="301" t="s">
        <v>220</v>
      </c>
      <c r="I4" s="262" t="s">
        <v>221</v>
      </c>
    </row>
    <row r="5" spans="1:9" ht="24.75" customHeight="1">
      <c r="A5" s="426"/>
      <c r="B5" s="426"/>
      <c r="C5" s="302" t="s">
        <v>223</v>
      </c>
      <c r="D5" s="305">
        <v>45840</v>
      </c>
      <c r="E5" s="305">
        <v>45840</v>
      </c>
      <c r="F5" s="306">
        <v>45840</v>
      </c>
      <c r="G5" s="304">
        <v>45567</v>
      </c>
      <c r="H5" s="301" t="s">
        <v>220</v>
      </c>
      <c r="I5" s="262" t="s">
        <v>221</v>
      </c>
    </row>
    <row r="6" spans="1:9" ht="24.75" customHeight="1">
      <c r="A6" s="427"/>
      <c r="B6" s="427"/>
      <c r="C6" s="302" t="s">
        <v>224</v>
      </c>
      <c r="D6" s="307" t="s">
        <v>225</v>
      </c>
      <c r="E6" s="307" t="s">
        <v>225</v>
      </c>
      <c r="F6" s="301" t="s">
        <v>225</v>
      </c>
      <c r="G6" s="304">
        <v>45719</v>
      </c>
      <c r="H6" s="301" t="s">
        <v>220</v>
      </c>
      <c r="I6" s="262" t="s">
        <v>221</v>
      </c>
    </row>
    <row r="7" spans="1:9" ht="24.75" customHeight="1">
      <c r="A7" s="426">
        <v>3</v>
      </c>
      <c r="B7" s="426" t="s">
        <v>21</v>
      </c>
      <c r="C7" s="302" t="s">
        <v>226</v>
      </c>
      <c r="D7" s="301" t="s">
        <v>227</v>
      </c>
      <c r="E7" s="301" t="s">
        <v>227</v>
      </c>
      <c r="F7" s="301" t="s">
        <v>227</v>
      </c>
      <c r="G7" s="301" t="s">
        <v>227</v>
      </c>
      <c r="H7" s="301" t="s">
        <v>220</v>
      </c>
      <c r="I7" s="262" t="s">
        <v>221</v>
      </c>
    </row>
    <row r="8" spans="1:9" ht="24.75" customHeight="1">
      <c r="A8" s="427"/>
      <c r="B8" s="427"/>
      <c r="C8" s="302" t="s">
        <v>228</v>
      </c>
      <c r="D8" s="301" t="s">
        <v>227</v>
      </c>
      <c r="E8" s="301" t="s">
        <v>227</v>
      </c>
      <c r="F8" s="301" t="s">
        <v>227</v>
      </c>
      <c r="G8" s="301" t="s">
        <v>229</v>
      </c>
      <c r="H8" s="301" t="s">
        <v>220</v>
      </c>
      <c r="I8" s="262" t="s">
        <v>221</v>
      </c>
    </row>
    <row r="9" spans="1:9" ht="24.75" customHeight="1">
      <c r="A9" s="419">
        <v>4</v>
      </c>
      <c r="B9" s="419" t="s">
        <v>24</v>
      </c>
      <c r="C9" s="308" t="s">
        <v>230</v>
      </c>
      <c r="D9" s="309" t="s">
        <v>231</v>
      </c>
      <c r="E9" s="310" t="s">
        <v>231</v>
      </c>
      <c r="F9" s="310" t="s">
        <v>231</v>
      </c>
      <c r="G9" s="310" t="s">
        <v>231</v>
      </c>
      <c r="H9" s="310" t="s">
        <v>220</v>
      </c>
      <c r="I9" s="262" t="s">
        <v>221</v>
      </c>
    </row>
    <row r="10" spans="1:9" ht="24.75" customHeight="1">
      <c r="A10" s="420"/>
      <c r="B10" s="420"/>
      <c r="C10" s="311" t="s">
        <v>232</v>
      </c>
      <c r="D10" s="310" t="s">
        <v>233</v>
      </c>
      <c r="E10" s="310" t="s">
        <v>233</v>
      </c>
      <c r="F10" s="310" t="s">
        <v>233</v>
      </c>
      <c r="G10" s="310" t="s">
        <v>234</v>
      </c>
      <c r="H10" s="310" t="s">
        <v>220</v>
      </c>
      <c r="I10" s="262" t="s">
        <v>221</v>
      </c>
    </row>
    <row r="11" spans="1:9" ht="24.75" customHeight="1">
      <c r="A11" s="419">
        <v>5</v>
      </c>
      <c r="B11" s="419" t="s">
        <v>25</v>
      </c>
      <c r="C11" s="312" t="s">
        <v>235</v>
      </c>
      <c r="D11" s="310" t="s">
        <v>236</v>
      </c>
      <c r="E11" s="310" t="s">
        <v>236</v>
      </c>
      <c r="F11" s="310" t="s">
        <v>236</v>
      </c>
      <c r="G11" s="313">
        <v>45662</v>
      </c>
      <c r="H11" s="310" t="s">
        <v>220</v>
      </c>
      <c r="I11" s="262" t="s">
        <v>221</v>
      </c>
    </row>
    <row r="12" spans="1:9" ht="24.75" customHeight="1">
      <c r="A12" s="420"/>
      <c r="B12" s="420"/>
      <c r="C12" s="311" t="s">
        <v>237</v>
      </c>
      <c r="D12" s="310" t="s">
        <v>238</v>
      </c>
      <c r="E12" s="310" t="s">
        <v>238</v>
      </c>
      <c r="F12" s="310" t="s">
        <v>238</v>
      </c>
      <c r="G12" s="310" t="s">
        <v>239</v>
      </c>
      <c r="H12" s="310" t="s">
        <v>220</v>
      </c>
      <c r="I12" s="262" t="s">
        <v>221</v>
      </c>
    </row>
    <row r="13" spans="1:9" ht="24.75" customHeight="1">
      <c r="A13" s="309">
        <v>6</v>
      </c>
      <c r="B13" s="310" t="s">
        <v>26</v>
      </c>
      <c r="C13" s="314" t="s">
        <v>240</v>
      </c>
      <c r="D13" s="310" t="s">
        <v>241</v>
      </c>
      <c r="E13" s="310" t="s">
        <v>241</v>
      </c>
      <c r="F13" s="310" t="s">
        <v>241</v>
      </c>
      <c r="G13" s="310" t="s">
        <v>242</v>
      </c>
      <c r="H13" s="310" t="s">
        <v>220</v>
      </c>
      <c r="I13" s="262" t="s">
        <v>221</v>
      </c>
    </row>
    <row r="14" spans="1:9" ht="24.75" customHeight="1">
      <c r="A14" s="315">
        <v>7</v>
      </c>
      <c r="B14" s="316" t="s">
        <v>27</v>
      </c>
      <c r="C14" s="317" t="s">
        <v>243</v>
      </c>
      <c r="D14" s="318">
        <v>45845</v>
      </c>
      <c r="E14" s="318">
        <v>45846</v>
      </c>
      <c r="F14" s="318">
        <v>45846</v>
      </c>
      <c r="G14" s="318">
        <v>45846</v>
      </c>
      <c r="H14" s="316" t="s">
        <v>220</v>
      </c>
      <c r="I14" s="262" t="s">
        <v>221</v>
      </c>
    </row>
    <row r="15" spans="1:9" ht="24.75" customHeight="1">
      <c r="A15" s="315">
        <v>8</v>
      </c>
      <c r="B15" s="316" t="s">
        <v>28</v>
      </c>
      <c r="C15" s="317" t="s">
        <v>244</v>
      </c>
      <c r="D15" s="318">
        <v>45875</v>
      </c>
      <c r="E15" s="318">
        <v>45876</v>
      </c>
      <c r="F15" s="318">
        <v>45876</v>
      </c>
      <c r="G15" s="318">
        <v>45969</v>
      </c>
      <c r="H15" s="316" t="s">
        <v>220</v>
      </c>
      <c r="I15" s="262" t="s">
        <v>221</v>
      </c>
    </row>
    <row r="16" spans="1:9" ht="24.75" customHeight="1">
      <c r="A16" s="315">
        <v>9</v>
      </c>
      <c r="B16" s="316" t="s">
        <v>29</v>
      </c>
      <c r="C16" s="317" t="s">
        <v>245</v>
      </c>
      <c r="D16" s="316" t="s">
        <v>246</v>
      </c>
      <c r="E16" s="316" t="s">
        <v>247</v>
      </c>
      <c r="F16" s="316" t="s">
        <v>247</v>
      </c>
      <c r="G16" s="316" t="s">
        <v>248</v>
      </c>
      <c r="H16" s="316" t="s">
        <v>220</v>
      </c>
      <c r="I16" s="264" t="s">
        <v>249</v>
      </c>
    </row>
    <row r="17" spans="1:9" ht="24.75" customHeight="1">
      <c r="A17" s="259">
        <v>10</v>
      </c>
      <c r="B17" s="260" t="s">
        <v>30</v>
      </c>
      <c r="C17" s="261" t="s">
        <v>250</v>
      </c>
      <c r="D17" s="263">
        <v>45698</v>
      </c>
      <c r="E17" s="260" t="s">
        <v>247</v>
      </c>
      <c r="F17" s="260" t="s">
        <v>247</v>
      </c>
      <c r="G17" s="263">
        <v>45698</v>
      </c>
      <c r="H17" s="260" t="s">
        <v>220</v>
      </c>
      <c r="I17" s="264" t="s">
        <v>249</v>
      </c>
    </row>
    <row r="18" spans="1:9" ht="24.75" customHeight="1">
      <c r="A18" s="259">
        <v>11</v>
      </c>
      <c r="B18" s="260" t="s">
        <v>31</v>
      </c>
      <c r="C18" s="261" t="s">
        <v>251</v>
      </c>
      <c r="D18" s="260" t="s">
        <v>252</v>
      </c>
      <c r="E18" s="260" t="s">
        <v>247</v>
      </c>
      <c r="F18" s="260" t="s">
        <v>247</v>
      </c>
      <c r="G18" s="260" t="s">
        <v>253</v>
      </c>
      <c r="H18" s="260" t="s">
        <v>220</v>
      </c>
      <c r="I18" s="264" t="s">
        <v>249</v>
      </c>
    </row>
    <row r="19" spans="1:9" ht="24.75" customHeight="1">
      <c r="A19" s="421">
        <v>12</v>
      </c>
      <c r="B19" s="421" t="s">
        <v>32</v>
      </c>
      <c r="C19" s="265" t="s">
        <v>254</v>
      </c>
      <c r="D19" s="260" t="s">
        <v>255</v>
      </c>
      <c r="E19" s="260" t="s">
        <v>247</v>
      </c>
      <c r="F19" s="260" t="s">
        <v>247</v>
      </c>
      <c r="G19" s="260" t="s">
        <v>256</v>
      </c>
      <c r="H19" s="260" t="s">
        <v>220</v>
      </c>
      <c r="I19" s="264" t="s">
        <v>249</v>
      </c>
    </row>
    <row r="20" spans="1:9" ht="24.75" customHeight="1">
      <c r="A20" s="422"/>
      <c r="B20" s="422"/>
      <c r="C20" s="260" t="s">
        <v>257</v>
      </c>
      <c r="D20" s="260" t="s">
        <v>258</v>
      </c>
      <c r="E20" s="239" t="s">
        <v>247</v>
      </c>
      <c r="F20" s="239" t="s">
        <v>247</v>
      </c>
      <c r="G20" s="260" t="s">
        <v>259</v>
      </c>
      <c r="H20" s="260" t="s">
        <v>220</v>
      </c>
      <c r="I20" s="264" t="s">
        <v>249</v>
      </c>
    </row>
  </sheetData>
  <mergeCells count="11">
    <mergeCell ref="A11:A12"/>
    <mergeCell ref="B11:B12"/>
    <mergeCell ref="A19:A20"/>
    <mergeCell ref="B19:B20"/>
    <mergeCell ref="A1:I1"/>
    <mergeCell ref="A4:A6"/>
    <mergeCell ref="B4:B6"/>
    <mergeCell ref="A7:A8"/>
    <mergeCell ref="B7:B8"/>
    <mergeCell ref="A9:A10"/>
    <mergeCell ref="B9: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10296-3E6F-483C-96A4-D964E1F1264C}">
  <dimension ref="A3:AF106"/>
  <sheetViews>
    <sheetView topLeftCell="G83" workbookViewId="0">
      <selection activeCell="S94" sqref="S94"/>
    </sheetView>
  </sheetViews>
  <sheetFormatPr defaultRowHeight="15"/>
  <cols>
    <col min="1" max="1" width="5.7109375" customWidth="1"/>
    <col min="2" max="2" width="16.28515625" customWidth="1"/>
    <col min="3" max="3" width="18.5703125" customWidth="1"/>
    <col min="5" max="5" width="4.7109375" customWidth="1"/>
    <col min="6" max="6" width="0.85546875" customWidth="1"/>
    <col min="7" max="7" width="22.7109375" customWidth="1"/>
    <col min="8" max="8" width="25.42578125" customWidth="1"/>
    <col min="10" max="10" width="26.7109375" customWidth="1"/>
  </cols>
  <sheetData>
    <row r="3" spans="1:32" ht="15.75">
      <c r="A3" s="428" t="s">
        <v>260</v>
      </c>
      <c r="B3" s="428"/>
      <c r="C3" s="428"/>
      <c r="D3" s="428"/>
      <c r="E3" s="428"/>
      <c r="F3" s="428"/>
      <c r="G3" s="428"/>
      <c r="H3" s="428"/>
      <c r="I3" s="428"/>
      <c r="J3" s="428"/>
      <c r="K3" s="428"/>
      <c r="L3" s="428"/>
      <c r="M3" s="428"/>
      <c r="N3" s="428"/>
      <c r="O3" s="428"/>
      <c r="P3" s="428"/>
      <c r="Q3" s="428"/>
      <c r="R3" s="428"/>
      <c r="S3" s="428"/>
      <c r="T3" s="428"/>
      <c r="U3" s="428"/>
      <c r="V3" s="428"/>
      <c r="W3" s="428"/>
      <c r="X3" s="428"/>
      <c r="Y3" s="428"/>
      <c r="Z3" s="428"/>
      <c r="AA3" s="428"/>
      <c r="AB3" s="428"/>
      <c r="AC3" s="428"/>
      <c r="AD3" s="428"/>
      <c r="AE3" s="428"/>
      <c r="AF3" s="185"/>
    </row>
    <row r="4" spans="1:32" ht="291" customHeight="1">
      <c r="A4" s="181" t="s">
        <v>261</v>
      </c>
      <c r="B4" s="182" t="s">
        <v>262</v>
      </c>
      <c r="C4" s="182" t="s">
        <v>263</v>
      </c>
      <c r="D4" s="182" t="s">
        <v>264</v>
      </c>
      <c r="E4" s="182" t="s">
        <v>265</v>
      </c>
      <c r="F4" s="182" t="s">
        <v>266</v>
      </c>
      <c r="G4" s="182" t="s">
        <v>267</v>
      </c>
      <c r="H4" s="182" t="s">
        <v>268</v>
      </c>
      <c r="I4" s="182" t="s">
        <v>269</v>
      </c>
      <c r="J4" s="182" t="s">
        <v>270</v>
      </c>
      <c r="K4" s="182" t="s">
        <v>271</v>
      </c>
      <c r="L4" s="182" t="s">
        <v>272</v>
      </c>
      <c r="M4" s="182" t="s">
        <v>273</v>
      </c>
      <c r="N4" s="182" t="s">
        <v>274</v>
      </c>
      <c r="O4" s="182" t="s">
        <v>275</v>
      </c>
      <c r="P4" s="182" t="s">
        <v>276</v>
      </c>
      <c r="Q4" s="182" t="s">
        <v>277</v>
      </c>
      <c r="R4" s="182" t="s">
        <v>278</v>
      </c>
      <c r="S4" s="182" t="s">
        <v>279</v>
      </c>
      <c r="T4" s="182" t="s">
        <v>280</v>
      </c>
      <c r="U4" s="182" t="s">
        <v>281</v>
      </c>
      <c r="V4" s="182" t="s">
        <v>282</v>
      </c>
      <c r="W4" s="182" t="s">
        <v>283</v>
      </c>
      <c r="X4" s="182" t="s">
        <v>284</v>
      </c>
      <c r="Y4" s="182" t="s">
        <v>285</v>
      </c>
      <c r="Z4" s="182" t="s">
        <v>286</v>
      </c>
      <c r="AA4" s="182" t="s">
        <v>287</v>
      </c>
      <c r="AB4" s="182" t="s">
        <v>288</v>
      </c>
      <c r="AC4" s="182" t="s">
        <v>289</v>
      </c>
      <c r="AD4" s="182" t="s">
        <v>290</v>
      </c>
      <c r="AE4" s="183" t="s">
        <v>291</v>
      </c>
      <c r="AF4" s="204"/>
    </row>
    <row r="5" spans="1:32">
      <c r="A5" s="205">
        <v>1</v>
      </c>
      <c r="B5" s="207">
        <v>45723.575960648152</v>
      </c>
      <c r="C5" s="207">
        <v>45723.580231481479</v>
      </c>
      <c r="D5" s="206" t="s">
        <v>292</v>
      </c>
      <c r="E5" s="206"/>
      <c r="F5" s="206"/>
      <c r="G5" s="206" t="s">
        <v>293</v>
      </c>
      <c r="H5" s="206" t="s">
        <v>294</v>
      </c>
      <c r="I5" s="206" t="s">
        <v>295</v>
      </c>
      <c r="J5" s="206" t="s">
        <v>296</v>
      </c>
      <c r="K5" s="206" t="s">
        <v>297</v>
      </c>
      <c r="L5" s="206" t="s">
        <v>298</v>
      </c>
      <c r="M5" s="206">
        <v>5</v>
      </c>
      <c r="N5" s="206" t="s">
        <v>299</v>
      </c>
      <c r="O5" s="206">
        <v>5</v>
      </c>
      <c r="P5" s="206" t="s">
        <v>300</v>
      </c>
      <c r="Q5" s="206">
        <v>5</v>
      </c>
      <c r="R5" s="206" t="s">
        <v>301</v>
      </c>
      <c r="S5" s="206" t="s">
        <v>302</v>
      </c>
      <c r="T5" s="206" t="s">
        <v>303</v>
      </c>
      <c r="U5" s="206">
        <v>5</v>
      </c>
      <c r="V5" s="206" t="s">
        <v>303</v>
      </c>
      <c r="W5" s="206">
        <v>5</v>
      </c>
      <c r="X5" s="206" t="s">
        <v>304</v>
      </c>
      <c r="Y5" s="206" t="s">
        <v>305</v>
      </c>
      <c r="Z5" s="206" t="s">
        <v>306</v>
      </c>
      <c r="AA5" s="206" t="s">
        <v>306</v>
      </c>
      <c r="AB5" s="206" t="s">
        <v>307</v>
      </c>
      <c r="AC5" s="206" t="s">
        <v>308</v>
      </c>
      <c r="AD5" s="206">
        <v>4</v>
      </c>
      <c r="AE5" s="208" t="s">
        <v>309</v>
      </c>
      <c r="AF5" s="209"/>
    </row>
    <row r="6" spans="1:32">
      <c r="A6" s="210">
        <v>2</v>
      </c>
      <c r="B6" s="212">
        <v>45726.448622685188</v>
      </c>
      <c r="C6" s="212">
        <v>45726.465868055559</v>
      </c>
      <c r="D6" s="211" t="s">
        <v>292</v>
      </c>
      <c r="E6" s="211"/>
      <c r="F6" s="211"/>
      <c r="G6" s="211" t="s">
        <v>293</v>
      </c>
      <c r="H6" s="211" t="s">
        <v>294</v>
      </c>
      <c r="I6" s="211" t="s">
        <v>295</v>
      </c>
      <c r="J6" s="211" t="s">
        <v>310</v>
      </c>
      <c r="K6" s="211" t="s">
        <v>297</v>
      </c>
      <c r="L6" s="211" t="s">
        <v>298</v>
      </c>
      <c r="M6" s="211">
        <v>5</v>
      </c>
      <c r="N6" s="211" t="s">
        <v>299</v>
      </c>
      <c r="O6" s="211">
        <v>5</v>
      </c>
      <c r="P6" s="211" t="s">
        <v>300</v>
      </c>
      <c r="Q6" s="211">
        <v>5</v>
      </c>
      <c r="R6" s="211" t="s">
        <v>301</v>
      </c>
      <c r="S6" s="211" t="s">
        <v>311</v>
      </c>
      <c r="T6" s="211" t="s">
        <v>303</v>
      </c>
      <c r="U6" s="211">
        <v>5</v>
      </c>
      <c r="V6" s="211" t="s">
        <v>303</v>
      </c>
      <c r="W6" s="211">
        <v>5</v>
      </c>
      <c r="X6" s="211" t="s">
        <v>312</v>
      </c>
      <c r="Y6" s="211" t="s">
        <v>305</v>
      </c>
      <c r="Z6" s="211" t="s">
        <v>306</v>
      </c>
      <c r="AA6" s="211" t="s">
        <v>306</v>
      </c>
      <c r="AB6" s="211" t="s">
        <v>313</v>
      </c>
      <c r="AC6" s="211" t="s">
        <v>308</v>
      </c>
      <c r="AD6" s="211">
        <v>4</v>
      </c>
      <c r="AE6" s="213" t="s">
        <v>314</v>
      </c>
      <c r="AF6" s="185"/>
    </row>
    <row r="7" spans="1:32">
      <c r="A7" s="205">
        <v>3</v>
      </c>
      <c r="B7" s="207">
        <v>45726.602233796293</v>
      </c>
      <c r="C7" s="207">
        <v>45726.604756944442</v>
      </c>
      <c r="D7" s="206" t="s">
        <v>292</v>
      </c>
      <c r="E7" s="206"/>
      <c r="F7" s="206"/>
      <c r="G7" s="206" t="s">
        <v>315</v>
      </c>
      <c r="H7" s="206" t="s">
        <v>294</v>
      </c>
      <c r="I7" s="206" t="s">
        <v>316</v>
      </c>
      <c r="J7" s="206" t="s">
        <v>317</v>
      </c>
      <c r="K7" s="206" t="s">
        <v>297</v>
      </c>
      <c r="L7" s="206" t="s">
        <v>298</v>
      </c>
      <c r="M7" s="206">
        <v>5</v>
      </c>
      <c r="N7" s="206" t="s">
        <v>299</v>
      </c>
      <c r="O7" s="206">
        <v>5</v>
      </c>
      <c r="P7" s="206" t="s">
        <v>318</v>
      </c>
      <c r="Q7" s="206">
        <v>4</v>
      </c>
      <c r="R7" s="206" t="s">
        <v>301</v>
      </c>
      <c r="S7" s="206" t="s">
        <v>319</v>
      </c>
      <c r="T7" s="206" t="s">
        <v>320</v>
      </c>
      <c r="U7" s="206">
        <v>4</v>
      </c>
      <c r="V7" s="206" t="s">
        <v>321</v>
      </c>
      <c r="W7" s="206">
        <v>4</v>
      </c>
      <c r="X7" s="206" t="s">
        <v>322</v>
      </c>
      <c r="Y7" s="206" t="s">
        <v>305</v>
      </c>
      <c r="Z7" s="206" t="s">
        <v>323</v>
      </c>
      <c r="AA7" s="206" t="s">
        <v>306</v>
      </c>
      <c r="AB7" s="206" t="s">
        <v>324</v>
      </c>
      <c r="AC7" s="206" t="s">
        <v>325</v>
      </c>
      <c r="AD7" s="206">
        <v>5</v>
      </c>
      <c r="AE7" s="208" t="s">
        <v>326</v>
      </c>
      <c r="AF7" s="185"/>
    </row>
    <row r="8" spans="1:32">
      <c r="A8" s="210">
        <v>4</v>
      </c>
      <c r="B8" s="212">
        <v>45726.601759259262</v>
      </c>
      <c r="C8" s="212">
        <v>45726.604872685188</v>
      </c>
      <c r="D8" s="211" t="s">
        <v>292</v>
      </c>
      <c r="E8" s="211"/>
      <c r="F8" s="211"/>
      <c r="G8" s="211" t="s">
        <v>327</v>
      </c>
      <c r="H8" s="211" t="s">
        <v>328</v>
      </c>
      <c r="I8" s="211" t="s">
        <v>329</v>
      </c>
      <c r="J8" s="211" t="s">
        <v>330</v>
      </c>
      <c r="K8" s="211" t="s">
        <v>331</v>
      </c>
      <c r="L8" s="211" t="s">
        <v>332</v>
      </c>
      <c r="M8" s="211">
        <v>4</v>
      </c>
      <c r="N8" s="211" t="s">
        <v>299</v>
      </c>
      <c r="O8" s="211">
        <v>5</v>
      </c>
      <c r="P8" s="211" t="s">
        <v>318</v>
      </c>
      <c r="Q8" s="211">
        <v>4</v>
      </c>
      <c r="R8" s="211" t="s">
        <v>333</v>
      </c>
      <c r="S8" s="211" t="s">
        <v>334</v>
      </c>
      <c r="T8" s="211" t="s">
        <v>335</v>
      </c>
      <c r="U8" s="211">
        <v>3</v>
      </c>
      <c r="V8" s="211" t="s">
        <v>336</v>
      </c>
      <c r="W8" s="211">
        <v>1</v>
      </c>
      <c r="X8" s="211" t="s">
        <v>337</v>
      </c>
      <c r="Y8" s="211" t="s">
        <v>338</v>
      </c>
      <c r="Z8" s="211" t="s">
        <v>306</v>
      </c>
      <c r="AA8" s="211" t="s">
        <v>323</v>
      </c>
      <c r="AB8" s="211" t="s">
        <v>339</v>
      </c>
      <c r="AC8" s="211" t="s">
        <v>308</v>
      </c>
      <c r="AD8" s="211">
        <v>4</v>
      </c>
      <c r="AE8" s="213" t="s">
        <v>340</v>
      </c>
      <c r="AF8" s="185"/>
    </row>
    <row r="9" spans="1:32">
      <c r="A9" s="205">
        <v>5</v>
      </c>
      <c r="B9" s="207">
        <v>45726.603506944448</v>
      </c>
      <c r="C9" s="207">
        <v>45726.606469907405</v>
      </c>
      <c r="D9" s="206" t="s">
        <v>292</v>
      </c>
      <c r="E9" s="206"/>
      <c r="F9" s="206"/>
      <c r="G9" s="206" t="s">
        <v>315</v>
      </c>
      <c r="H9" s="206" t="s">
        <v>341</v>
      </c>
      <c r="I9" s="206" t="s">
        <v>316</v>
      </c>
      <c r="J9" s="206" t="s">
        <v>342</v>
      </c>
      <c r="K9" s="206" t="s">
        <v>343</v>
      </c>
      <c r="L9" s="206" t="s">
        <v>332</v>
      </c>
      <c r="M9" s="206">
        <v>4</v>
      </c>
      <c r="N9" s="206" t="s">
        <v>299</v>
      </c>
      <c r="O9" s="206">
        <v>5</v>
      </c>
      <c r="P9" s="206" t="s">
        <v>300</v>
      </c>
      <c r="Q9" s="206">
        <v>5</v>
      </c>
      <c r="R9" s="206" t="s">
        <v>301</v>
      </c>
      <c r="S9" s="206" t="s">
        <v>344</v>
      </c>
      <c r="T9" s="206" t="s">
        <v>320</v>
      </c>
      <c r="U9" s="206">
        <v>4</v>
      </c>
      <c r="V9" s="206" t="s">
        <v>321</v>
      </c>
      <c r="W9" s="206">
        <v>4</v>
      </c>
      <c r="X9" s="206" t="s">
        <v>345</v>
      </c>
      <c r="Y9" s="206" t="s">
        <v>346</v>
      </c>
      <c r="Z9" s="206" t="s">
        <v>306</v>
      </c>
      <c r="AA9" s="206" t="s">
        <v>306</v>
      </c>
      <c r="AB9" s="206" t="s">
        <v>347</v>
      </c>
      <c r="AC9" s="206" t="s">
        <v>308</v>
      </c>
      <c r="AD9" s="206">
        <v>4</v>
      </c>
      <c r="AE9" s="208" t="s">
        <v>326</v>
      </c>
      <c r="AF9" s="185"/>
    </row>
    <row r="10" spans="1:32">
      <c r="A10" s="210">
        <v>6</v>
      </c>
      <c r="B10" s="212">
        <v>45726.601493055554</v>
      </c>
      <c r="C10" s="212">
        <v>45726.608159722222</v>
      </c>
      <c r="D10" s="211" t="s">
        <v>292</v>
      </c>
      <c r="E10" s="211"/>
      <c r="F10" s="211"/>
      <c r="G10" s="211" t="s">
        <v>348</v>
      </c>
      <c r="H10" s="211" t="s">
        <v>294</v>
      </c>
      <c r="I10" s="211" t="s">
        <v>329</v>
      </c>
      <c r="J10" s="211" t="s">
        <v>349</v>
      </c>
      <c r="K10" s="211" t="s">
        <v>331</v>
      </c>
      <c r="L10" s="211" t="s">
        <v>350</v>
      </c>
      <c r="M10" s="211">
        <v>3</v>
      </c>
      <c r="N10" s="211" t="s">
        <v>299</v>
      </c>
      <c r="O10" s="211">
        <v>5</v>
      </c>
      <c r="P10" s="211" t="s">
        <v>300</v>
      </c>
      <c r="Q10" s="211">
        <v>5</v>
      </c>
      <c r="R10" s="211" t="s">
        <v>351</v>
      </c>
      <c r="S10" s="211" t="s">
        <v>311</v>
      </c>
      <c r="T10" s="211" t="s">
        <v>320</v>
      </c>
      <c r="U10" s="211">
        <v>4</v>
      </c>
      <c r="V10" s="211" t="s">
        <v>303</v>
      </c>
      <c r="W10" s="211">
        <v>5</v>
      </c>
      <c r="X10" s="211" t="s">
        <v>322</v>
      </c>
      <c r="Y10" s="211" t="s">
        <v>305</v>
      </c>
      <c r="Z10" s="211" t="s">
        <v>306</v>
      </c>
      <c r="AA10" s="211" t="s">
        <v>323</v>
      </c>
      <c r="AB10" s="211" t="s">
        <v>352</v>
      </c>
      <c r="AC10" s="211" t="s">
        <v>308</v>
      </c>
      <c r="AD10" s="211">
        <v>4</v>
      </c>
      <c r="AE10" s="213" t="s">
        <v>323</v>
      </c>
      <c r="AF10" s="185"/>
    </row>
    <row r="11" spans="1:32">
      <c r="A11" s="205">
        <v>7</v>
      </c>
      <c r="B11" s="207">
        <v>45726.604641203703</v>
      </c>
      <c r="C11" s="207">
        <v>45726.60833333333</v>
      </c>
      <c r="D11" s="206" t="s">
        <v>292</v>
      </c>
      <c r="E11" s="206"/>
      <c r="F11" s="206"/>
      <c r="G11" s="206" t="s">
        <v>353</v>
      </c>
      <c r="H11" s="206" t="s">
        <v>294</v>
      </c>
      <c r="I11" s="206" t="s">
        <v>316</v>
      </c>
      <c r="J11" s="206" t="s">
        <v>354</v>
      </c>
      <c r="K11" s="206" t="s">
        <v>343</v>
      </c>
      <c r="L11" s="206" t="s">
        <v>355</v>
      </c>
      <c r="M11" s="206">
        <v>1</v>
      </c>
      <c r="N11" s="206" t="s">
        <v>299</v>
      </c>
      <c r="O11" s="206">
        <v>5</v>
      </c>
      <c r="P11" s="206" t="s">
        <v>300</v>
      </c>
      <c r="Q11" s="206">
        <v>5</v>
      </c>
      <c r="R11" s="206" t="s">
        <v>301</v>
      </c>
      <c r="S11" s="206" t="s">
        <v>311</v>
      </c>
      <c r="T11" s="206" t="s">
        <v>303</v>
      </c>
      <c r="U11" s="206">
        <v>5</v>
      </c>
      <c r="V11" s="206" t="s">
        <v>303</v>
      </c>
      <c r="W11" s="206">
        <v>5</v>
      </c>
      <c r="X11" s="206" t="s">
        <v>304</v>
      </c>
      <c r="Y11" s="206" t="s">
        <v>346</v>
      </c>
      <c r="Z11" s="206" t="s">
        <v>306</v>
      </c>
      <c r="AA11" s="206" t="s">
        <v>306</v>
      </c>
      <c r="AB11" s="206" t="s">
        <v>356</v>
      </c>
      <c r="AC11" s="206" t="s">
        <v>308</v>
      </c>
      <c r="AD11" s="206">
        <v>4</v>
      </c>
      <c r="AE11" s="208" t="s">
        <v>323</v>
      </c>
      <c r="AF11" s="185"/>
    </row>
    <row r="12" spans="1:32">
      <c r="A12" s="210">
        <v>8</v>
      </c>
      <c r="B12" s="212">
        <v>45726.606678240743</v>
      </c>
      <c r="C12" s="212">
        <v>45726.610092592593</v>
      </c>
      <c r="D12" s="211" t="s">
        <v>292</v>
      </c>
      <c r="E12" s="211"/>
      <c r="F12" s="211"/>
      <c r="G12" s="211" t="s">
        <v>293</v>
      </c>
      <c r="H12" s="211" t="s">
        <v>328</v>
      </c>
      <c r="I12" s="211" t="s">
        <v>316</v>
      </c>
      <c r="J12" s="211" t="s">
        <v>357</v>
      </c>
      <c r="K12" s="211" t="s">
        <v>38</v>
      </c>
      <c r="L12" s="211" t="s">
        <v>298</v>
      </c>
      <c r="M12" s="211">
        <v>5</v>
      </c>
      <c r="N12" s="211" t="s">
        <v>299</v>
      </c>
      <c r="O12" s="211">
        <v>5</v>
      </c>
      <c r="P12" s="211" t="s">
        <v>300</v>
      </c>
      <c r="Q12" s="211">
        <v>5</v>
      </c>
      <c r="R12" s="211" t="s">
        <v>301</v>
      </c>
      <c r="S12" s="211" t="s">
        <v>301</v>
      </c>
      <c r="T12" s="211" t="s">
        <v>303</v>
      </c>
      <c r="U12" s="211">
        <v>5</v>
      </c>
      <c r="V12" s="211" t="s">
        <v>321</v>
      </c>
      <c r="W12" s="211">
        <v>4</v>
      </c>
      <c r="X12" s="211" t="s">
        <v>358</v>
      </c>
      <c r="Y12" s="211" t="s">
        <v>305</v>
      </c>
      <c r="Z12" s="211" t="s">
        <v>359</v>
      </c>
      <c r="AA12" s="211" t="s">
        <v>306</v>
      </c>
      <c r="AB12" s="211" t="s">
        <v>360</v>
      </c>
      <c r="AC12" s="211" t="s">
        <v>325</v>
      </c>
      <c r="AD12" s="211">
        <v>5</v>
      </c>
      <c r="AE12" s="213" t="s">
        <v>323</v>
      </c>
      <c r="AF12" s="185"/>
    </row>
    <row r="13" spans="1:32">
      <c r="A13" s="205">
        <v>9</v>
      </c>
      <c r="B13" s="207">
        <v>45726.606192129628</v>
      </c>
      <c r="C13" s="207">
        <v>45726.612025462964</v>
      </c>
      <c r="D13" s="206" t="s">
        <v>292</v>
      </c>
      <c r="E13" s="206"/>
      <c r="F13" s="206"/>
      <c r="G13" s="206" t="s">
        <v>361</v>
      </c>
      <c r="H13" s="206" t="s">
        <v>328</v>
      </c>
      <c r="I13" s="206" t="s">
        <v>362</v>
      </c>
      <c r="J13" s="206" t="s">
        <v>296</v>
      </c>
      <c r="K13" s="206" t="s">
        <v>331</v>
      </c>
      <c r="L13" s="206" t="s">
        <v>298</v>
      </c>
      <c r="M13" s="206">
        <v>5</v>
      </c>
      <c r="N13" s="206" t="s">
        <v>299</v>
      </c>
      <c r="O13" s="206">
        <v>5</v>
      </c>
      <c r="P13" s="206" t="s">
        <v>300</v>
      </c>
      <c r="Q13" s="206">
        <v>5</v>
      </c>
      <c r="R13" s="206" t="s">
        <v>301</v>
      </c>
      <c r="S13" s="206" t="s">
        <v>301</v>
      </c>
      <c r="T13" s="206" t="s">
        <v>303</v>
      </c>
      <c r="U13" s="206">
        <v>5</v>
      </c>
      <c r="V13" s="206" t="s">
        <v>303</v>
      </c>
      <c r="W13" s="206">
        <v>5</v>
      </c>
      <c r="X13" s="206" t="s">
        <v>363</v>
      </c>
      <c r="Y13" s="206" t="s">
        <v>364</v>
      </c>
      <c r="Z13" s="206" t="s">
        <v>306</v>
      </c>
      <c r="AA13" s="206" t="s">
        <v>306</v>
      </c>
      <c r="AB13" s="206" t="s">
        <v>365</v>
      </c>
      <c r="AC13" s="206" t="s">
        <v>325</v>
      </c>
      <c r="AD13" s="206">
        <v>5</v>
      </c>
      <c r="AE13" s="208" t="s">
        <v>366</v>
      </c>
      <c r="AF13" s="185"/>
    </row>
    <row r="14" spans="1:32">
      <c r="A14" s="210">
        <v>10</v>
      </c>
      <c r="B14" s="212">
        <v>45726.610196759262</v>
      </c>
      <c r="C14" s="212">
        <v>45726.612870370373</v>
      </c>
      <c r="D14" s="211" t="s">
        <v>292</v>
      </c>
      <c r="E14" s="211"/>
      <c r="F14" s="211"/>
      <c r="G14" s="211" t="s">
        <v>367</v>
      </c>
      <c r="H14" s="211" t="s">
        <v>341</v>
      </c>
      <c r="I14" s="211" t="s">
        <v>329</v>
      </c>
      <c r="J14" s="211" t="s">
        <v>368</v>
      </c>
      <c r="K14" s="211" t="s">
        <v>331</v>
      </c>
      <c r="L14" s="211" t="s">
        <v>298</v>
      </c>
      <c r="M14" s="211">
        <v>5</v>
      </c>
      <c r="N14" s="211" t="s">
        <v>369</v>
      </c>
      <c r="O14" s="211">
        <v>3</v>
      </c>
      <c r="P14" s="211" t="s">
        <v>300</v>
      </c>
      <c r="Q14" s="211">
        <v>5</v>
      </c>
      <c r="R14" s="211" t="s">
        <v>370</v>
      </c>
      <c r="S14" s="211" t="s">
        <v>371</v>
      </c>
      <c r="T14" s="211" t="s">
        <v>335</v>
      </c>
      <c r="U14" s="211">
        <v>3</v>
      </c>
      <c r="V14" s="211" t="s">
        <v>303</v>
      </c>
      <c r="W14" s="211">
        <v>5</v>
      </c>
      <c r="X14" s="211" t="s">
        <v>304</v>
      </c>
      <c r="Y14" s="211" t="s">
        <v>364</v>
      </c>
      <c r="Z14" s="211" t="s">
        <v>306</v>
      </c>
      <c r="AA14" s="211" t="s">
        <v>323</v>
      </c>
      <c r="AB14" s="211" t="s">
        <v>372</v>
      </c>
      <c r="AC14" s="211" t="s">
        <v>308</v>
      </c>
      <c r="AD14" s="211">
        <v>4</v>
      </c>
      <c r="AE14" s="213" t="s">
        <v>323</v>
      </c>
      <c r="AF14" s="185"/>
    </row>
    <row r="15" spans="1:32">
      <c r="A15" s="205">
        <v>11</v>
      </c>
      <c r="B15" s="207">
        <v>45726.612673611111</v>
      </c>
      <c r="C15" s="207">
        <v>45726.624340277776</v>
      </c>
      <c r="D15" s="206" t="s">
        <v>292</v>
      </c>
      <c r="E15" s="206"/>
      <c r="F15" s="206"/>
      <c r="G15" s="206" t="s">
        <v>373</v>
      </c>
      <c r="H15" s="206" t="s">
        <v>294</v>
      </c>
      <c r="I15" s="206" t="s">
        <v>295</v>
      </c>
      <c r="J15" s="206" t="s">
        <v>374</v>
      </c>
      <c r="K15" s="206" t="s">
        <v>343</v>
      </c>
      <c r="L15" s="206" t="s">
        <v>298</v>
      </c>
      <c r="M15" s="206">
        <v>5</v>
      </c>
      <c r="N15" s="206" t="s">
        <v>299</v>
      </c>
      <c r="O15" s="206">
        <v>5</v>
      </c>
      <c r="P15" s="206" t="s">
        <v>300</v>
      </c>
      <c r="Q15" s="206">
        <v>5</v>
      </c>
      <c r="R15" s="206" t="s">
        <v>301</v>
      </c>
      <c r="S15" s="206" t="s">
        <v>301</v>
      </c>
      <c r="T15" s="206" t="s">
        <v>303</v>
      </c>
      <c r="U15" s="206">
        <v>5</v>
      </c>
      <c r="V15" s="206" t="s">
        <v>303</v>
      </c>
      <c r="W15" s="206">
        <v>5</v>
      </c>
      <c r="X15" s="206" t="s">
        <v>322</v>
      </c>
      <c r="Y15" s="206" t="s">
        <v>375</v>
      </c>
      <c r="Z15" s="206" t="s">
        <v>306</v>
      </c>
      <c r="AA15" s="206" t="s">
        <v>306</v>
      </c>
      <c r="AB15" s="206" t="s">
        <v>376</v>
      </c>
      <c r="AC15" s="206" t="s">
        <v>325</v>
      </c>
      <c r="AD15" s="206">
        <v>5</v>
      </c>
      <c r="AE15" s="208" t="s">
        <v>323</v>
      </c>
      <c r="AF15" s="185"/>
    </row>
    <row r="16" spans="1:32">
      <c r="A16" s="210">
        <v>12</v>
      </c>
      <c r="B16" s="212">
        <v>45726.621550925927</v>
      </c>
      <c r="C16" s="212">
        <v>45726.62568287037</v>
      </c>
      <c r="D16" s="211" t="s">
        <v>292</v>
      </c>
      <c r="E16" s="211"/>
      <c r="F16" s="211"/>
      <c r="G16" s="211" t="s">
        <v>353</v>
      </c>
      <c r="H16" s="211" t="s">
        <v>294</v>
      </c>
      <c r="I16" s="211" t="s">
        <v>295</v>
      </c>
      <c r="J16" s="211" t="s">
        <v>377</v>
      </c>
      <c r="K16" s="211" t="s">
        <v>343</v>
      </c>
      <c r="L16" s="211" t="s">
        <v>298</v>
      </c>
      <c r="M16" s="211">
        <v>5</v>
      </c>
      <c r="N16" s="211" t="s">
        <v>299</v>
      </c>
      <c r="O16" s="211">
        <v>5</v>
      </c>
      <c r="P16" s="211" t="s">
        <v>300</v>
      </c>
      <c r="Q16" s="211">
        <v>5</v>
      </c>
      <c r="R16" s="211" t="s">
        <v>378</v>
      </c>
      <c r="S16" s="211" t="s">
        <v>379</v>
      </c>
      <c r="T16" s="211" t="s">
        <v>320</v>
      </c>
      <c r="U16" s="211">
        <v>3</v>
      </c>
      <c r="V16" s="211" t="s">
        <v>303</v>
      </c>
      <c r="W16" s="211">
        <v>5</v>
      </c>
      <c r="X16" s="211" t="s">
        <v>380</v>
      </c>
      <c r="Y16" s="211" t="s">
        <v>305</v>
      </c>
      <c r="Z16" s="211" t="s">
        <v>306</v>
      </c>
      <c r="AA16" s="211" t="s">
        <v>306</v>
      </c>
      <c r="AB16" s="211" t="s">
        <v>381</v>
      </c>
      <c r="AC16" s="211" t="s">
        <v>308</v>
      </c>
      <c r="AD16" s="211">
        <v>4</v>
      </c>
      <c r="AE16" s="213" t="s">
        <v>323</v>
      </c>
      <c r="AF16" s="185"/>
    </row>
    <row r="17" spans="1:32">
      <c r="A17" s="205">
        <v>13</v>
      </c>
      <c r="B17" s="207">
        <v>45726.62</v>
      </c>
      <c r="C17" s="207">
        <v>45726.625694444447</v>
      </c>
      <c r="D17" s="206" t="s">
        <v>292</v>
      </c>
      <c r="E17" s="206"/>
      <c r="F17" s="206"/>
      <c r="G17" s="206" t="s">
        <v>382</v>
      </c>
      <c r="H17" s="206" t="s">
        <v>341</v>
      </c>
      <c r="I17" s="206" t="s">
        <v>316</v>
      </c>
      <c r="J17" s="206" t="s">
        <v>383</v>
      </c>
      <c r="K17" s="206" t="s">
        <v>331</v>
      </c>
      <c r="L17" s="206" t="s">
        <v>298</v>
      </c>
      <c r="M17" s="206">
        <v>5</v>
      </c>
      <c r="N17" s="206" t="s">
        <v>299</v>
      </c>
      <c r="O17" s="206">
        <v>5</v>
      </c>
      <c r="P17" s="206" t="s">
        <v>300</v>
      </c>
      <c r="Q17" s="206">
        <v>5</v>
      </c>
      <c r="R17" s="206" t="s">
        <v>384</v>
      </c>
      <c r="S17" s="206" t="s">
        <v>311</v>
      </c>
      <c r="T17" s="206" t="s">
        <v>303</v>
      </c>
      <c r="U17" s="206">
        <v>5</v>
      </c>
      <c r="V17" s="206" t="s">
        <v>321</v>
      </c>
      <c r="W17" s="206">
        <v>4</v>
      </c>
      <c r="X17" s="206" t="s">
        <v>304</v>
      </c>
      <c r="Y17" s="206" t="s">
        <v>385</v>
      </c>
      <c r="Z17" s="206" t="s">
        <v>359</v>
      </c>
      <c r="AA17" s="206" t="s">
        <v>306</v>
      </c>
      <c r="AB17" s="206" t="s">
        <v>386</v>
      </c>
      <c r="AC17" s="206" t="s">
        <v>325</v>
      </c>
      <c r="AD17" s="206">
        <v>5</v>
      </c>
      <c r="AE17" s="208" t="s">
        <v>323</v>
      </c>
      <c r="AF17" s="185"/>
    </row>
    <row r="18" spans="1:32">
      <c r="A18" s="210">
        <v>14</v>
      </c>
      <c r="B18" s="212">
        <v>45726.624374999999</v>
      </c>
      <c r="C18" s="212">
        <v>45726.62767361111</v>
      </c>
      <c r="D18" s="211" t="s">
        <v>292</v>
      </c>
      <c r="E18" s="211"/>
      <c r="F18" s="211"/>
      <c r="G18" s="211" t="s">
        <v>387</v>
      </c>
      <c r="H18" s="211" t="s">
        <v>341</v>
      </c>
      <c r="I18" s="211" t="s">
        <v>329</v>
      </c>
      <c r="J18" s="211" t="s">
        <v>388</v>
      </c>
      <c r="K18" s="211" t="s">
        <v>331</v>
      </c>
      <c r="L18" s="211" t="s">
        <v>298</v>
      </c>
      <c r="M18" s="211">
        <v>5</v>
      </c>
      <c r="N18" s="211" t="s">
        <v>299</v>
      </c>
      <c r="O18" s="211">
        <v>5</v>
      </c>
      <c r="P18" s="211" t="s">
        <v>300</v>
      </c>
      <c r="Q18" s="211">
        <v>5</v>
      </c>
      <c r="R18" s="211" t="s">
        <v>384</v>
      </c>
      <c r="S18" s="211" t="s">
        <v>311</v>
      </c>
      <c r="T18" s="211" t="s">
        <v>303</v>
      </c>
      <c r="U18" s="211">
        <v>5</v>
      </c>
      <c r="V18" s="211" t="s">
        <v>303</v>
      </c>
      <c r="W18" s="211">
        <v>5</v>
      </c>
      <c r="X18" s="211" t="s">
        <v>389</v>
      </c>
      <c r="Y18" s="211" t="s">
        <v>390</v>
      </c>
      <c r="Z18" s="211" t="s">
        <v>306</v>
      </c>
      <c r="AA18" s="211" t="s">
        <v>306</v>
      </c>
      <c r="AB18" s="211" t="s">
        <v>391</v>
      </c>
      <c r="AC18" s="211" t="s">
        <v>308</v>
      </c>
      <c r="AD18" s="211">
        <v>4</v>
      </c>
      <c r="AE18" s="213" t="s">
        <v>392</v>
      </c>
      <c r="AF18" s="185"/>
    </row>
    <row r="19" spans="1:32">
      <c r="A19" s="205">
        <v>15</v>
      </c>
      <c r="B19" s="207">
        <v>45726.621354166666</v>
      </c>
      <c r="C19" s="207">
        <v>45726.630104166667</v>
      </c>
      <c r="D19" s="206" t="s">
        <v>292</v>
      </c>
      <c r="E19" s="206"/>
      <c r="F19" s="206"/>
      <c r="G19" s="206" t="s">
        <v>393</v>
      </c>
      <c r="H19" s="206" t="s">
        <v>294</v>
      </c>
      <c r="I19" s="206" t="s">
        <v>316</v>
      </c>
      <c r="J19" s="206" t="s">
        <v>383</v>
      </c>
      <c r="K19" s="206" t="s">
        <v>343</v>
      </c>
      <c r="L19" s="206" t="s">
        <v>332</v>
      </c>
      <c r="M19" s="206">
        <v>4</v>
      </c>
      <c r="N19" s="206" t="s">
        <v>299</v>
      </c>
      <c r="O19" s="206">
        <v>5</v>
      </c>
      <c r="P19" s="206" t="s">
        <v>318</v>
      </c>
      <c r="Q19" s="206">
        <v>4</v>
      </c>
      <c r="R19" s="206" t="s">
        <v>384</v>
      </c>
      <c r="S19" s="206" t="s">
        <v>394</v>
      </c>
      <c r="T19" s="206" t="s">
        <v>320</v>
      </c>
      <c r="U19" s="206">
        <v>4</v>
      </c>
      <c r="V19" s="206" t="s">
        <v>321</v>
      </c>
      <c r="W19" s="206">
        <v>4</v>
      </c>
      <c r="X19" s="206" t="s">
        <v>395</v>
      </c>
      <c r="Y19" s="206" t="s">
        <v>396</v>
      </c>
      <c r="Z19" s="206" t="s">
        <v>306</v>
      </c>
      <c r="AA19" s="206" t="s">
        <v>306</v>
      </c>
      <c r="AB19" s="206" t="s">
        <v>397</v>
      </c>
      <c r="AC19" s="206" t="s">
        <v>308</v>
      </c>
      <c r="AD19" s="206">
        <v>4</v>
      </c>
      <c r="AE19" s="208" t="s">
        <v>398</v>
      </c>
      <c r="AF19" s="185"/>
    </row>
    <row r="20" spans="1:32">
      <c r="A20" s="210">
        <v>16</v>
      </c>
      <c r="B20" s="212">
        <v>45726.625243055554</v>
      </c>
      <c r="C20" s="212">
        <v>45726.631238425929</v>
      </c>
      <c r="D20" s="211" t="s">
        <v>292</v>
      </c>
      <c r="E20" s="211"/>
      <c r="F20" s="211"/>
      <c r="G20" s="211" t="s">
        <v>399</v>
      </c>
      <c r="H20" s="211" t="s">
        <v>294</v>
      </c>
      <c r="I20" s="211" t="s">
        <v>316</v>
      </c>
      <c r="J20" s="211" t="s">
        <v>400</v>
      </c>
      <c r="K20" s="211" t="s">
        <v>331</v>
      </c>
      <c r="L20" s="211" t="s">
        <v>298</v>
      </c>
      <c r="M20" s="211">
        <v>5</v>
      </c>
      <c r="N20" s="211" t="s">
        <v>299</v>
      </c>
      <c r="O20" s="211">
        <v>5</v>
      </c>
      <c r="P20" s="211" t="s">
        <v>300</v>
      </c>
      <c r="Q20" s="211">
        <v>5</v>
      </c>
      <c r="R20" s="211" t="s">
        <v>378</v>
      </c>
      <c r="S20" s="211" t="s">
        <v>319</v>
      </c>
      <c r="T20" s="211" t="s">
        <v>320</v>
      </c>
      <c r="U20" s="211">
        <v>4</v>
      </c>
      <c r="V20" s="211" t="s">
        <v>303</v>
      </c>
      <c r="W20" s="211">
        <v>5</v>
      </c>
      <c r="X20" s="211" t="s">
        <v>401</v>
      </c>
      <c r="Y20" s="211" t="s">
        <v>305</v>
      </c>
      <c r="Z20" s="211" t="s">
        <v>306</v>
      </c>
      <c r="AA20" s="211" t="s">
        <v>306</v>
      </c>
      <c r="AB20" s="211" t="s">
        <v>402</v>
      </c>
      <c r="AC20" s="211" t="s">
        <v>325</v>
      </c>
      <c r="AD20" s="211">
        <v>5</v>
      </c>
      <c r="AE20" s="213" t="s">
        <v>403</v>
      </c>
      <c r="AF20" s="185"/>
    </row>
    <row r="21" spans="1:32">
      <c r="A21" s="205">
        <v>17</v>
      </c>
      <c r="B21" s="207">
        <v>45726.639467592591</v>
      </c>
      <c r="C21" s="207">
        <v>45726.643773148149</v>
      </c>
      <c r="D21" s="206" t="s">
        <v>292</v>
      </c>
      <c r="E21" s="206"/>
      <c r="F21" s="206"/>
      <c r="G21" s="206" t="s">
        <v>404</v>
      </c>
      <c r="H21" s="206" t="s">
        <v>294</v>
      </c>
      <c r="I21" s="206" t="s">
        <v>316</v>
      </c>
      <c r="J21" s="206" t="s">
        <v>405</v>
      </c>
      <c r="K21" s="206" t="s">
        <v>343</v>
      </c>
      <c r="L21" s="206" t="s">
        <v>298</v>
      </c>
      <c r="M21" s="206">
        <v>5</v>
      </c>
      <c r="N21" s="206" t="s">
        <v>299</v>
      </c>
      <c r="O21" s="206">
        <v>5</v>
      </c>
      <c r="P21" s="206" t="s">
        <v>300</v>
      </c>
      <c r="Q21" s="206">
        <v>5</v>
      </c>
      <c r="R21" s="206" t="s">
        <v>406</v>
      </c>
      <c r="S21" s="206" t="s">
        <v>407</v>
      </c>
      <c r="T21" s="206" t="s">
        <v>303</v>
      </c>
      <c r="U21" s="206">
        <v>5</v>
      </c>
      <c r="V21" s="206" t="s">
        <v>303</v>
      </c>
      <c r="W21" s="206">
        <v>5</v>
      </c>
      <c r="X21" s="206" t="s">
        <v>408</v>
      </c>
      <c r="Y21" s="206" t="s">
        <v>409</v>
      </c>
      <c r="Z21" s="206" t="s">
        <v>306</v>
      </c>
      <c r="AA21" s="206" t="s">
        <v>306</v>
      </c>
      <c r="AB21" s="206" t="s">
        <v>410</v>
      </c>
      <c r="AC21" s="206" t="s">
        <v>308</v>
      </c>
      <c r="AD21" s="206">
        <v>4</v>
      </c>
      <c r="AE21" s="208" t="s">
        <v>323</v>
      </c>
      <c r="AF21" s="185"/>
    </row>
    <row r="22" spans="1:32">
      <c r="A22" s="210">
        <v>18</v>
      </c>
      <c r="B22" s="212">
        <v>45726.652581018519</v>
      </c>
      <c r="C22" s="212">
        <v>45726.656875000001</v>
      </c>
      <c r="D22" s="211" t="s">
        <v>292</v>
      </c>
      <c r="E22" s="211"/>
      <c r="F22" s="211"/>
      <c r="G22" s="211" t="s">
        <v>293</v>
      </c>
      <c r="H22" s="211" t="s">
        <v>294</v>
      </c>
      <c r="I22" s="211" t="s">
        <v>316</v>
      </c>
      <c r="J22" s="211" t="s">
        <v>342</v>
      </c>
      <c r="K22" s="211" t="s">
        <v>343</v>
      </c>
      <c r="L22" s="211" t="s">
        <v>350</v>
      </c>
      <c r="M22" s="211">
        <v>3</v>
      </c>
      <c r="N22" s="211" t="s">
        <v>299</v>
      </c>
      <c r="O22" s="211">
        <v>5</v>
      </c>
      <c r="P22" s="211" t="s">
        <v>300</v>
      </c>
      <c r="Q22" s="211">
        <v>5</v>
      </c>
      <c r="R22" s="211" t="s">
        <v>301</v>
      </c>
      <c r="S22" s="211" t="s">
        <v>411</v>
      </c>
      <c r="T22" s="211" t="s">
        <v>320</v>
      </c>
      <c r="U22" s="211">
        <v>4</v>
      </c>
      <c r="V22" s="211" t="s">
        <v>321</v>
      </c>
      <c r="W22" s="211">
        <v>4</v>
      </c>
      <c r="X22" s="211" t="s">
        <v>412</v>
      </c>
      <c r="Y22" s="211" t="s">
        <v>413</v>
      </c>
      <c r="Z22" s="211" t="s">
        <v>359</v>
      </c>
      <c r="AA22" s="211" t="s">
        <v>306</v>
      </c>
      <c r="AB22" s="211" t="s">
        <v>414</v>
      </c>
      <c r="AC22" s="211" t="s">
        <v>308</v>
      </c>
      <c r="AD22" s="211">
        <v>4</v>
      </c>
      <c r="AE22" s="213" t="s">
        <v>323</v>
      </c>
      <c r="AF22" s="185"/>
    </row>
    <row r="23" spans="1:32">
      <c r="A23" s="205">
        <v>19</v>
      </c>
      <c r="B23" s="207">
        <v>45726.696921296294</v>
      </c>
      <c r="C23" s="207">
        <v>45726.705231481479</v>
      </c>
      <c r="D23" s="206" t="s">
        <v>292</v>
      </c>
      <c r="E23" s="206"/>
      <c r="F23" s="206"/>
      <c r="G23" s="206" t="s">
        <v>361</v>
      </c>
      <c r="H23" s="206" t="s">
        <v>294</v>
      </c>
      <c r="I23" s="206" t="s">
        <v>295</v>
      </c>
      <c r="J23" s="206" t="s">
        <v>400</v>
      </c>
      <c r="K23" s="206" t="s">
        <v>331</v>
      </c>
      <c r="L23" s="206" t="s">
        <v>298</v>
      </c>
      <c r="M23" s="206">
        <v>5</v>
      </c>
      <c r="N23" s="206" t="s">
        <v>299</v>
      </c>
      <c r="O23" s="206">
        <v>5</v>
      </c>
      <c r="P23" s="206" t="s">
        <v>300</v>
      </c>
      <c r="Q23" s="206">
        <v>5</v>
      </c>
      <c r="R23" s="206" t="s">
        <v>301</v>
      </c>
      <c r="S23" s="206" t="s">
        <v>319</v>
      </c>
      <c r="T23" s="206" t="s">
        <v>320</v>
      </c>
      <c r="U23" s="206">
        <v>4</v>
      </c>
      <c r="V23" s="206" t="s">
        <v>303</v>
      </c>
      <c r="W23" s="206">
        <v>5</v>
      </c>
      <c r="X23" s="206" t="s">
        <v>363</v>
      </c>
      <c r="Y23" s="206" t="s">
        <v>415</v>
      </c>
      <c r="Z23" s="206" t="s">
        <v>306</v>
      </c>
      <c r="AA23" s="206" t="s">
        <v>306</v>
      </c>
      <c r="AB23" s="206" t="s">
        <v>416</v>
      </c>
      <c r="AC23" s="206" t="s">
        <v>308</v>
      </c>
      <c r="AD23" s="206">
        <v>4</v>
      </c>
      <c r="AE23" s="208" t="s">
        <v>417</v>
      </c>
      <c r="AF23" s="185"/>
    </row>
    <row r="24" spans="1:32">
      <c r="A24" s="210">
        <v>20</v>
      </c>
      <c r="B24" s="212">
        <v>45726.701967592591</v>
      </c>
      <c r="C24" s="212">
        <v>45726.711574074077</v>
      </c>
      <c r="D24" s="211" t="s">
        <v>292</v>
      </c>
      <c r="E24" s="211"/>
      <c r="F24" s="211"/>
      <c r="G24" s="211" t="s">
        <v>399</v>
      </c>
      <c r="H24" s="211" t="s">
        <v>294</v>
      </c>
      <c r="I24" s="211" t="s">
        <v>295</v>
      </c>
      <c r="J24" s="211" t="s">
        <v>418</v>
      </c>
      <c r="K24" s="211" t="s">
        <v>331</v>
      </c>
      <c r="L24" s="211" t="s">
        <v>298</v>
      </c>
      <c r="M24" s="211">
        <v>5</v>
      </c>
      <c r="N24" s="211" t="s">
        <v>299</v>
      </c>
      <c r="O24" s="211">
        <v>5</v>
      </c>
      <c r="P24" s="211" t="s">
        <v>300</v>
      </c>
      <c r="Q24" s="211">
        <v>5</v>
      </c>
      <c r="R24" s="211" t="s">
        <v>419</v>
      </c>
      <c r="S24" s="211" t="s">
        <v>301</v>
      </c>
      <c r="T24" s="211" t="s">
        <v>303</v>
      </c>
      <c r="U24" s="211">
        <v>5</v>
      </c>
      <c r="V24" s="211" t="s">
        <v>303</v>
      </c>
      <c r="W24" s="211">
        <v>5</v>
      </c>
      <c r="X24" s="211" t="s">
        <v>304</v>
      </c>
      <c r="Y24" s="211" t="s">
        <v>364</v>
      </c>
      <c r="Z24" s="211" t="s">
        <v>306</v>
      </c>
      <c r="AA24" s="211" t="s">
        <v>306</v>
      </c>
      <c r="AB24" s="211" t="s">
        <v>420</v>
      </c>
      <c r="AC24" s="211" t="s">
        <v>325</v>
      </c>
      <c r="AD24" s="211">
        <v>5</v>
      </c>
      <c r="AE24" s="213" t="s">
        <v>421</v>
      </c>
      <c r="AF24" s="185"/>
    </row>
    <row r="25" spans="1:32">
      <c r="A25" s="205">
        <v>21</v>
      </c>
      <c r="B25" s="207">
        <v>45726.708043981482</v>
      </c>
      <c r="C25" s="207">
        <v>45726.716377314813</v>
      </c>
      <c r="D25" s="206" t="s">
        <v>292</v>
      </c>
      <c r="E25" s="206"/>
      <c r="F25" s="206"/>
      <c r="G25" s="206" t="s">
        <v>348</v>
      </c>
      <c r="H25" s="206" t="s">
        <v>341</v>
      </c>
      <c r="I25" s="206" t="s">
        <v>362</v>
      </c>
      <c r="J25" s="206" t="s">
        <v>422</v>
      </c>
      <c r="K25" s="206" t="s">
        <v>331</v>
      </c>
      <c r="L25" s="206" t="s">
        <v>298</v>
      </c>
      <c r="M25" s="206">
        <v>5</v>
      </c>
      <c r="N25" s="206" t="s">
        <v>299</v>
      </c>
      <c r="O25" s="206">
        <v>5</v>
      </c>
      <c r="P25" s="206" t="s">
        <v>300</v>
      </c>
      <c r="Q25" s="206">
        <v>5</v>
      </c>
      <c r="R25" s="206" t="s">
        <v>423</v>
      </c>
      <c r="S25" s="206" t="s">
        <v>424</v>
      </c>
      <c r="T25" s="206" t="s">
        <v>303</v>
      </c>
      <c r="U25" s="206">
        <v>5</v>
      </c>
      <c r="V25" s="206" t="s">
        <v>303</v>
      </c>
      <c r="W25" s="206">
        <v>5</v>
      </c>
      <c r="X25" s="206" t="s">
        <v>425</v>
      </c>
      <c r="Y25" s="206" t="s">
        <v>426</v>
      </c>
      <c r="Z25" s="206" t="s">
        <v>306</v>
      </c>
      <c r="AA25" s="206" t="s">
        <v>306</v>
      </c>
      <c r="AB25" s="206" t="s">
        <v>427</v>
      </c>
      <c r="AC25" s="206" t="s">
        <v>325</v>
      </c>
      <c r="AD25" s="206">
        <v>5</v>
      </c>
      <c r="AE25" s="208" t="s">
        <v>428</v>
      </c>
      <c r="AF25" s="209"/>
    </row>
    <row r="26" spans="1:32">
      <c r="A26" s="210">
        <v>22</v>
      </c>
      <c r="B26" s="212">
        <v>45726.708692129629</v>
      </c>
      <c r="C26" s="212">
        <v>45726.716423611113</v>
      </c>
      <c r="D26" s="211" t="s">
        <v>292</v>
      </c>
      <c r="E26" s="211"/>
      <c r="F26" s="211"/>
      <c r="G26" s="211" t="s">
        <v>429</v>
      </c>
      <c r="H26" s="211" t="s">
        <v>294</v>
      </c>
      <c r="I26" s="211" t="s">
        <v>316</v>
      </c>
      <c r="J26" s="211" t="s">
        <v>430</v>
      </c>
      <c r="K26" s="211" t="s">
        <v>331</v>
      </c>
      <c r="L26" s="211" t="s">
        <v>298</v>
      </c>
      <c r="M26" s="211">
        <v>5</v>
      </c>
      <c r="N26" s="211" t="s">
        <v>299</v>
      </c>
      <c r="O26" s="211">
        <v>5</v>
      </c>
      <c r="P26" s="211" t="s">
        <v>300</v>
      </c>
      <c r="Q26" s="211">
        <v>5</v>
      </c>
      <c r="R26" s="211" t="s">
        <v>301</v>
      </c>
      <c r="S26" s="211" t="s">
        <v>344</v>
      </c>
      <c r="T26" s="211" t="s">
        <v>320</v>
      </c>
      <c r="U26" s="211">
        <v>4</v>
      </c>
      <c r="V26" s="211" t="s">
        <v>321</v>
      </c>
      <c r="W26" s="211">
        <v>4</v>
      </c>
      <c r="X26" s="211" t="s">
        <v>431</v>
      </c>
      <c r="Y26" s="211" t="s">
        <v>396</v>
      </c>
      <c r="Z26" s="211" t="s">
        <v>306</v>
      </c>
      <c r="AA26" s="211" t="s">
        <v>306</v>
      </c>
      <c r="AB26" s="211" t="s">
        <v>432</v>
      </c>
      <c r="AC26" s="211" t="s">
        <v>308</v>
      </c>
      <c r="AD26" s="211">
        <v>4</v>
      </c>
      <c r="AE26" s="213" t="s">
        <v>432</v>
      </c>
      <c r="AF26" s="185"/>
    </row>
    <row r="27" spans="1:32">
      <c r="A27" s="205">
        <v>23</v>
      </c>
      <c r="B27" s="207">
        <v>45726.82508101852</v>
      </c>
      <c r="C27" s="207">
        <v>45726.828483796293</v>
      </c>
      <c r="D27" s="206" t="s">
        <v>292</v>
      </c>
      <c r="E27" s="206"/>
      <c r="F27" s="206"/>
      <c r="G27" s="206" t="s">
        <v>433</v>
      </c>
      <c r="H27" s="206" t="s">
        <v>341</v>
      </c>
      <c r="I27" s="206" t="s">
        <v>329</v>
      </c>
      <c r="J27" s="206" t="s">
        <v>434</v>
      </c>
      <c r="K27" s="206" t="s">
        <v>297</v>
      </c>
      <c r="L27" s="206" t="s">
        <v>332</v>
      </c>
      <c r="M27" s="206">
        <v>4</v>
      </c>
      <c r="N27" s="206" t="s">
        <v>299</v>
      </c>
      <c r="O27" s="206">
        <v>5</v>
      </c>
      <c r="P27" s="206" t="s">
        <v>318</v>
      </c>
      <c r="Q27" s="206">
        <v>4</v>
      </c>
      <c r="R27" s="206"/>
      <c r="S27" s="206" t="s">
        <v>435</v>
      </c>
      <c r="T27" s="206" t="s">
        <v>320</v>
      </c>
      <c r="U27" s="206">
        <v>4</v>
      </c>
      <c r="V27" s="206" t="s">
        <v>303</v>
      </c>
      <c r="W27" s="206">
        <v>5</v>
      </c>
      <c r="X27" s="206" t="s">
        <v>436</v>
      </c>
      <c r="Y27" s="206" t="s">
        <v>305</v>
      </c>
      <c r="Z27" s="206" t="s">
        <v>306</v>
      </c>
      <c r="AA27" s="206" t="s">
        <v>306</v>
      </c>
      <c r="AB27" s="206" t="s">
        <v>437</v>
      </c>
      <c r="AC27" s="206" t="s">
        <v>308</v>
      </c>
      <c r="AD27" s="206">
        <v>4</v>
      </c>
      <c r="AE27" s="208" t="s">
        <v>438</v>
      </c>
      <c r="AF27" s="209"/>
    </row>
    <row r="28" spans="1:32">
      <c r="A28" s="210">
        <v>24</v>
      </c>
      <c r="B28" s="212">
        <v>45726.824652777781</v>
      </c>
      <c r="C28" s="212">
        <v>45726.828599537039</v>
      </c>
      <c r="D28" s="211" t="s">
        <v>292</v>
      </c>
      <c r="E28" s="211"/>
      <c r="F28" s="211"/>
      <c r="G28" s="211" t="s">
        <v>439</v>
      </c>
      <c r="H28" s="211" t="s">
        <v>328</v>
      </c>
      <c r="I28" s="211" t="s">
        <v>316</v>
      </c>
      <c r="J28" s="211" t="s">
        <v>440</v>
      </c>
      <c r="K28" s="211" t="s">
        <v>343</v>
      </c>
      <c r="L28" s="211" t="s">
        <v>298</v>
      </c>
      <c r="M28" s="211">
        <v>5</v>
      </c>
      <c r="N28" s="211" t="s">
        <v>441</v>
      </c>
      <c r="O28" s="211">
        <v>4</v>
      </c>
      <c r="P28" s="211" t="s">
        <v>321</v>
      </c>
      <c r="Q28" s="211">
        <v>3</v>
      </c>
      <c r="R28" s="211" t="s">
        <v>442</v>
      </c>
      <c r="S28" s="211" t="s">
        <v>443</v>
      </c>
      <c r="T28" s="211" t="s">
        <v>320</v>
      </c>
      <c r="U28" s="211">
        <v>4</v>
      </c>
      <c r="V28" s="211" t="s">
        <v>321</v>
      </c>
      <c r="W28" s="211">
        <v>4</v>
      </c>
      <c r="X28" s="211" t="s">
        <v>322</v>
      </c>
      <c r="Y28" s="211" t="s">
        <v>346</v>
      </c>
      <c r="Z28" s="211" t="s">
        <v>306</v>
      </c>
      <c r="AA28" s="211" t="s">
        <v>306</v>
      </c>
      <c r="AB28" s="211" t="s">
        <v>444</v>
      </c>
      <c r="AC28" s="211" t="s">
        <v>325</v>
      </c>
      <c r="AD28" s="211">
        <v>5</v>
      </c>
      <c r="AE28" s="213" t="s">
        <v>417</v>
      </c>
      <c r="AF28" s="185"/>
    </row>
    <row r="29" spans="1:32">
      <c r="A29" s="205">
        <v>25</v>
      </c>
      <c r="B29" s="207">
        <v>45726.8280787037</v>
      </c>
      <c r="C29" s="207">
        <v>45726.834305555552</v>
      </c>
      <c r="D29" s="206" t="s">
        <v>292</v>
      </c>
      <c r="E29" s="206"/>
      <c r="F29" s="206"/>
      <c r="G29" s="206" t="s">
        <v>353</v>
      </c>
      <c r="H29" s="206" t="s">
        <v>294</v>
      </c>
      <c r="I29" s="206" t="s">
        <v>316</v>
      </c>
      <c r="J29" s="206" t="s">
        <v>377</v>
      </c>
      <c r="K29" s="206" t="s">
        <v>343</v>
      </c>
      <c r="L29" s="206" t="s">
        <v>350</v>
      </c>
      <c r="M29" s="206">
        <v>3</v>
      </c>
      <c r="N29" s="206" t="s">
        <v>441</v>
      </c>
      <c r="O29" s="206">
        <v>4</v>
      </c>
      <c r="P29" s="206" t="s">
        <v>300</v>
      </c>
      <c r="Q29" s="206">
        <v>5</v>
      </c>
      <c r="R29" s="206" t="s">
        <v>384</v>
      </c>
      <c r="S29" s="206" t="s">
        <v>394</v>
      </c>
      <c r="T29" s="206" t="s">
        <v>303</v>
      </c>
      <c r="U29" s="206">
        <v>5</v>
      </c>
      <c r="V29" s="206" t="s">
        <v>336</v>
      </c>
      <c r="W29" s="206">
        <v>1</v>
      </c>
      <c r="X29" s="206" t="s">
        <v>304</v>
      </c>
      <c r="Y29" s="206" t="s">
        <v>346</v>
      </c>
      <c r="Z29" s="206" t="s">
        <v>359</v>
      </c>
      <c r="AA29" s="206" t="s">
        <v>306</v>
      </c>
      <c r="AB29" s="206" t="s">
        <v>445</v>
      </c>
      <c r="AC29" s="206" t="s">
        <v>308</v>
      </c>
      <c r="AD29" s="206">
        <v>4</v>
      </c>
      <c r="AE29" s="208" t="s">
        <v>323</v>
      </c>
      <c r="AF29" s="185"/>
    </row>
    <row r="30" spans="1:32" ht="20.25" customHeight="1">
      <c r="A30" s="210">
        <v>26</v>
      </c>
      <c r="B30" s="212">
        <v>45726.848541666666</v>
      </c>
      <c r="C30" s="212">
        <v>45726.852372685185</v>
      </c>
      <c r="D30" s="211" t="s">
        <v>292</v>
      </c>
      <c r="E30" s="211"/>
      <c r="F30" s="211"/>
      <c r="G30" s="211" t="s">
        <v>433</v>
      </c>
      <c r="H30" s="211" t="s">
        <v>341</v>
      </c>
      <c r="I30" s="211" t="s">
        <v>329</v>
      </c>
      <c r="J30" s="211" t="s">
        <v>446</v>
      </c>
      <c r="K30" s="211" t="s">
        <v>331</v>
      </c>
      <c r="L30" s="211" t="s">
        <v>298</v>
      </c>
      <c r="M30" s="211">
        <v>5</v>
      </c>
      <c r="N30" s="211" t="s">
        <v>299</v>
      </c>
      <c r="O30" s="211">
        <v>5</v>
      </c>
      <c r="P30" s="211" t="s">
        <v>300</v>
      </c>
      <c r="Q30" s="211">
        <v>5</v>
      </c>
      <c r="R30" s="211"/>
      <c r="S30" s="211" t="s">
        <v>302</v>
      </c>
      <c r="T30" s="211" t="s">
        <v>335</v>
      </c>
      <c r="U30" s="211">
        <v>3</v>
      </c>
      <c r="V30" s="211" t="s">
        <v>303</v>
      </c>
      <c r="W30" s="211">
        <v>5</v>
      </c>
      <c r="X30" s="211" t="s">
        <v>447</v>
      </c>
      <c r="Y30" s="211" t="s">
        <v>448</v>
      </c>
      <c r="Z30" s="211" t="s">
        <v>306</v>
      </c>
      <c r="AA30" s="211" t="s">
        <v>306</v>
      </c>
      <c r="AB30" s="214" t="s">
        <v>449</v>
      </c>
      <c r="AC30" s="211" t="s">
        <v>308</v>
      </c>
      <c r="AD30" s="211">
        <v>4</v>
      </c>
      <c r="AE30" s="213" t="s">
        <v>323</v>
      </c>
      <c r="AF30" s="185"/>
    </row>
    <row r="31" spans="1:32" ht="17.25" customHeight="1">
      <c r="A31" s="205">
        <v>27</v>
      </c>
      <c r="B31" s="207">
        <v>45726.683240740742</v>
      </c>
      <c r="C31" s="207">
        <v>45726.85428240741</v>
      </c>
      <c r="D31" s="206" t="s">
        <v>292</v>
      </c>
      <c r="E31" s="206"/>
      <c r="F31" s="206"/>
      <c r="G31" s="206" t="s">
        <v>382</v>
      </c>
      <c r="H31" s="206" t="s">
        <v>294</v>
      </c>
      <c r="I31" s="206" t="s">
        <v>295</v>
      </c>
      <c r="J31" s="206" t="s">
        <v>450</v>
      </c>
      <c r="K31" s="206" t="s">
        <v>331</v>
      </c>
      <c r="L31" s="206" t="s">
        <v>298</v>
      </c>
      <c r="M31" s="206">
        <v>5</v>
      </c>
      <c r="N31" s="206" t="s">
        <v>299</v>
      </c>
      <c r="O31" s="206">
        <v>5</v>
      </c>
      <c r="P31" s="206" t="s">
        <v>318</v>
      </c>
      <c r="Q31" s="206">
        <v>4</v>
      </c>
      <c r="R31" s="206" t="s">
        <v>301</v>
      </c>
      <c r="S31" s="206" t="s">
        <v>344</v>
      </c>
      <c r="T31" s="206" t="s">
        <v>335</v>
      </c>
      <c r="U31" s="206">
        <v>3</v>
      </c>
      <c r="V31" s="206" t="s">
        <v>451</v>
      </c>
      <c r="W31" s="206">
        <v>3</v>
      </c>
      <c r="X31" s="206" t="s">
        <v>452</v>
      </c>
      <c r="Y31" s="206" t="s">
        <v>453</v>
      </c>
      <c r="Z31" s="206" t="s">
        <v>306</v>
      </c>
      <c r="AA31" s="206" t="s">
        <v>306</v>
      </c>
      <c r="AB31" s="206" t="s">
        <v>454</v>
      </c>
      <c r="AC31" s="206" t="s">
        <v>308</v>
      </c>
      <c r="AD31" s="206">
        <v>4</v>
      </c>
      <c r="AE31" s="215" t="s">
        <v>455</v>
      </c>
      <c r="AF31" s="209"/>
    </row>
    <row r="32" spans="1:32">
      <c r="A32" s="210">
        <v>28</v>
      </c>
      <c r="B32" s="212">
        <v>45726.862233796295</v>
      </c>
      <c r="C32" s="212">
        <v>45726.86377314815</v>
      </c>
      <c r="D32" s="211" t="s">
        <v>292</v>
      </c>
      <c r="E32" s="211"/>
      <c r="F32" s="211"/>
      <c r="G32" s="211" t="s">
        <v>327</v>
      </c>
      <c r="H32" s="211" t="s">
        <v>341</v>
      </c>
      <c r="I32" s="211" t="s">
        <v>316</v>
      </c>
      <c r="J32" s="211" t="s">
        <v>377</v>
      </c>
      <c r="K32" s="211" t="s">
        <v>343</v>
      </c>
      <c r="L32" s="211" t="s">
        <v>332</v>
      </c>
      <c r="M32" s="211">
        <v>4</v>
      </c>
      <c r="N32" s="211" t="s">
        <v>299</v>
      </c>
      <c r="O32" s="211">
        <v>5</v>
      </c>
      <c r="P32" s="211" t="s">
        <v>300</v>
      </c>
      <c r="Q32" s="211">
        <v>5</v>
      </c>
      <c r="R32" s="211"/>
      <c r="S32" s="211" t="s">
        <v>344</v>
      </c>
      <c r="T32" s="211" t="s">
        <v>320</v>
      </c>
      <c r="U32" s="211">
        <v>4</v>
      </c>
      <c r="V32" s="211" t="s">
        <v>321</v>
      </c>
      <c r="W32" s="211">
        <v>4</v>
      </c>
      <c r="X32" s="211" t="s">
        <v>304</v>
      </c>
      <c r="Y32" s="211" t="s">
        <v>305</v>
      </c>
      <c r="Z32" s="211" t="s">
        <v>306</v>
      </c>
      <c r="AA32" s="211" t="s">
        <v>306</v>
      </c>
      <c r="AB32" s="211" t="s">
        <v>456</v>
      </c>
      <c r="AC32" s="211" t="s">
        <v>308</v>
      </c>
      <c r="AD32" s="211">
        <v>4</v>
      </c>
      <c r="AE32" s="213" t="s">
        <v>323</v>
      </c>
      <c r="AF32" s="185"/>
    </row>
    <row r="33" spans="1:32">
      <c r="A33" s="205">
        <v>29</v>
      </c>
      <c r="B33" s="207">
        <v>45726.879201388889</v>
      </c>
      <c r="C33" s="207">
        <v>45726.883923611109</v>
      </c>
      <c r="D33" s="206" t="s">
        <v>292</v>
      </c>
      <c r="E33" s="206"/>
      <c r="F33" s="206"/>
      <c r="G33" s="206" t="s">
        <v>361</v>
      </c>
      <c r="H33" s="206" t="s">
        <v>341</v>
      </c>
      <c r="I33" s="206" t="s">
        <v>316</v>
      </c>
      <c r="J33" s="206" t="s">
        <v>457</v>
      </c>
      <c r="K33" s="206" t="s">
        <v>343</v>
      </c>
      <c r="L33" s="206" t="s">
        <v>298</v>
      </c>
      <c r="M33" s="206">
        <v>5</v>
      </c>
      <c r="N33" s="206" t="s">
        <v>299</v>
      </c>
      <c r="O33" s="206">
        <v>5</v>
      </c>
      <c r="P33" s="206" t="s">
        <v>300</v>
      </c>
      <c r="Q33" s="206">
        <v>5</v>
      </c>
      <c r="R33" s="206" t="s">
        <v>351</v>
      </c>
      <c r="S33" s="206" t="s">
        <v>394</v>
      </c>
      <c r="T33" s="206" t="s">
        <v>303</v>
      </c>
      <c r="U33" s="206">
        <v>5</v>
      </c>
      <c r="V33" s="206" t="s">
        <v>336</v>
      </c>
      <c r="W33" s="206">
        <v>1</v>
      </c>
      <c r="X33" s="206" t="s">
        <v>458</v>
      </c>
      <c r="Y33" s="206" t="s">
        <v>364</v>
      </c>
      <c r="Z33" s="206" t="s">
        <v>323</v>
      </c>
      <c r="AA33" s="206" t="s">
        <v>323</v>
      </c>
      <c r="AB33" s="206" t="s">
        <v>459</v>
      </c>
      <c r="AC33" s="206" t="s">
        <v>325</v>
      </c>
      <c r="AD33" s="206">
        <v>5</v>
      </c>
      <c r="AE33" s="208" t="s">
        <v>459</v>
      </c>
      <c r="AF33" s="185"/>
    </row>
    <row r="34" spans="1:32">
      <c r="A34" s="210">
        <v>30</v>
      </c>
      <c r="B34" s="212">
        <v>45726.901307870372</v>
      </c>
      <c r="C34" s="212">
        <v>45726.918310185189</v>
      </c>
      <c r="D34" s="211" t="s">
        <v>292</v>
      </c>
      <c r="E34" s="211"/>
      <c r="F34" s="211"/>
      <c r="G34" s="211" t="s">
        <v>327</v>
      </c>
      <c r="H34" s="211" t="s">
        <v>294</v>
      </c>
      <c r="I34" s="211" t="s">
        <v>316</v>
      </c>
      <c r="J34" s="211" t="s">
        <v>377</v>
      </c>
      <c r="K34" s="211" t="s">
        <v>38</v>
      </c>
      <c r="L34" s="211" t="s">
        <v>298</v>
      </c>
      <c r="M34" s="211">
        <v>5</v>
      </c>
      <c r="N34" s="211" t="s">
        <v>299</v>
      </c>
      <c r="O34" s="211">
        <v>5</v>
      </c>
      <c r="P34" s="211" t="s">
        <v>300</v>
      </c>
      <c r="Q34" s="211">
        <v>5</v>
      </c>
      <c r="R34" s="211" t="s">
        <v>301</v>
      </c>
      <c r="S34" s="211" t="s">
        <v>311</v>
      </c>
      <c r="T34" s="211" t="s">
        <v>320</v>
      </c>
      <c r="U34" s="211">
        <v>4</v>
      </c>
      <c r="V34" s="211" t="s">
        <v>336</v>
      </c>
      <c r="W34" s="211">
        <v>1</v>
      </c>
      <c r="X34" s="211" t="s">
        <v>304</v>
      </c>
      <c r="Y34" s="211" t="s">
        <v>364</v>
      </c>
      <c r="Z34" s="211" t="s">
        <v>306</v>
      </c>
      <c r="AA34" s="211" t="s">
        <v>306</v>
      </c>
      <c r="AB34" s="211" t="s">
        <v>460</v>
      </c>
      <c r="AC34" s="211" t="s">
        <v>325</v>
      </c>
      <c r="AD34" s="211">
        <v>5</v>
      </c>
      <c r="AE34" s="213" t="s">
        <v>323</v>
      </c>
      <c r="AF34" s="185"/>
    </row>
    <row r="35" spans="1:32">
      <c r="A35" s="205">
        <v>31</v>
      </c>
      <c r="B35" s="207">
        <v>45726.921851851854</v>
      </c>
      <c r="C35" s="207">
        <v>45726.928796296299</v>
      </c>
      <c r="D35" s="206" t="s">
        <v>292</v>
      </c>
      <c r="E35" s="206"/>
      <c r="F35" s="206"/>
      <c r="G35" s="206" t="s">
        <v>404</v>
      </c>
      <c r="H35" s="206" t="s">
        <v>294</v>
      </c>
      <c r="I35" s="206" t="s">
        <v>316</v>
      </c>
      <c r="J35" s="206" t="s">
        <v>296</v>
      </c>
      <c r="K35" s="206" t="s">
        <v>343</v>
      </c>
      <c r="L35" s="206" t="s">
        <v>332</v>
      </c>
      <c r="M35" s="206">
        <v>4</v>
      </c>
      <c r="N35" s="206" t="s">
        <v>299</v>
      </c>
      <c r="O35" s="206">
        <v>5</v>
      </c>
      <c r="P35" s="206" t="s">
        <v>300</v>
      </c>
      <c r="Q35" s="206">
        <v>5</v>
      </c>
      <c r="R35" s="206"/>
      <c r="S35" s="206" t="s">
        <v>302</v>
      </c>
      <c r="T35" s="206" t="s">
        <v>320</v>
      </c>
      <c r="U35" s="206">
        <v>4</v>
      </c>
      <c r="V35" s="206" t="s">
        <v>321</v>
      </c>
      <c r="W35" s="206">
        <v>4</v>
      </c>
      <c r="X35" s="206" t="s">
        <v>461</v>
      </c>
      <c r="Y35" s="206" t="s">
        <v>462</v>
      </c>
      <c r="Z35" s="206" t="s">
        <v>306</v>
      </c>
      <c r="AA35" s="206" t="s">
        <v>306</v>
      </c>
      <c r="AB35" s="206" t="s">
        <v>463</v>
      </c>
      <c r="AC35" s="206" t="s">
        <v>308</v>
      </c>
      <c r="AD35" s="206">
        <v>4</v>
      </c>
      <c r="AE35" s="208" t="s">
        <v>464</v>
      </c>
      <c r="AF35" s="185"/>
    </row>
    <row r="36" spans="1:32">
      <c r="A36" s="210">
        <v>32</v>
      </c>
      <c r="B36" s="212">
        <v>45726.950856481482</v>
      </c>
      <c r="C36" s="212">
        <v>45726.951006944444</v>
      </c>
      <c r="D36" s="211" t="s">
        <v>292</v>
      </c>
      <c r="E36" s="211"/>
      <c r="F36" s="211"/>
      <c r="G36" s="211" t="s">
        <v>353</v>
      </c>
      <c r="H36" s="211" t="s">
        <v>341</v>
      </c>
      <c r="I36" s="211" t="s">
        <v>316</v>
      </c>
      <c r="J36" s="211" t="s">
        <v>418</v>
      </c>
      <c r="K36" s="211" t="s">
        <v>343</v>
      </c>
      <c r="L36" s="211" t="s">
        <v>298</v>
      </c>
      <c r="M36" s="211">
        <v>5</v>
      </c>
      <c r="N36" s="211" t="s">
        <v>299</v>
      </c>
      <c r="O36" s="211">
        <v>5</v>
      </c>
      <c r="P36" s="211" t="s">
        <v>318</v>
      </c>
      <c r="Q36" s="211">
        <v>4</v>
      </c>
      <c r="R36" s="211" t="s">
        <v>384</v>
      </c>
      <c r="S36" s="211" t="s">
        <v>301</v>
      </c>
      <c r="T36" s="211" t="s">
        <v>320</v>
      </c>
      <c r="U36" s="211">
        <v>4</v>
      </c>
      <c r="V36" s="211" t="s">
        <v>336</v>
      </c>
      <c r="W36" s="211">
        <v>1</v>
      </c>
      <c r="X36" s="211" t="s">
        <v>465</v>
      </c>
      <c r="Y36" s="211" t="s">
        <v>346</v>
      </c>
      <c r="Z36" s="211" t="s">
        <v>306</v>
      </c>
      <c r="AA36" s="211" t="s">
        <v>306</v>
      </c>
      <c r="AB36" s="211" t="s">
        <v>466</v>
      </c>
      <c r="AC36" s="211" t="s">
        <v>308</v>
      </c>
      <c r="AD36" s="211">
        <v>4</v>
      </c>
      <c r="AE36" s="213" t="s">
        <v>432</v>
      </c>
      <c r="AF36" s="185"/>
    </row>
    <row r="37" spans="1:32">
      <c r="A37" s="205">
        <v>33</v>
      </c>
      <c r="B37" s="207">
        <v>45726.954780092594</v>
      </c>
      <c r="C37" s="207">
        <v>45726.960138888891</v>
      </c>
      <c r="D37" s="206" t="s">
        <v>292</v>
      </c>
      <c r="E37" s="206"/>
      <c r="F37" s="206"/>
      <c r="G37" s="206" t="s">
        <v>315</v>
      </c>
      <c r="H37" s="206" t="s">
        <v>294</v>
      </c>
      <c r="I37" s="206" t="s">
        <v>316</v>
      </c>
      <c r="J37" s="206" t="s">
        <v>467</v>
      </c>
      <c r="K37" s="206" t="s">
        <v>297</v>
      </c>
      <c r="L37" s="206" t="s">
        <v>350</v>
      </c>
      <c r="M37" s="206">
        <v>3</v>
      </c>
      <c r="N37" s="206" t="s">
        <v>299</v>
      </c>
      <c r="O37" s="206">
        <v>5</v>
      </c>
      <c r="P37" s="206" t="s">
        <v>300</v>
      </c>
      <c r="Q37" s="206">
        <v>5</v>
      </c>
      <c r="R37" s="206"/>
      <c r="S37" s="206" t="s">
        <v>443</v>
      </c>
      <c r="T37" s="206" t="s">
        <v>335</v>
      </c>
      <c r="U37" s="206">
        <v>3</v>
      </c>
      <c r="V37" s="206" t="s">
        <v>303</v>
      </c>
      <c r="W37" s="206">
        <v>5</v>
      </c>
      <c r="X37" s="206" t="s">
        <v>468</v>
      </c>
      <c r="Y37" s="206" t="s">
        <v>469</v>
      </c>
      <c r="Z37" s="206" t="s">
        <v>306</v>
      </c>
      <c r="AA37" s="206" t="s">
        <v>306</v>
      </c>
      <c r="AB37" s="206" t="s">
        <v>470</v>
      </c>
      <c r="AC37" s="206" t="s">
        <v>308</v>
      </c>
      <c r="AD37" s="206">
        <v>4</v>
      </c>
      <c r="AE37" s="208" t="s">
        <v>471</v>
      </c>
      <c r="AF37" s="209"/>
    </row>
    <row r="38" spans="1:32">
      <c r="A38" s="210">
        <v>34</v>
      </c>
      <c r="B38" s="212">
        <v>45727.271284722221</v>
      </c>
      <c r="C38" s="212">
        <v>45727.28125</v>
      </c>
      <c r="D38" s="211" t="s">
        <v>292</v>
      </c>
      <c r="E38" s="211"/>
      <c r="F38" s="211"/>
      <c r="G38" s="211" t="s">
        <v>404</v>
      </c>
      <c r="H38" s="211" t="s">
        <v>294</v>
      </c>
      <c r="I38" s="211" t="s">
        <v>316</v>
      </c>
      <c r="J38" s="211" t="s">
        <v>472</v>
      </c>
      <c r="K38" s="211" t="s">
        <v>343</v>
      </c>
      <c r="L38" s="211" t="s">
        <v>298</v>
      </c>
      <c r="M38" s="211">
        <v>5</v>
      </c>
      <c r="N38" s="211" t="s">
        <v>441</v>
      </c>
      <c r="O38" s="211">
        <v>4</v>
      </c>
      <c r="P38" s="211" t="s">
        <v>300</v>
      </c>
      <c r="Q38" s="211">
        <v>5</v>
      </c>
      <c r="R38" s="211"/>
      <c r="S38" s="211" t="s">
        <v>424</v>
      </c>
      <c r="T38" s="211" t="s">
        <v>303</v>
      </c>
      <c r="U38" s="211">
        <v>5</v>
      </c>
      <c r="V38" s="211" t="s">
        <v>321</v>
      </c>
      <c r="W38" s="211">
        <v>4</v>
      </c>
      <c r="X38" s="211" t="s">
        <v>363</v>
      </c>
      <c r="Y38" s="211" t="s">
        <v>473</v>
      </c>
      <c r="Z38" s="211" t="s">
        <v>306</v>
      </c>
      <c r="AA38" s="211" t="s">
        <v>306</v>
      </c>
      <c r="AB38" s="211" t="s">
        <v>474</v>
      </c>
      <c r="AC38" s="211" t="s">
        <v>325</v>
      </c>
      <c r="AD38" s="211">
        <v>5</v>
      </c>
      <c r="AE38" s="213" t="s">
        <v>323</v>
      </c>
      <c r="AF38" s="185"/>
    </row>
    <row r="39" spans="1:32">
      <c r="A39" s="205">
        <v>35</v>
      </c>
      <c r="B39" s="207">
        <v>45727.308645833335</v>
      </c>
      <c r="C39" s="207">
        <v>45727.312268518515</v>
      </c>
      <c r="D39" s="206" t="s">
        <v>292</v>
      </c>
      <c r="E39" s="206"/>
      <c r="F39" s="206"/>
      <c r="G39" s="206" t="s">
        <v>348</v>
      </c>
      <c r="H39" s="206" t="s">
        <v>294</v>
      </c>
      <c r="I39" s="206" t="s">
        <v>295</v>
      </c>
      <c r="J39" s="206" t="s">
        <v>475</v>
      </c>
      <c r="K39" s="206" t="s">
        <v>335</v>
      </c>
      <c r="L39" s="206" t="s">
        <v>298</v>
      </c>
      <c r="M39" s="206">
        <v>5</v>
      </c>
      <c r="N39" s="206" t="s">
        <v>299</v>
      </c>
      <c r="O39" s="206">
        <v>5</v>
      </c>
      <c r="P39" s="206" t="s">
        <v>318</v>
      </c>
      <c r="Q39" s="206">
        <v>4</v>
      </c>
      <c r="R39" s="206"/>
      <c r="S39" s="206" t="s">
        <v>476</v>
      </c>
      <c r="T39" s="206" t="s">
        <v>303</v>
      </c>
      <c r="U39" s="206">
        <v>5</v>
      </c>
      <c r="V39" s="206" t="s">
        <v>303</v>
      </c>
      <c r="W39" s="206">
        <v>5</v>
      </c>
      <c r="X39" s="206" t="s">
        <v>477</v>
      </c>
      <c r="Y39" s="206" t="s">
        <v>305</v>
      </c>
      <c r="Z39" s="206" t="s">
        <v>306</v>
      </c>
      <c r="AA39" s="206" t="s">
        <v>306</v>
      </c>
      <c r="AB39" s="206" t="s">
        <v>478</v>
      </c>
      <c r="AC39" s="206" t="s">
        <v>308</v>
      </c>
      <c r="AD39" s="206">
        <v>4</v>
      </c>
      <c r="AE39" s="208" t="s">
        <v>432</v>
      </c>
      <c r="AF39" s="185"/>
    </row>
    <row r="40" spans="1:32">
      <c r="A40" s="210">
        <v>36</v>
      </c>
      <c r="B40" s="212">
        <v>45727.38894675926</v>
      </c>
      <c r="C40" s="212">
        <v>45727.39303240741</v>
      </c>
      <c r="D40" s="211" t="s">
        <v>292</v>
      </c>
      <c r="E40" s="211"/>
      <c r="F40" s="211"/>
      <c r="G40" s="211" t="s">
        <v>429</v>
      </c>
      <c r="H40" s="211" t="s">
        <v>294</v>
      </c>
      <c r="I40" s="211" t="s">
        <v>295</v>
      </c>
      <c r="J40" s="211" t="s">
        <v>479</v>
      </c>
      <c r="K40" s="211" t="s">
        <v>331</v>
      </c>
      <c r="L40" s="211" t="s">
        <v>350</v>
      </c>
      <c r="M40" s="211">
        <v>3</v>
      </c>
      <c r="N40" s="211" t="s">
        <v>299</v>
      </c>
      <c r="O40" s="211">
        <v>5</v>
      </c>
      <c r="P40" s="211" t="s">
        <v>318</v>
      </c>
      <c r="Q40" s="211">
        <v>4</v>
      </c>
      <c r="R40" s="211" t="s">
        <v>378</v>
      </c>
      <c r="S40" s="211" t="s">
        <v>394</v>
      </c>
      <c r="T40" s="211" t="s">
        <v>320</v>
      </c>
      <c r="U40" s="211">
        <v>4</v>
      </c>
      <c r="V40" s="211" t="s">
        <v>321</v>
      </c>
      <c r="W40" s="211">
        <v>4</v>
      </c>
      <c r="X40" s="211" t="s">
        <v>477</v>
      </c>
      <c r="Y40" s="211" t="s">
        <v>480</v>
      </c>
      <c r="Z40" s="211" t="s">
        <v>306</v>
      </c>
      <c r="AA40" s="211" t="s">
        <v>306</v>
      </c>
      <c r="AB40" s="211" t="s">
        <v>481</v>
      </c>
      <c r="AC40" s="211" t="s">
        <v>482</v>
      </c>
      <c r="AD40" s="211">
        <v>3</v>
      </c>
      <c r="AE40" s="213" t="s">
        <v>483</v>
      </c>
      <c r="AF40" s="185"/>
    </row>
    <row r="41" spans="1:32">
      <c r="A41" s="205">
        <v>37</v>
      </c>
      <c r="B41" s="207">
        <v>45727.407951388886</v>
      </c>
      <c r="C41" s="207">
        <v>45727.419317129628</v>
      </c>
      <c r="D41" s="206" t="s">
        <v>292</v>
      </c>
      <c r="E41" s="206"/>
      <c r="F41" s="206"/>
      <c r="G41" s="206" t="s">
        <v>315</v>
      </c>
      <c r="H41" s="206" t="s">
        <v>294</v>
      </c>
      <c r="I41" s="206" t="s">
        <v>295</v>
      </c>
      <c r="J41" s="206" t="s">
        <v>296</v>
      </c>
      <c r="K41" s="206" t="s">
        <v>343</v>
      </c>
      <c r="L41" s="206" t="s">
        <v>332</v>
      </c>
      <c r="M41" s="206">
        <v>4</v>
      </c>
      <c r="N41" s="206" t="s">
        <v>299</v>
      </c>
      <c r="O41" s="206">
        <v>5</v>
      </c>
      <c r="P41" s="206" t="s">
        <v>300</v>
      </c>
      <c r="Q41" s="206">
        <v>5</v>
      </c>
      <c r="R41" s="206"/>
      <c r="S41" s="206" t="s">
        <v>301</v>
      </c>
      <c r="T41" s="206" t="s">
        <v>320</v>
      </c>
      <c r="U41" s="206">
        <v>4</v>
      </c>
      <c r="V41" s="206" t="s">
        <v>321</v>
      </c>
      <c r="W41" s="206">
        <v>4</v>
      </c>
      <c r="X41" s="206" t="s">
        <v>484</v>
      </c>
      <c r="Y41" s="206" t="s">
        <v>485</v>
      </c>
      <c r="Z41" s="206" t="s">
        <v>359</v>
      </c>
      <c r="AA41" s="206" t="s">
        <v>306</v>
      </c>
      <c r="AB41" s="206" t="s">
        <v>486</v>
      </c>
      <c r="AC41" s="206" t="s">
        <v>482</v>
      </c>
      <c r="AD41" s="206">
        <v>3</v>
      </c>
      <c r="AE41" s="208" t="s">
        <v>323</v>
      </c>
      <c r="AF41" s="185"/>
    </row>
    <row r="42" spans="1:32">
      <c r="A42" s="210">
        <v>38</v>
      </c>
      <c r="B42" s="212">
        <v>45727.414363425924</v>
      </c>
      <c r="C42" s="212">
        <v>45727.427106481482</v>
      </c>
      <c r="D42" s="211" t="s">
        <v>292</v>
      </c>
      <c r="E42" s="211"/>
      <c r="F42" s="211"/>
      <c r="G42" s="211" t="s">
        <v>315</v>
      </c>
      <c r="H42" s="211" t="s">
        <v>294</v>
      </c>
      <c r="I42" s="211" t="s">
        <v>329</v>
      </c>
      <c r="J42" s="211" t="s">
        <v>418</v>
      </c>
      <c r="K42" s="211" t="s">
        <v>331</v>
      </c>
      <c r="L42" s="211" t="s">
        <v>298</v>
      </c>
      <c r="M42" s="211">
        <v>5</v>
      </c>
      <c r="N42" s="211" t="s">
        <v>299</v>
      </c>
      <c r="O42" s="211">
        <v>5</v>
      </c>
      <c r="P42" s="211" t="s">
        <v>300</v>
      </c>
      <c r="Q42" s="211">
        <v>5</v>
      </c>
      <c r="R42" s="211" t="s">
        <v>378</v>
      </c>
      <c r="S42" s="211" t="s">
        <v>394</v>
      </c>
      <c r="T42" s="211" t="s">
        <v>303</v>
      </c>
      <c r="U42" s="211">
        <v>5</v>
      </c>
      <c r="V42" s="211" t="s">
        <v>303</v>
      </c>
      <c r="W42" s="211">
        <v>5</v>
      </c>
      <c r="X42" s="211" t="s">
        <v>304</v>
      </c>
      <c r="Y42" s="211" t="s">
        <v>487</v>
      </c>
      <c r="Z42" s="211" t="s">
        <v>306</v>
      </c>
      <c r="AA42" s="211" t="s">
        <v>306</v>
      </c>
      <c r="AB42" s="211" t="s">
        <v>488</v>
      </c>
      <c r="AC42" s="211" t="s">
        <v>325</v>
      </c>
      <c r="AD42" s="211">
        <v>5</v>
      </c>
      <c r="AE42" s="213" t="s">
        <v>489</v>
      </c>
      <c r="AF42" s="185"/>
    </row>
    <row r="43" spans="1:32">
      <c r="A43" s="205">
        <v>39</v>
      </c>
      <c r="B43" s="207">
        <v>45727.421365740738</v>
      </c>
      <c r="C43" s="207">
        <v>45727.429837962962</v>
      </c>
      <c r="D43" s="206" t="s">
        <v>292</v>
      </c>
      <c r="E43" s="206"/>
      <c r="F43" s="206"/>
      <c r="G43" s="206" t="s">
        <v>327</v>
      </c>
      <c r="H43" s="206" t="s">
        <v>341</v>
      </c>
      <c r="I43" s="206" t="s">
        <v>362</v>
      </c>
      <c r="J43" s="206" t="s">
        <v>418</v>
      </c>
      <c r="K43" s="206" t="s">
        <v>343</v>
      </c>
      <c r="L43" s="206" t="s">
        <v>350</v>
      </c>
      <c r="M43" s="206">
        <v>3</v>
      </c>
      <c r="N43" s="206" t="s">
        <v>299</v>
      </c>
      <c r="O43" s="206">
        <v>5</v>
      </c>
      <c r="P43" s="206" t="s">
        <v>300</v>
      </c>
      <c r="Q43" s="206">
        <v>5</v>
      </c>
      <c r="R43" s="206" t="s">
        <v>384</v>
      </c>
      <c r="S43" s="206" t="s">
        <v>301</v>
      </c>
      <c r="T43" s="206" t="s">
        <v>335</v>
      </c>
      <c r="U43" s="206">
        <v>3</v>
      </c>
      <c r="V43" s="206" t="s">
        <v>451</v>
      </c>
      <c r="W43" s="206">
        <v>3</v>
      </c>
      <c r="X43" s="206" t="s">
        <v>304</v>
      </c>
      <c r="Y43" s="206" t="s">
        <v>364</v>
      </c>
      <c r="Z43" s="206" t="s">
        <v>323</v>
      </c>
      <c r="AA43" s="206" t="s">
        <v>306</v>
      </c>
      <c r="AB43" s="206" t="s">
        <v>490</v>
      </c>
      <c r="AC43" s="206" t="s">
        <v>308</v>
      </c>
      <c r="AD43" s="206">
        <v>4</v>
      </c>
      <c r="AE43" s="208" t="s">
        <v>491</v>
      </c>
      <c r="AF43" s="209"/>
    </row>
    <row r="44" spans="1:32">
      <c r="A44" s="210">
        <v>40</v>
      </c>
      <c r="B44" s="212">
        <v>45727.412627314814</v>
      </c>
      <c r="C44" s="212">
        <v>45727.432314814818</v>
      </c>
      <c r="D44" s="211" t="s">
        <v>292</v>
      </c>
      <c r="E44" s="211"/>
      <c r="F44" s="211"/>
      <c r="G44" s="211" t="s">
        <v>348</v>
      </c>
      <c r="H44" s="211" t="s">
        <v>328</v>
      </c>
      <c r="I44" s="211" t="s">
        <v>362</v>
      </c>
      <c r="J44" s="211" t="s">
        <v>418</v>
      </c>
      <c r="K44" s="211" t="s">
        <v>331</v>
      </c>
      <c r="L44" s="211" t="s">
        <v>298</v>
      </c>
      <c r="M44" s="211">
        <v>5</v>
      </c>
      <c r="N44" s="211" t="s">
        <v>299</v>
      </c>
      <c r="O44" s="211">
        <v>5</v>
      </c>
      <c r="P44" s="211" t="s">
        <v>300</v>
      </c>
      <c r="Q44" s="211">
        <v>5</v>
      </c>
      <c r="R44" s="211" t="s">
        <v>378</v>
      </c>
      <c r="S44" s="211" t="s">
        <v>319</v>
      </c>
      <c r="T44" s="211" t="s">
        <v>303</v>
      </c>
      <c r="U44" s="211">
        <v>5</v>
      </c>
      <c r="V44" s="211" t="s">
        <v>303</v>
      </c>
      <c r="W44" s="211">
        <v>5</v>
      </c>
      <c r="X44" s="211" t="s">
        <v>363</v>
      </c>
      <c r="Y44" s="211" t="s">
        <v>364</v>
      </c>
      <c r="Z44" s="211" t="s">
        <v>306</v>
      </c>
      <c r="AA44" s="211" t="s">
        <v>306</v>
      </c>
      <c r="AB44" s="211" t="s">
        <v>492</v>
      </c>
      <c r="AC44" s="211" t="s">
        <v>325</v>
      </c>
      <c r="AD44" s="211">
        <v>5</v>
      </c>
      <c r="AE44" s="213" t="s">
        <v>323</v>
      </c>
      <c r="AF44" s="185"/>
    </row>
    <row r="45" spans="1:32">
      <c r="A45" s="205">
        <v>41</v>
      </c>
      <c r="B45" s="207">
        <v>45727.435937499999</v>
      </c>
      <c r="C45" s="207">
        <v>45727.448449074072</v>
      </c>
      <c r="D45" s="206" t="s">
        <v>292</v>
      </c>
      <c r="E45" s="206"/>
      <c r="F45" s="206"/>
      <c r="G45" s="206" t="s">
        <v>315</v>
      </c>
      <c r="H45" s="206" t="s">
        <v>294</v>
      </c>
      <c r="I45" s="206" t="s">
        <v>316</v>
      </c>
      <c r="J45" s="206" t="s">
        <v>493</v>
      </c>
      <c r="K45" s="206" t="s">
        <v>343</v>
      </c>
      <c r="L45" s="206" t="s">
        <v>350</v>
      </c>
      <c r="M45" s="206">
        <v>3</v>
      </c>
      <c r="N45" s="206" t="s">
        <v>299</v>
      </c>
      <c r="O45" s="206">
        <v>5</v>
      </c>
      <c r="P45" s="206" t="s">
        <v>300</v>
      </c>
      <c r="Q45" s="206">
        <v>5</v>
      </c>
      <c r="R45" s="206"/>
      <c r="S45" s="206" t="s">
        <v>394</v>
      </c>
      <c r="T45" s="206" t="s">
        <v>335</v>
      </c>
      <c r="U45" s="206">
        <v>3</v>
      </c>
      <c r="V45" s="206" t="s">
        <v>303</v>
      </c>
      <c r="W45" s="206">
        <v>5</v>
      </c>
      <c r="X45" s="206" t="s">
        <v>494</v>
      </c>
      <c r="Y45" s="206" t="s">
        <v>495</v>
      </c>
      <c r="Z45" s="206" t="s">
        <v>306</v>
      </c>
      <c r="AA45" s="206" t="s">
        <v>359</v>
      </c>
      <c r="AB45" s="206" t="s">
        <v>496</v>
      </c>
      <c r="AC45" s="206" t="s">
        <v>325</v>
      </c>
      <c r="AD45" s="206">
        <v>5</v>
      </c>
      <c r="AE45" s="208" t="s">
        <v>497</v>
      </c>
      <c r="AF45" s="209"/>
    </row>
    <row r="46" spans="1:32">
      <c r="A46" s="210">
        <v>42</v>
      </c>
      <c r="B46" s="212">
        <v>45727.449872685182</v>
      </c>
      <c r="C46" s="212">
        <v>45727.474872685183</v>
      </c>
      <c r="D46" s="211" t="s">
        <v>292</v>
      </c>
      <c r="E46" s="211"/>
      <c r="F46" s="211"/>
      <c r="G46" s="211" t="s">
        <v>498</v>
      </c>
      <c r="H46" s="211" t="s">
        <v>341</v>
      </c>
      <c r="I46" s="211" t="s">
        <v>329</v>
      </c>
      <c r="J46" s="211" t="s">
        <v>296</v>
      </c>
      <c r="K46" s="211" t="s">
        <v>343</v>
      </c>
      <c r="L46" s="211" t="s">
        <v>332</v>
      </c>
      <c r="M46" s="211">
        <v>4</v>
      </c>
      <c r="N46" s="211" t="s">
        <v>299</v>
      </c>
      <c r="O46" s="211">
        <v>5</v>
      </c>
      <c r="P46" s="211" t="s">
        <v>318</v>
      </c>
      <c r="Q46" s="211">
        <v>4</v>
      </c>
      <c r="R46" s="211"/>
      <c r="S46" s="211" t="s">
        <v>476</v>
      </c>
      <c r="T46" s="211" t="s">
        <v>303</v>
      </c>
      <c r="U46" s="211">
        <v>5</v>
      </c>
      <c r="V46" s="211" t="s">
        <v>303</v>
      </c>
      <c r="W46" s="211">
        <v>5</v>
      </c>
      <c r="X46" s="211" t="s">
        <v>304</v>
      </c>
      <c r="Y46" s="211" t="s">
        <v>305</v>
      </c>
      <c r="Z46" s="211" t="s">
        <v>306</v>
      </c>
      <c r="AA46" s="211" t="s">
        <v>306</v>
      </c>
      <c r="AB46" s="211" t="s">
        <v>499</v>
      </c>
      <c r="AC46" s="211" t="s">
        <v>308</v>
      </c>
      <c r="AD46" s="211">
        <v>4</v>
      </c>
      <c r="AE46" s="213" t="s">
        <v>500</v>
      </c>
      <c r="AF46" s="185"/>
    </row>
    <row r="47" spans="1:32" ht="18" customHeight="1">
      <c r="A47" s="205">
        <v>43</v>
      </c>
      <c r="B47" s="207">
        <v>45727.47384259259</v>
      </c>
      <c r="C47" s="207">
        <v>45727.477118055554</v>
      </c>
      <c r="D47" s="206" t="s">
        <v>292</v>
      </c>
      <c r="E47" s="206"/>
      <c r="F47" s="206"/>
      <c r="G47" s="206" t="s">
        <v>393</v>
      </c>
      <c r="H47" s="206" t="s">
        <v>294</v>
      </c>
      <c r="I47" s="206" t="s">
        <v>295</v>
      </c>
      <c r="J47" s="206" t="s">
        <v>440</v>
      </c>
      <c r="K47" s="206" t="s">
        <v>331</v>
      </c>
      <c r="L47" s="206" t="s">
        <v>332</v>
      </c>
      <c r="M47" s="206">
        <v>4</v>
      </c>
      <c r="N47" s="206" t="s">
        <v>369</v>
      </c>
      <c r="O47" s="206">
        <v>3</v>
      </c>
      <c r="P47" s="206" t="s">
        <v>318</v>
      </c>
      <c r="Q47" s="206">
        <v>4</v>
      </c>
      <c r="R47" s="206"/>
      <c r="S47" s="206" t="s">
        <v>344</v>
      </c>
      <c r="T47" s="206" t="s">
        <v>320</v>
      </c>
      <c r="U47" s="206">
        <v>4</v>
      </c>
      <c r="V47" s="206" t="s">
        <v>321</v>
      </c>
      <c r="W47" s="206">
        <v>4</v>
      </c>
      <c r="X47" s="206" t="s">
        <v>501</v>
      </c>
      <c r="Y47" s="206" t="s">
        <v>413</v>
      </c>
      <c r="Z47" s="206" t="s">
        <v>359</v>
      </c>
      <c r="AA47" s="206" t="s">
        <v>306</v>
      </c>
      <c r="AB47" s="216" t="s">
        <v>502</v>
      </c>
      <c r="AC47" s="206" t="s">
        <v>308</v>
      </c>
      <c r="AD47" s="206">
        <v>4</v>
      </c>
      <c r="AE47" s="208" t="s">
        <v>503</v>
      </c>
      <c r="AF47" s="209"/>
    </row>
    <row r="48" spans="1:32">
      <c r="A48" s="210">
        <v>44</v>
      </c>
      <c r="B48" s="212">
        <v>45727.481481481482</v>
      </c>
      <c r="C48" s="212">
        <v>45727.488263888888</v>
      </c>
      <c r="D48" s="211" t="s">
        <v>292</v>
      </c>
      <c r="E48" s="211"/>
      <c r="F48" s="211"/>
      <c r="G48" s="211" t="s">
        <v>315</v>
      </c>
      <c r="H48" s="211" t="s">
        <v>294</v>
      </c>
      <c r="I48" s="211" t="s">
        <v>329</v>
      </c>
      <c r="J48" s="211" t="s">
        <v>504</v>
      </c>
      <c r="K48" s="211" t="s">
        <v>331</v>
      </c>
      <c r="L48" s="211" t="s">
        <v>298</v>
      </c>
      <c r="M48" s="211">
        <v>5</v>
      </c>
      <c r="N48" s="211" t="s">
        <v>299</v>
      </c>
      <c r="O48" s="211">
        <v>5</v>
      </c>
      <c r="P48" s="211" t="s">
        <v>300</v>
      </c>
      <c r="Q48" s="211">
        <v>5</v>
      </c>
      <c r="R48" s="211" t="s">
        <v>419</v>
      </c>
      <c r="S48" s="211" t="s">
        <v>424</v>
      </c>
      <c r="T48" s="211" t="s">
        <v>303</v>
      </c>
      <c r="U48" s="211">
        <v>5</v>
      </c>
      <c r="V48" s="211" t="s">
        <v>303</v>
      </c>
      <c r="W48" s="211">
        <v>5</v>
      </c>
      <c r="X48" s="211" t="s">
        <v>505</v>
      </c>
      <c r="Y48" s="211" t="s">
        <v>506</v>
      </c>
      <c r="Z48" s="211" t="s">
        <v>359</v>
      </c>
      <c r="AA48" s="211" t="s">
        <v>306</v>
      </c>
      <c r="AB48" s="211" t="s">
        <v>507</v>
      </c>
      <c r="AC48" s="211" t="s">
        <v>325</v>
      </c>
      <c r="AD48" s="211">
        <v>5</v>
      </c>
      <c r="AE48" s="213" t="s">
        <v>508</v>
      </c>
      <c r="AF48" s="185"/>
    </row>
    <row r="49" spans="1:32">
      <c r="A49" s="205">
        <v>45</v>
      </c>
      <c r="B49" s="207">
        <v>45727.487199074072</v>
      </c>
      <c r="C49" s="207">
        <v>45727.493935185186</v>
      </c>
      <c r="D49" s="206" t="s">
        <v>292</v>
      </c>
      <c r="E49" s="206"/>
      <c r="F49" s="206"/>
      <c r="G49" s="206" t="s">
        <v>327</v>
      </c>
      <c r="H49" s="206" t="s">
        <v>341</v>
      </c>
      <c r="I49" s="206" t="s">
        <v>316</v>
      </c>
      <c r="J49" s="206" t="s">
        <v>509</v>
      </c>
      <c r="K49" s="206" t="s">
        <v>343</v>
      </c>
      <c r="L49" s="206" t="s">
        <v>298</v>
      </c>
      <c r="M49" s="206">
        <v>5</v>
      </c>
      <c r="N49" s="206" t="s">
        <v>299</v>
      </c>
      <c r="O49" s="206">
        <v>5</v>
      </c>
      <c r="P49" s="206" t="s">
        <v>318</v>
      </c>
      <c r="Q49" s="206">
        <v>4</v>
      </c>
      <c r="R49" s="206" t="s">
        <v>510</v>
      </c>
      <c r="S49" s="206" t="s">
        <v>511</v>
      </c>
      <c r="T49" s="206" t="s">
        <v>303</v>
      </c>
      <c r="U49" s="206">
        <v>5</v>
      </c>
      <c r="V49" s="206" t="s">
        <v>303</v>
      </c>
      <c r="W49" s="206">
        <v>5</v>
      </c>
      <c r="X49" s="206" t="s">
        <v>358</v>
      </c>
      <c r="Y49" s="206" t="s">
        <v>512</v>
      </c>
      <c r="Z49" s="206" t="s">
        <v>306</v>
      </c>
      <c r="AA49" s="206" t="s">
        <v>306</v>
      </c>
      <c r="AB49" s="206" t="s">
        <v>513</v>
      </c>
      <c r="AC49" s="206" t="s">
        <v>325</v>
      </c>
      <c r="AD49" s="206">
        <v>5</v>
      </c>
      <c r="AE49" s="208" t="s">
        <v>514</v>
      </c>
      <c r="AF49" s="209"/>
    </row>
    <row r="50" spans="1:32">
      <c r="A50" s="210">
        <v>46</v>
      </c>
      <c r="B50" s="212">
        <v>45727.521145833336</v>
      </c>
      <c r="C50" s="212">
        <v>45727.527511574073</v>
      </c>
      <c r="D50" s="211" t="s">
        <v>292</v>
      </c>
      <c r="E50" s="211"/>
      <c r="F50" s="211"/>
      <c r="G50" s="211" t="s">
        <v>293</v>
      </c>
      <c r="H50" s="211" t="s">
        <v>294</v>
      </c>
      <c r="I50" s="211" t="s">
        <v>316</v>
      </c>
      <c r="J50" s="211" t="s">
        <v>457</v>
      </c>
      <c r="K50" s="211" t="s">
        <v>343</v>
      </c>
      <c r="L50" s="211" t="s">
        <v>350</v>
      </c>
      <c r="M50" s="211">
        <v>3</v>
      </c>
      <c r="N50" s="211" t="s">
        <v>441</v>
      </c>
      <c r="O50" s="211">
        <v>4</v>
      </c>
      <c r="P50" s="211" t="s">
        <v>318</v>
      </c>
      <c r="Q50" s="211">
        <v>4</v>
      </c>
      <c r="R50" s="211" t="s">
        <v>384</v>
      </c>
      <c r="S50" s="211" t="s">
        <v>476</v>
      </c>
      <c r="T50" s="211" t="s">
        <v>320</v>
      </c>
      <c r="U50" s="211">
        <v>3</v>
      </c>
      <c r="V50" s="211" t="s">
        <v>303</v>
      </c>
      <c r="W50" s="211">
        <v>5</v>
      </c>
      <c r="X50" s="211" t="s">
        <v>304</v>
      </c>
      <c r="Y50" s="211" t="s">
        <v>385</v>
      </c>
      <c r="Z50" s="211" t="s">
        <v>359</v>
      </c>
      <c r="AA50" s="211" t="s">
        <v>306</v>
      </c>
      <c r="AB50" s="211" t="s">
        <v>515</v>
      </c>
      <c r="AC50" s="211" t="s">
        <v>308</v>
      </c>
      <c r="AD50" s="211">
        <v>4</v>
      </c>
      <c r="AE50" s="213" t="s">
        <v>516</v>
      </c>
      <c r="AF50" s="185"/>
    </row>
    <row r="51" spans="1:32">
      <c r="A51" s="205">
        <v>47</v>
      </c>
      <c r="B51" s="207">
        <v>45727.52716435185</v>
      </c>
      <c r="C51" s="207">
        <v>45727.539293981485</v>
      </c>
      <c r="D51" s="206" t="s">
        <v>292</v>
      </c>
      <c r="E51" s="206"/>
      <c r="F51" s="206"/>
      <c r="G51" s="206" t="s">
        <v>293</v>
      </c>
      <c r="H51" s="206" t="s">
        <v>294</v>
      </c>
      <c r="I51" s="206" t="s">
        <v>316</v>
      </c>
      <c r="J51" s="206" t="s">
        <v>517</v>
      </c>
      <c r="K51" s="206" t="s">
        <v>343</v>
      </c>
      <c r="L51" s="206" t="s">
        <v>298</v>
      </c>
      <c r="M51" s="206">
        <v>5</v>
      </c>
      <c r="N51" s="206" t="s">
        <v>299</v>
      </c>
      <c r="O51" s="206">
        <v>5</v>
      </c>
      <c r="P51" s="206" t="s">
        <v>300</v>
      </c>
      <c r="Q51" s="206">
        <v>5</v>
      </c>
      <c r="R51" s="206"/>
      <c r="S51" s="206" t="s">
        <v>394</v>
      </c>
      <c r="T51" s="206" t="s">
        <v>303</v>
      </c>
      <c r="U51" s="206">
        <v>5</v>
      </c>
      <c r="V51" s="206" t="s">
        <v>321</v>
      </c>
      <c r="W51" s="206">
        <v>4</v>
      </c>
      <c r="X51" s="206" t="s">
        <v>518</v>
      </c>
      <c r="Y51" s="206" t="s">
        <v>519</v>
      </c>
      <c r="Z51" s="206" t="s">
        <v>306</v>
      </c>
      <c r="AA51" s="206" t="s">
        <v>306</v>
      </c>
      <c r="AB51" s="206" t="s">
        <v>520</v>
      </c>
      <c r="AC51" s="206" t="s">
        <v>308</v>
      </c>
      <c r="AD51" s="206">
        <v>4</v>
      </c>
      <c r="AE51" s="208" t="s">
        <v>323</v>
      </c>
      <c r="AF51" s="185"/>
    </row>
    <row r="52" spans="1:32">
      <c r="A52" s="210">
        <v>48</v>
      </c>
      <c r="B52" s="212">
        <v>45727.449178240742</v>
      </c>
      <c r="C52" s="212">
        <v>45727.544456018521</v>
      </c>
      <c r="D52" s="211" t="s">
        <v>292</v>
      </c>
      <c r="E52" s="211"/>
      <c r="F52" s="211"/>
      <c r="G52" s="211" t="s">
        <v>327</v>
      </c>
      <c r="H52" s="211" t="s">
        <v>294</v>
      </c>
      <c r="I52" s="211" t="s">
        <v>329</v>
      </c>
      <c r="J52" s="211" t="s">
        <v>521</v>
      </c>
      <c r="K52" s="211" t="s">
        <v>331</v>
      </c>
      <c r="L52" s="211" t="s">
        <v>332</v>
      </c>
      <c r="M52" s="211">
        <v>4</v>
      </c>
      <c r="N52" s="211" t="s">
        <v>299</v>
      </c>
      <c r="O52" s="211">
        <v>5</v>
      </c>
      <c r="P52" s="211" t="s">
        <v>318</v>
      </c>
      <c r="Q52" s="211">
        <v>4</v>
      </c>
      <c r="R52" s="211"/>
      <c r="S52" s="211" t="s">
        <v>311</v>
      </c>
      <c r="T52" s="211" t="s">
        <v>320</v>
      </c>
      <c r="U52" s="211">
        <v>4</v>
      </c>
      <c r="V52" s="211" t="s">
        <v>321</v>
      </c>
      <c r="W52" s="211">
        <v>4</v>
      </c>
      <c r="X52" s="211" t="s">
        <v>452</v>
      </c>
      <c r="Y52" s="211" t="s">
        <v>522</v>
      </c>
      <c r="Z52" s="211" t="s">
        <v>359</v>
      </c>
      <c r="AA52" s="211" t="s">
        <v>306</v>
      </c>
      <c r="AB52" s="211" t="s">
        <v>459</v>
      </c>
      <c r="AC52" s="211" t="s">
        <v>308</v>
      </c>
      <c r="AD52" s="211">
        <v>4</v>
      </c>
      <c r="AE52" s="213" t="s">
        <v>459</v>
      </c>
      <c r="AF52" s="185"/>
    </row>
    <row r="53" spans="1:32">
      <c r="A53" s="205">
        <v>49</v>
      </c>
      <c r="B53" s="207">
        <v>45727.539768518516</v>
      </c>
      <c r="C53" s="207">
        <v>45727.544502314813</v>
      </c>
      <c r="D53" s="206" t="s">
        <v>292</v>
      </c>
      <c r="E53" s="206"/>
      <c r="F53" s="206"/>
      <c r="G53" s="206" t="s">
        <v>293</v>
      </c>
      <c r="H53" s="206" t="s">
        <v>294</v>
      </c>
      <c r="I53" s="206" t="s">
        <v>316</v>
      </c>
      <c r="J53" s="206" t="s">
        <v>383</v>
      </c>
      <c r="K53" s="206" t="s">
        <v>297</v>
      </c>
      <c r="L53" s="206" t="s">
        <v>332</v>
      </c>
      <c r="M53" s="206">
        <v>4</v>
      </c>
      <c r="N53" s="206" t="s">
        <v>299</v>
      </c>
      <c r="O53" s="206">
        <v>5</v>
      </c>
      <c r="P53" s="206" t="s">
        <v>318</v>
      </c>
      <c r="Q53" s="206">
        <v>4</v>
      </c>
      <c r="R53" s="206" t="s">
        <v>523</v>
      </c>
      <c r="S53" s="206" t="s">
        <v>524</v>
      </c>
      <c r="T53" s="206" t="s">
        <v>320</v>
      </c>
      <c r="U53" s="206">
        <v>4</v>
      </c>
      <c r="V53" s="206" t="s">
        <v>321</v>
      </c>
      <c r="W53" s="206">
        <v>4</v>
      </c>
      <c r="X53" s="206" t="s">
        <v>525</v>
      </c>
      <c r="Y53" s="206" t="s">
        <v>526</v>
      </c>
      <c r="Z53" s="206" t="s">
        <v>306</v>
      </c>
      <c r="AA53" s="206" t="s">
        <v>306</v>
      </c>
      <c r="AB53" s="206" t="s">
        <v>527</v>
      </c>
      <c r="AC53" s="206" t="s">
        <v>308</v>
      </c>
      <c r="AD53" s="206">
        <v>4</v>
      </c>
      <c r="AE53" s="208" t="s">
        <v>323</v>
      </c>
      <c r="AF53" s="185"/>
    </row>
    <row r="54" spans="1:32">
      <c r="A54" s="210">
        <v>50</v>
      </c>
      <c r="B54" s="212">
        <v>45727.573935185188</v>
      </c>
      <c r="C54" s="212">
        <v>45727.580891203703</v>
      </c>
      <c r="D54" s="211" t="s">
        <v>292</v>
      </c>
      <c r="E54" s="211"/>
      <c r="F54" s="211"/>
      <c r="G54" s="211" t="s">
        <v>327</v>
      </c>
      <c r="H54" s="211" t="s">
        <v>294</v>
      </c>
      <c r="I54" s="211" t="s">
        <v>316</v>
      </c>
      <c r="J54" s="211" t="s">
        <v>377</v>
      </c>
      <c r="K54" s="211" t="s">
        <v>331</v>
      </c>
      <c r="L54" s="211" t="s">
        <v>332</v>
      </c>
      <c r="M54" s="211">
        <v>4</v>
      </c>
      <c r="N54" s="211" t="s">
        <v>299</v>
      </c>
      <c r="O54" s="211">
        <v>5</v>
      </c>
      <c r="P54" s="211" t="s">
        <v>318</v>
      </c>
      <c r="Q54" s="211">
        <v>4</v>
      </c>
      <c r="R54" s="211" t="s">
        <v>378</v>
      </c>
      <c r="S54" s="211" t="s">
        <v>528</v>
      </c>
      <c r="T54" s="211" t="s">
        <v>320</v>
      </c>
      <c r="U54" s="211">
        <v>4</v>
      </c>
      <c r="V54" s="211" t="s">
        <v>321</v>
      </c>
      <c r="W54" s="211">
        <v>4</v>
      </c>
      <c r="X54" s="211" t="s">
        <v>529</v>
      </c>
      <c r="Y54" s="211" t="s">
        <v>413</v>
      </c>
      <c r="Z54" s="211" t="s">
        <v>359</v>
      </c>
      <c r="AA54" s="211" t="s">
        <v>306</v>
      </c>
      <c r="AB54" s="211" t="s">
        <v>530</v>
      </c>
      <c r="AC54" s="211" t="s">
        <v>308</v>
      </c>
      <c r="AD54" s="211">
        <v>4</v>
      </c>
      <c r="AE54" s="213" t="s">
        <v>531</v>
      </c>
      <c r="AF54" s="185"/>
    </row>
    <row r="55" spans="1:32">
      <c r="A55" s="205">
        <v>51</v>
      </c>
      <c r="B55" s="207">
        <v>45727.715532407405</v>
      </c>
      <c r="C55" s="207">
        <v>45727.723611111112</v>
      </c>
      <c r="D55" s="206" t="s">
        <v>292</v>
      </c>
      <c r="E55" s="206"/>
      <c r="F55" s="206"/>
      <c r="G55" s="206" t="s">
        <v>387</v>
      </c>
      <c r="H55" s="206" t="s">
        <v>294</v>
      </c>
      <c r="I55" s="206" t="s">
        <v>295</v>
      </c>
      <c r="J55" s="206" t="s">
        <v>296</v>
      </c>
      <c r="K55" s="206" t="s">
        <v>297</v>
      </c>
      <c r="L55" s="206" t="s">
        <v>332</v>
      </c>
      <c r="M55" s="206">
        <v>4</v>
      </c>
      <c r="N55" s="206" t="s">
        <v>299</v>
      </c>
      <c r="O55" s="206">
        <v>5</v>
      </c>
      <c r="P55" s="206" t="s">
        <v>318</v>
      </c>
      <c r="Q55" s="206">
        <v>4</v>
      </c>
      <c r="R55" s="206" t="s">
        <v>351</v>
      </c>
      <c r="S55" s="206" t="s">
        <v>394</v>
      </c>
      <c r="T55" s="206" t="s">
        <v>320</v>
      </c>
      <c r="U55" s="206">
        <v>4</v>
      </c>
      <c r="V55" s="206" t="s">
        <v>303</v>
      </c>
      <c r="W55" s="206">
        <v>5</v>
      </c>
      <c r="X55" s="206" t="s">
        <v>304</v>
      </c>
      <c r="Y55" s="206" t="s">
        <v>532</v>
      </c>
      <c r="Z55" s="206" t="s">
        <v>359</v>
      </c>
      <c r="AA55" s="206" t="s">
        <v>359</v>
      </c>
      <c r="AB55" s="206" t="s">
        <v>533</v>
      </c>
      <c r="AC55" s="206" t="s">
        <v>308</v>
      </c>
      <c r="AD55" s="206">
        <v>4</v>
      </c>
      <c r="AE55" s="208" t="s">
        <v>534</v>
      </c>
      <c r="AF55" s="209"/>
    </row>
    <row r="56" spans="1:32">
      <c r="A56" s="210">
        <v>52</v>
      </c>
      <c r="B56" s="212">
        <v>45727.775659722225</v>
      </c>
      <c r="C56" s="212">
        <v>45727.778703703705</v>
      </c>
      <c r="D56" s="211" t="s">
        <v>292</v>
      </c>
      <c r="E56" s="211"/>
      <c r="F56" s="211"/>
      <c r="G56" s="211" t="s">
        <v>433</v>
      </c>
      <c r="H56" s="211" t="s">
        <v>294</v>
      </c>
      <c r="I56" s="211" t="s">
        <v>295</v>
      </c>
      <c r="J56" s="211" t="s">
        <v>354</v>
      </c>
      <c r="K56" s="211" t="s">
        <v>343</v>
      </c>
      <c r="L56" s="211" t="s">
        <v>332</v>
      </c>
      <c r="M56" s="211">
        <v>4</v>
      </c>
      <c r="N56" s="211" t="s">
        <v>299</v>
      </c>
      <c r="O56" s="211">
        <v>5</v>
      </c>
      <c r="P56" s="211" t="s">
        <v>318</v>
      </c>
      <c r="Q56" s="211">
        <v>4</v>
      </c>
      <c r="R56" s="211"/>
      <c r="S56" s="211" t="s">
        <v>394</v>
      </c>
      <c r="T56" s="211" t="s">
        <v>320</v>
      </c>
      <c r="U56" s="211">
        <v>4</v>
      </c>
      <c r="V56" s="211" t="s">
        <v>451</v>
      </c>
      <c r="W56" s="211">
        <v>3</v>
      </c>
      <c r="X56" s="211" t="s">
        <v>535</v>
      </c>
      <c r="Y56" s="211" t="s">
        <v>487</v>
      </c>
      <c r="Z56" s="211" t="s">
        <v>306</v>
      </c>
      <c r="AA56" s="211" t="s">
        <v>306</v>
      </c>
      <c r="AB56" s="211" t="s">
        <v>536</v>
      </c>
      <c r="AC56" s="211" t="s">
        <v>325</v>
      </c>
      <c r="AD56" s="211">
        <v>5</v>
      </c>
      <c r="AE56" s="213" t="s">
        <v>536</v>
      </c>
      <c r="AF56" s="185"/>
    </row>
    <row r="57" spans="1:32">
      <c r="A57" s="205">
        <v>53</v>
      </c>
      <c r="B57" s="207">
        <v>45727.972141203703</v>
      </c>
      <c r="C57" s="207">
        <v>45728.281793981485</v>
      </c>
      <c r="D57" s="206" t="s">
        <v>292</v>
      </c>
      <c r="E57" s="206"/>
      <c r="F57" s="206"/>
      <c r="G57" s="206" t="s">
        <v>315</v>
      </c>
      <c r="H57" s="206" t="s">
        <v>294</v>
      </c>
      <c r="I57" s="206" t="s">
        <v>316</v>
      </c>
      <c r="J57" s="206" t="s">
        <v>537</v>
      </c>
      <c r="K57" s="206" t="s">
        <v>331</v>
      </c>
      <c r="L57" s="206" t="s">
        <v>298</v>
      </c>
      <c r="M57" s="206">
        <v>5</v>
      </c>
      <c r="N57" s="206" t="s">
        <v>299</v>
      </c>
      <c r="O57" s="206">
        <v>5</v>
      </c>
      <c r="P57" s="206" t="s">
        <v>300</v>
      </c>
      <c r="Q57" s="206">
        <v>5</v>
      </c>
      <c r="R57" s="206" t="s">
        <v>301</v>
      </c>
      <c r="S57" s="206" t="s">
        <v>301</v>
      </c>
      <c r="T57" s="206" t="s">
        <v>303</v>
      </c>
      <c r="U57" s="206">
        <v>5</v>
      </c>
      <c r="V57" s="206" t="s">
        <v>303</v>
      </c>
      <c r="W57" s="206">
        <v>5</v>
      </c>
      <c r="X57" s="206" t="s">
        <v>538</v>
      </c>
      <c r="Y57" s="206" t="s">
        <v>539</v>
      </c>
      <c r="Z57" s="206" t="s">
        <v>306</v>
      </c>
      <c r="AA57" s="206" t="s">
        <v>306</v>
      </c>
      <c r="AB57" s="206" t="s">
        <v>540</v>
      </c>
      <c r="AC57" s="206" t="s">
        <v>325</v>
      </c>
      <c r="AD57" s="206">
        <v>5</v>
      </c>
      <c r="AE57" s="208" t="s">
        <v>417</v>
      </c>
      <c r="AF57" s="185"/>
    </row>
    <row r="58" spans="1:32">
      <c r="A58" s="210">
        <v>54</v>
      </c>
      <c r="B58" s="212">
        <v>45728.389236111114</v>
      </c>
      <c r="C58" s="212">
        <v>45728.4059837963</v>
      </c>
      <c r="D58" s="211" t="s">
        <v>292</v>
      </c>
      <c r="E58" s="211"/>
      <c r="F58" s="211"/>
      <c r="G58" s="211" t="s">
        <v>541</v>
      </c>
      <c r="H58" s="211" t="s">
        <v>341</v>
      </c>
      <c r="I58" s="211" t="s">
        <v>329</v>
      </c>
      <c r="J58" s="211" t="s">
        <v>542</v>
      </c>
      <c r="K58" s="211" t="s">
        <v>38</v>
      </c>
      <c r="L58" s="211" t="s">
        <v>298</v>
      </c>
      <c r="M58" s="211">
        <v>5</v>
      </c>
      <c r="N58" s="211" t="s">
        <v>299</v>
      </c>
      <c r="O58" s="211">
        <v>5</v>
      </c>
      <c r="P58" s="211" t="s">
        <v>318</v>
      </c>
      <c r="Q58" s="211">
        <v>4</v>
      </c>
      <c r="R58" s="211" t="s">
        <v>378</v>
      </c>
      <c r="S58" s="211" t="s">
        <v>301</v>
      </c>
      <c r="T58" s="211" t="s">
        <v>303</v>
      </c>
      <c r="U58" s="211">
        <v>5</v>
      </c>
      <c r="V58" s="211" t="s">
        <v>303</v>
      </c>
      <c r="W58" s="211">
        <v>5</v>
      </c>
      <c r="X58" s="211" t="s">
        <v>436</v>
      </c>
      <c r="Y58" s="211" t="s">
        <v>543</v>
      </c>
      <c r="Z58" s="211" t="s">
        <v>306</v>
      </c>
      <c r="AA58" s="211" t="s">
        <v>306</v>
      </c>
      <c r="AB58" s="211" t="s">
        <v>544</v>
      </c>
      <c r="AC58" s="211" t="s">
        <v>308</v>
      </c>
      <c r="AD58" s="211">
        <v>4</v>
      </c>
      <c r="AE58" s="213" t="s">
        <v>545</v>
      </c>
      <c r="AF58" s="185"/>
    </row>
    <row r="59" spans="1:32">
      <c r="A59" s="205">
        <v>55</v>
      </c>
      <c r="B59" s="207">
        <v>45728.436782407407</v>
      </c>
      <c r="C59" s="207">
        <v>45728.447453703702</v>
      </c>
      <c r="D59" s="206" t="s">
        <v>292</v>
      </c>
      <c r="E59" s="206"/>
      <c r="F59" s="206"/>
      <c r="G59" s="206" t="s">
        <v>315</v>
      </c>
      <c r="H59" s="206" t="s">
        <v>341</v>
      </c>
      <c r="I59" s="206" t="s">
        <v>316</v>
      </c>
      <c r="J59" s="206" t="s">
        <v>418</v>
      </c>
      <c r="K59" s="206" t="s">
        <v>343</v>
      </c>
      <c r="L59" s="206" t="s">
        <v>298</v>
      </c>
      <c r="M59" s="206">
        <v>5</v>
      </c>
      <c r="N59" s="206" t="s">
        <v>299</v>
      </c>
      <c r="O59" s="206">
        <v>5</v>
      </c>
      <c r="P59" s="206" t="s">
        <v>300</v>
      </c>
      <c r="Q59" s="206">
        <v>5</v>
      </c>
      <c r="R59" s="206" t="s">
        <v>378</v>
      </c>
      <c r="S59" s="206" t="s">
        <v>394</v>
      </c>
      <c r="T59" s="206" t="s">
        <v>303</v>
      </c>
      <c r="U59" s="206">
        <v>5</v>
      </c>
      <c r="V59" s="206" t="s">
        <v>303</v>
      </c>
      <c r="W59" s="206">
        <v>5</v>
      </c>
      <c r="X59" s="206" t="s">
        <v>322</v>
      </c>
      <c r="Y59" s="206" t="s">
        <v>364</v>
      </c>
      <c r="Z59" s="206" t="s">
        <v>359</v>
      </c>
      <c r="AA59" s="206" t="s">
        <v>306</v>
      </c>
      <c r="AB59" s="206" t="s">
        <v>546</v>
      </c>
      <c r="AC59" s="206" t="s">
        <v>325</v>
      </c>
      <c r="AD59" s="206">
        <v>5</v>
      </c>
      <c r="AE59" s="208" t="s">
        <v>547</v>
      </c>
      <c r="AF59" s="185"/>
    </row>
    <row r="60" spans="1:32">
      <c r="A60" s="210">
        <v>56</v>
      </c>
      <c r="B60" s="212">
        <v>45728.446736111109</v>
      </c>
      <c r="C60" s="212">
        <v>45728.450185185182</v>
      </c>
      <c r="D60" s="211" t="s">
        <v>292</v>
      </c>
      <c r="E60" s="211"/>
      <c r="F60" s="211"/>
      <c r="G60" s="211" t="s">
        <v>404</v>
      </c>
      <c r="H60" s="211" t="s">
        <v>341</v>
      </c>
      <c r="I60" s="211" t="s">
        <v>329</v>
      </c>
      <c r="J60" s="211" t="s">
        <v>418</v>
      </c>
      <c r="K60" s="211" t="s">
        <v>331</v>
      </c>
      <c r="L60" s="211" t="s">
        <v>298</v>
      </c>
      <c r="M60" s="211">
        <v>5</v>
      </c>
      <c r="N60" s="211" t="s">
        <v>299</v>
      </c>
      <c r="O60" s="211">
        <v>5</v>
      </c>
      <c r="P60" s="211" t="s">
        <v>318</v>
      </c>
      <c r="Q60" s="211">
        <v>4</v>
      </c>
      <c r="R60" s="211"/>
      <c r="S60" s="211" t="s">
        <v>511</v>
      </c>
      <c r="T60" s="211" t="s">
        <v>320</v>
      </c>
      <c r="U60" s="211">
        <v>4</v>
      </c>
      <c r="V60" s="211" t="s">
        <v>303</v>
      </c>
      <c r="W60" s="211">
        <v>5</v>
      </c>
      <c r="X60" s="211" t="s">
        <v>304</v>
      </c>
      <c r="Y60" s="211" t="s">
        <v>426</v>
      </c>
      <c r="Z60" s="211" t="s">
        <v>306</v>
      </c>
      <c r="AA60" s="211" t="s">
        <v>306</v>
      </c>
      <c r="AB60" s="211" t="s">
        <v>548</v>
      </c>
      <c r="AC60" s="211" t="s">
        <v>308</v>
      </c>
      <c r="AD60" s="211">
        <v>4</v>
      </c>
      <c r="AE60" s="213" t="s">
        <v>326</v>
      </c>
      <c r="AF60" s="185"/>
    </row>
    <row r="61" spans="1:32">
      <c r="A61" s="205">
        <v>57</v>
      </c>
      <c r="B61" s="207">
        <v>45728.422847222224</v>
      </c>
      <c r="C61" s="207">
        <v>45728.456180555557</v>
      </c>
      <c r="D61" s="206" t="s">
        <v>292</v>
      </c>
      <c r="E61" s="206"/>
      <c r="F61" s="206"/>
      <c r="G61" s="206" t="s">
        <v>315</v>
      </c>
      <c r="H61" s="206" t="s">
        <v>294</v>
      </c>
      <c r="I61" s="206" t="s">
        <v>329</v>
      </c>
      <c r="J61" s="206" t="s">
        <v>549</v>
      </c>
      <c r="K61" s="206" t="s">
        <v>331</v>
      </c>
      <c r="L61" s="206" t="s">
        <v>298</v>
      </c>
      <c r="M61" s="206">
        <v>5</v>
      </c>
      <c r="N61" s="206" t="s">
        <v>299</v>
      </c>
      <c r="O61" s="206">
        <v>5</v>
      </c>
      <c r="P61" s="206" t="s">
        <v>321</v>
      </c>
      <c r="Q61" s="206">
        <v>3</v>
      </c>
      <c r="R61" s="206" t="s">
        <v>423</v>
      </c>
      <c r="S61" s="206" t="s">
        <v>424</v>
      </c>
      <c r="T61" s="206" t="s">
        <v>303</v>
      </c>
      <c r="U61" s="206">
        <v>5</v>
      </c>
      <c r="V61" s="206" t="s">
        <v>321</v>
      </c>
      <c r="W61" s="206">
        <v>4</v>
      </c>
      <c r="X61" s="206" t="s">
        <v>363</v>
      </c>
      <c r="Y61" s="206" t="s">
        <v>532</v>
      </c>
      <c r="Z61" s="206" t="s">
        <v>306</v>
      </c>
      <c r="AA61" s="206" t="s">
        <v>306</v>
      </c>
      <c r="AB61" s="206" t="s">
        <v>550</v>
      </c>
      <c r="AC61" s="206" t="s">
        <v>325</v>
      </c>
      <c r="AD61" s="206">
        <v>5</v>
      </c>
      <c r="AE61" s="208" t="s">
        <v>551</v>
      </c>
      <c r="AF61" s="209"/>
    </row>
    <row r="62" spans="1:32">
      <c r="A62" s="210">
        <v>58</v>
      </c>
      <c r="B62" s="212">
        <v>45728.457326388889</v>
      </c>
      <c r="C62" s="212">
        <v>45728.462604166663</v>
      </c>
      <c r="D62" s="211" t="s">
        <v>292</v>
      </c>
      <c r="E62" s="211"/>
      <c r="F62" s="211"/>
      <c r="G62" s="211" t="s">
        <v>315</v>
      </c>
      <c r="H62" s="211" t="s">
        <v>294</v>
      </c>
      <c r="I62" s="211" t="s">
        <v>316</v>
      </c>
      <c r="J62" s="211" t="s">
        <v>418</v>
      </c>
      <c r="K62" s="211" t="s">
        <v>343</v>
      </c>
      <c r="L62" s="211" t="s">
        <v>298</v>
      </c>
      <c r="M62" s="211">
        <v>5</v>
      </c>
      <c r="N62" s="211" t="s">
        <v>299</v>
      </c>
      <c r="O62" s="211">
        <v>5</v>
      </c>
      <c r="P62" s="211" t="s">
        <v>300</v>
      </c>
      <c r="Q62" s="211">
        <v>5</v>
      </c>
      <c r="R62" s="211"/>
      <c r="S62" s="211" t="s">
        <v>511</v>
      </c>
      <c r="T62" s="211" t="s">
        <v>320</v>
      </c>
      <c r="U62" s="211">
        <v>4</v>
      </c>
      <c r="V62" s="211" t="s">
        <v>303</v>
      </c>
      <c r="W62" s="211">
        <v>5</v>
      </c>
      <c r="X62" s="211" t="s">
        <v>304</v>
      </c>
      <c r="Y62" s="211" t="s">
        <v>364</v>
      </c>
      <c r="Z62" s="211" t="s">
        <v>306</v>
      </c>
      <c r="AA62" s="211" t="s">
        <v>306</v>
      </c>
      <c r="AB62" s="211" t="s">
        <v>552</v>
      </c>
      <c r="AC62" s="211" t="s">
        <v>308</v>
      </c>
      <c r="AD62" s="211">
        <v>4</v>
      </c>
      <c r="AE62" s="213" t="s">
        <v>553</v>
      </c>
      <c r="AF62" s="185"/>
    </row>
    <row r="63" spans="1:32">
      <c r="A63" s="205">
        <v>59</v>
      </c>
      <c r="B63" s="207">
        <v>45728.476585648146</v>
      </c>
      <c r="C63" s="207">
        <v>45728.508217592593</v>
      </c>
      <c r="D63" s="206" t="s">
        <v>292</v>
      </c>
      <c r="E63" s="206"/>
      <c r="F63" s="206"/>
      <c r="G63" s="206" t="s">
        <v>315</v>
      </c>
      <c r="H63" s="206" t="s">
        <v>294</v>
      </c>
      <c r="I63" s="206" t="s">
        <v>329</v>
      </c>
      <c r="J63" s="206" t="s">
        <v>554</v>
      </c>
      <c r="K63" s="206" t="s">
        <v>343</v>
      </c>
      <c r="L63" s="206" t="s">
        <v>298</v>
      </c>
      <c r="M63" s="206">
        <v>5</v>
      </c>
      <c r="N63" s="206" t="s">
        <v>441</v>
      </c>
      <c r="O63" s="206">
        <v>4</v>
      </c>
      <c r="P63" s="206" t="s">
        <v>318</v>
      </c>
      <c r="Q63" s="206">
        <v>4</v>
      </c>
      <c r="R63" s="206" t="s">
        <v>301</v>
      </c>
      <c r="S63" s="206" t="s">
        <v>301</v>
      </c>
      <c r="T63" s="206" t="s">
        <v>303</v>
      </c>
      <c r="U63" s="206">
        <v>5</v>
      </c>
      <c r="V63" s="206" t="s">
        <v>303</v>
      </c>
      <c r="W63" s="206">
        <v>5</v>
      </c>
      <c r="X63" s="206" t="s">
        <v>304</v>
      </c>
      <c r="Y63" s="206" t="s">
        <v>346</v>
      </c>
      <c r="Z63" s="206" t="s">
        <v>306</v>
      </c>
      <c r="AA63" s="206" t="s">
        <v>306</v>
      </c>
      <c r="AB63" s="206" t="s">
        <v>555</v>
      </c>
      <c r="AC63" s="206" t="s">
        <v>308</v>
      </c>
      <c r="AD63" s="206">
        <v>4</v>
      </c>
      <c r="AE63" s="208" t="s">
        <v>556</v>
      </c>
      <c r="AF63" s="209"/>
    </row>
    <row r="64" spans="1:32">
      <c r="A64" s="210">
        <v>60</v>
      </c>
      <c r="B64" s="212">
        <v>45728.490543981483</v>
      </c>
      <c r="C64" s="212">
        <v>45728.512129629627</v>
      </c>
      <c r="D64" s="211" t="s">
        <v>292</v>
      </c>
      <c r="E64" s="211"/>
      <c r="F64" s="211"/>
      <c r="G64" s="211" t="s">
        <v>373</v>
      </c>
      <c r="H64" s="211" t="s">
        <v>328</v>
      </c>
      <c r="I64" s="211" t="s">
        <v>329</v>
      </c>
      <c r="J64" s="211" t="s">
        <v>557</v>
      </c>
      <c r="K64" s="211" t="s">
        <v>331</v>
      </c>
      <c r="L64" s="211" t="s">
        <v>298</v>
      </c>
      <c r="M64" s="211">
        <v>5</v>
      </c>
      <c r="N64" s="211" t="s">
        <v>299</v>
      </c>
      <c r="O64" s="211">
        <v>5</v>
      </c>
      <c r="P64" s="211" t="s">
        <v>300</v>
      </c>
      <c r="Q64" s="211">
        <v>5</v>
      </c>
      <c r="R64" s="211"/>
      <c r="S64" s="211" t="s">
        <v>344</v>
      </c>
      <c r="T64" s="211" t="s">
        <v>303</v>
      </c>
      <c r="U64" s="211">
        <v>5</v>
      </c>
      <c r="V64" s="211" t="s">
        <v>321</v>
      </c>
      <c r="W64" s="211">
        <v>4</v>
      </c>
      <c r="X64" s="211" t="s">
        <v>525</v>
      </c>
      <c r="Y64" s="211" t="s">
        <v>385</v>
      </c>
      <c r="Z64" s="211" t="s">
        <v>306</v>
      </c>
      <c r="AA64" s="211" t="s">
        <v>359</v>
      </c>
      <c r="AB64" s="211" t="s">
        <v>558</v>
      </c>
      <c r="AC64" s="211" t="s">
        <v>308</v>
      </c>
      <c r="AD64" s="211">
        <v>4</v>
      </c>
      <c r="AE64" s="213" t="s">
        <v>559</v>
      </c>
      <c r="AF64" s="185"/>
    </row>
    <row r="65" spans="1:32">
      <c r="A65" s="205">
        <v>61</v>
      </c>
      <c r="B65" s="207">
        <v>45728.48710648148</v>
      </c>
      <c r="C65" s="207">
        <v>45728.517210648148</v>
      </c>
      <c r="D65" s="206" t="s">
        <v>292</v>
      </c>
      <c r="E65" s="206"/>
      <c r="F65" s="206"/>
      <c r="G65" s="206" t="s">
        <v>315</v>
      </c>
      <c r="H65" s="206" t="s">
        <v>341</v>
      </c>
      <c r="I65" s="206" t="s">
        <v>362</v>
      </c>
      <c r="J65" s="206" t="s">
        <v>377</v>
      </c>
      <c r="K65" s="206" t="s">
        <v>297</v>
      </c>
      <c r="L65" s="206" t="s">
        <v>298</v>
      </c>
      <c r="M65" s="206">
        <v>5</v>
      </c>
      <c r="N65" s="206" t="s">
        <v>299</v>
      </c>
      <c r="O65" s="206">
        <v>5</v>
      </c>
      <c r="P65" s="206" t="s">
        <v>300</v>
      </c>
      <c r="Q65" s="206">
        <v>5</v>
      </c>
      <c r="R65" s="206" t="s">
        <v>378</v>
      </c>
      <c r="S65" s="206" t="s">
        <v>311</v>
      </c>
      <c r="T65" s="206" t="s">
        <v>320</v>
      </c>
      <c r="U65" s="206">
        <v>4</v>
      </c>
      <c r="V65" s="206" t="s">
        <v>321</v>
      </c>
      <c r="W65" s="206">
        <v>4</v>
      </c>
      <c r="X65" s="206" t="s">
        <v>304</v>
      </c>
      <c r="Y65" s="206" t="s">
        <v>364</v>
      </c>
      <c r="Z65" s="206" t="s">
        <v>306</v>
      </c>
      <c r="AA65" s="206" t="s">
        <v>306</v>
      </c>
      <c r="AB65" s="206" t="s">
        <v>560</v>
      </c>
      <c r="AC65" s="206" t="s">
        <v>325</v>
      </c>
      <c r="AD65" s="206">
        <v>5</v>
      </c>
      <c r="AE65" s="208" t="s">
        <v>561</v>
      </c>
      <c r="AF65" s="185"/>
    </row>
    <row r="66" spans="1:32">
      <c r="A66" s="210">
        <v>62</v>
      </c>
      <c r="B66" s="212">
        <v>45728.542731481481</v>
      </c>
      <c r="C66" s="212">
        <v>45728.573287037034</v>
      </c>
      <c r="D66" s="211" t="s">
        <v>292</v>
      </c>
      <c r="E66" s="211"/>
      <c r="F66" s="211"/>
      <c r="G66" s="211" t="s">
        <v>348</v>
      </c>
      <c r="H66" s="211" t="s">
        <v>294</v>
      </c>
      <c r="I66" s="211" t="s">
        <v>295</v>
      </c>
      <c r="J66" s="211" t="s">
        <v>562</v>
      </c>
      <c r="K66" s="211" t="s">
        <v>297</v>
      </c>
      <c r="L66" s="211" t="s">
        <v>332</v>
      </c>
      <c r="M66" s="211">
        <v>4</v>
      </c>
      <c r="N66" s="211" t="s">
        <v>299</v>
      </c>
      <c r="O66" s="211">
        <v>5</v>
      </c>
      <c r="P66" s="211" t="s">
        <v>300</v>
      </c>
      <c r="Q66" s="211">
        <v>5</v>
      </c>
      <c r="R66" s="211"/>
      <c r="S66" s="211" t="s">
        <v>311</v>
      </c>
      <c r="T66" s="211" t="s">
        <v>320</v>
      </c>
      <c r="U66" s="211">
        <v>4</v>
      </c>
      <c r="V66" s="211" t="s">
        <v>321</v>
      </c>
      <c r="W66" s="211">
        <v>4</v>
      </c>
      <c r="X66" s="211" t="s">
        <v>563</v>
      </c>
      <c r="Y66" s="211" t="s">
        <v>564</v>
      </c>
      <c r="Z66" s="211" t="s">
        <v>306</v>
      </c>
      <c r="AA66" s="211" t="s">
        <v>306</v>
      </c>
      <c r="AB66" s="211" t="s">
        <v>565</v>
      </c>
      <c r="AC66" s="211" t="s">
        <v>325</v>
      </c>
      <c r="AD66" s="211">
        <v>5</v>
      </c>
      <c r="AE66" s="213" t="s">
        <v>566</v>
      </c>
      <c r="AF66" s="185"/>
    </row>
    <row r="67" spans="1:32">
      <c r="A67" s="205">
        <v>63</v>
      </c>
      <c r="B67" s="207">
        <v>45728.564837962964</v>
      </c>
      <c r="C67" s="207">
        <v>45728.583240740743</v>
      </c>
      <c r="D67" s="206" t="s">
        <v>292</v>
      </c>
      <c r="E67" s="206"/>
      <c r="F67" s="206"/>
      <c r="G67" s="206" t="s">
        <v>373</v>
      </c>
      <c r="H67" s="206" t="s">
        <v>341</v>
      </c>
      <c r="I67" s="206" t="s">
        <v>295</v>
      </c>
      <c r="J67" s="206" t="s">
        <v>446</v>
      </c>
      <c r="K67" s="206" t="s">
        <v>331</v>
      </c>
      <c r="L67" s="206" t="s">
        <v>298</v>
      </c>
      <c r="M67" s="206">
        <v>5</v>
      </c>
      <c r="N67" s="206" t="s">
        <v>299</v>
      </c>
      <c r="O67" s="206">
        <v>5</v>
      </c>
      <c r="P67" s="206" t="s">
        <v>300</v>
      </c>
      <c r="Q67" s="206">
        <v>5</v>
      </c>
      <c r="R67" s="206"/>
      <c r="S67" s="206" t="s">
        <v>344</v>
      </c>
      <c r="T67" s="206" t="s">
        <v>303</v>
      </c>
      <c r="U67" s="206">
        <v>5</v>
      </c>
      <c r="V67" s="206" t="s">
        <v>303</v>
      </c>
      <c r="W67" s="206">
        <v>5</v>
      </c>
      <c r="X67" s="206" t="s">
        <v>567</v>
      </c>
      <c r="Y67" s="206" t="s">
        <v>532</v>
      </c>
      <c r="Z67" s="206" t="s">
        <v>306</v>
      </c>
      <c r="AA67" s="206" t="s">
        <v>306</v>
      </c>
      <c r="AB67" s="206" t="s">
        <v>568</v>
      </c>
      <c r="AC67" s="206" t="s">
        <v>308</v>
      </c>
      <c r="AD67" s="206">
        <v>4</v>
      </c>
      <c r="AE67" s="208" t="s">
        <v>432</v>
      </c>
      <c r="AF67" s="185"/>
    </row>
    <row r="68" spans="1:32">
      <c r="A68" s="210">
        <v>64</v>
      </c>
      <c r="B68" s="212">
        <v>45728.575798611113</v>
      </c>
      <c r="C68" s="212">
        <v>45728.591620370367</v>
      </c>
      <c r="D68" s="211" t="s">
        <v>292</v>
      </c>
      <c r="E68" s="211"/>
      <c r="F68" s="211"/>
      <c r="G68" s="211" t="s">
        <v>348</v>
      </c>
      <c r="H68" s="211" t="s">
        <v>294</v>
      </c>
      <c r="I68" s="211" t="s">
        <v>316</v>
      </c>
      <c r="J68" s="211" t="s">
        <v>569</v>
      </c>
      <c r="K68" s="211" t="s">
        <v>38</v>
      </c>
      <c r="L68" s="211" t="s">
        <v>298</v>
      </c>
      <c r="M68" s="211">
        <v>5</v>
      </c>
      <c r="N68" s="211" t="s">
        <v>299</v>
      </c>
      <c r="O68" s="211">
        <v>5</v>
      </c>
      <c r="P68" s="211" t="s">
        <v>300</v>
      </c>
      <c r="Q68" s="211">
        <v>5</v>
      </c>
      <c r="R68" s="211"/>
      <c r="S68" s="211" t="s">
        <v>476</v>
      </c>
      <c r="T68" s="211" t="s">
        <v>320</v>
      </c>
      <c r="U68" s="211">
        <v>4</v>
      </c>
      <c r="V68" s="211" t="s">
        <v>303</v>
      </c>
      <c r="W68" s="211">
        <v>5</v>
      </c>
      <c r="X68" s="211" t="s">
        <v>304</v>
      </c>
      <c r="Y68" s="211" t="s">
        <v>364</v>
      </c>
      <c r="Z68" s="211" t="s">
        <v>323</v>
      </c>
      <c r="AA68" s="211" t="s">
        <v>306</v>
      </c>
      <c r="AB68" s="211" t="s">
        <v>432</v>
      </c>
      <c r="AC68" s="211" t="s">
        <v>325</v>
      </c>
      <c r="AD68" s="211">
        <v>5</v>
      </c>
      <c r="AE68" s="213" t="s">
        <v>432</v>
      </c>
      <c r="AF68" s="185"/>
    </row>
    <row r="69" spans="1:32">
      <c r="A69" s="205">
        <v>65</v>
      </c>
      <c r="B69" s="207">
        <v>45728.607592592591</v>
      </c>
      <c r="C69" s="207">
        <v>45728.610231481478</v>
      </c>
      <c r="D69" s="206" t="s">
        <v>292</v>
      </c>
      <c r="E69" s="206"/>
      <c r="F69" s="206"/>
      <c r="G69" s="206" t="s">
        <v>348</v>
      </c>
      <c r="H69" s="206" t="s">
        <v>294</v>
      </c>
      <c r="I69" s="206" t="s">
        <v>316</v>
      </c>
      <c r="J69" s="206" t="s">
        <v>517</v>
      </c>
      <c r="K69" s="206" t="s">
        <v>335</v>
      </c>
      <c r="L69" s="206" t="s">
        <v>298</v>
      </c>
      <c r="M69" s="206">
        <v>5</v>
      </c>
      <c r="N69" s="206" t="s">
        <v>299</v>
      </c>
      <c r="O69" s="206">
        <v>5</v>
      </c>
      <c r="P69" s="206" t="s">
        <v>300</v>
      </c>
      <c r="Q69" s="206">
        <v>5</v>
      </c>
      <c r="R69" s="206"/>
      <c r="S69" s="206" t="s">
        <v>570</v>
      </c>
      <c r="T69" s="206" t="s">
        <v>320</v>
      </c>
      <c r="U69" s="206">
        <v>4</v>
      </c>
      <c r="V69" s="206" t="s">
        <v>321</v>
      </c>
      <c r="W69" s="206">
        <v>4</v>
      </c>
      <c r="X69" s="206" t="s">
        <v>571</v>
      </c>
      <c r="Y69" s="206" t="s">
        <v>364</v>
      </c>
      <c r="Z69" s="206" t="s">
        <v>306</v>
      </c>
      <c r="AA69" s="206" t="s">
        <v>306</v>
      </c>
      <c r="AB69" s="206" t="s">
        <v>432</v>
      </c>
      <c r="AC69" s="206" t="s">
        <v>308</v>
      </c>
      <c r="AD69" s="206">
        <v>4</v>
      </c>
      <c r="AE69" s="208" t="s">
        <v>432</v>
      </c>
      <c r="AF69" s="185"/>
    </row>
    <row r="70" spans="1:32">
      <c r="A70" s="210">
        <v>66</v>
      </c>
      <c r="B70" s="212">
        <v>45728.569976851853</v>
      </c>
      <c r="C70" s="212">
        <v>45728.610995370371</v>
      </c>
      <c r="D70" s="211" t="s">
        <v>292</v>
      </c>
      <c r="E70" s="211"/>
      <c r="F70" s="211"/>
      <c r="G70" s="211" t="s">
        <v>348</v>
      </c>
      <c r="H70" s="211" t="s">
        <v>294</v>
      </c>
      <c r="I70" s="211" t="s">
        <v>316</v>
      </c>
      <c r="J70" s="211" t="s">
        <v>572</v>
      </c>
      <c r="K70" s="211" t="s">
        <v>297</v>
      </c>
      <c r="L70" s="211" t="s">
        <v>332</v>
      </c>
      <c r="M70" s="211">
        <v>4</v>
      </c>
      <c r="N70" s="211" t="s">
        <v>441</v>
      </c>
      <c r="O70" s="211">
        <v>4</v>
      </c>
      <c r="P70" s="211" t="s">
        <v>318</v>
      </c>
      <c r="Q70" s="211">
        <v>4</v>
      </c>
      <c r="R70" s="211" t="s">
        <v>384</v>
      </c>
      <c r="S70" s="211" t="s">
        <v>311</v>
      </c>
      <c r="T70" s="211" t="s">
        <v>320</v>
      </c>
      <c r="U70" s="211">
        <v>4</v>
      </c>
      <c r="V70" s="211" t="s">
        <v>321</v>
      </c>
      <c r="W70" s="211">
        <v>4</v>
      </c>
      <c r="X70" s="211" t="s">
        <v>573</v>
      </c>
      <c r="Y70" s="211" t="s">
        <v>574</v>
      </c>
      <c r="Z70" s="211" t="s">
        <v>306</v>
      </c>
      <c r="AA70" s="211" t="s">
        <v>306</v>
      </c>
      <c r="AB70" s="211" t="s">
        <v>575</v>
      </c>
      <c r="AC70" s="211" t="s">
        <v>325</v>
      </c>
      <c r="AD70" s="211">
        <v>5</v>
      </c>
      <c r="AE70" s="213" t="s">
        <v>464</v>
      </c>
      <c r="AF70" s="185"/>
    </row>
    <row r="71" spans="1:32" ht="19.5" customHeight="1">
      <c r="A71" s="205">
        <v>67</v>
      </c>
      <c r="B71" s="207">
        <v>45728.623645833337</v>
      </c>
      <c r="C71" s="207">
        <v>45728.62940972222</v>
      </c>
      <c r="D71" s="206" t="s">
        <v>292</v>
      </c>
      <c r="E71" s="206"/>
      <c r="F71" s="206"/>
      <c r="G71" s="206" t="s">
        <v>373</v>
      </c>
      <c r="H71" s="206" t="s">
        <v>341</v>
      </c>
      <c r="I71" s="206" t="s">
        <v>329</v>
      </c>
      <c r="J71" s="206" t="s">
        <v>383</v>
      </c>
      <c r="K71" s="206" t="s">
        <v>343</v>
      </c>
      <c r="L71" s="206" t="s">
        <v>332</v>
      </c>
      <c r="M71" s="206">
        <v>4</v>
      </c>
      <c r="N71" s="206" t="s">
        <v>299</v>
      </c>
      <c r="O71" s="206">
        <v>5</v>
      </c>
      <c r="P71" s="206" t="s">
        <v>300</v>
      </c>
      <c r="Q71" s="206">
        <v>5</v>
      </c>
      <c r="R71" s="206"/>
      <c r="S71" s="206" t="s">
        <v>311</v>
      </c>
      <c r="T71" s="206" t="s">
        <v>320</v>
      </c>
      <c r="U71" s="206">
        <v>4</v>
      </c>
      <c r="V71" s="206" t="s">
        <v>321</v>
      </c>
      <c r="W71" s="206">
        <v>4</v>
      </c>
      <c r="X71" s="206" t="s">
        <v>304</v>
      </c>
      <c r="Y71" s="206" t="s">
        <v>462</v>
      </c>
      <c r="Z71" s="206" t="s">
        <v>306</v>
      </c>
      <c r="AA71" s="206" t="s">
        <v>359</v>
      </c>
      <c r="AB71" s="206" t="s">
        <v>576</v>
      </c>
      <c r="AC71" s="206" t="s">
        <v>308</v>
      </c>
      <c r="AD71" s="206">
        <v>4</v>
      </c>
      <c r="AE71" s="215" t="s">
        <v>577</v>
      </c>
      <c r="AF71" s="209"/>
    </row>
    <row r="72" spans="1:32">
      <c r="A72" s="210">
        <v>68</v>
      </c>
      <c r="B72" s="212">
        <v>45728.652754629627</v>
      </c>
      <c r="C72" s="212">
        <v>45728.672569444447</v>
      </c>
      <c r="D72" s="211" t="s">
        <v>292</v>
      </c>
      <c r="E72" s="211"/>
      <c r="F72" s="211"/>
      <c r="G72" s="211" t="s">
        <v>373</v>
      </c>
      <c r="H72" s="211" t="s">
        <v>294</v>
      </c>
      <c r="I72" s="211" t="s">
        <v>316</v>
      </c>
      <c r="J72" s="211" t="s">
        <v>578</v>
      </c>
      <c r="K72" s="211" t="s">
        <v>331</v>
      </c>
      <c r="L72" s="211" t="s">
        <v>298</v>
      </c>
      <c r="M72" s="211">
        <v>5</v>
      </c>
      <c r="N72" s="211" t="s">
        <v>299</v>
      </c>
      <c r="O72" s="211">
        <v>5</v>
      </c>
      <c r="P72" s="211" t="s">
        <v>300</v>
      </c>
      <c r="Q72" s="211">
        <v>5</v>
      </c>
      <c r="R72" s="211"/>
      <c r="S72" s="211" t="s">
        <v>394</v>
      </c>
      <c r="T72" s="211" t="s">
        <v>320</v>
      </c>
      <c r="U72" s="211">
        <v>4</v>
      </c>
      <c r="V72" s="211" t="s">
        <v>321</v>
      </c>
      <c r="W72" s="211">
        <v>4</v>
      </c>
      <c r="X72" s="211" t="s">
        <v>579</v>
      </c>
      <c r="Y72" s="211" t="s">
        <v>385</v>
      </c>
      <c r="Z72" s="211" t="s">
        <v>359</v>
      </c>
      <c r="AA72" s="211" t="s">
        <v>306</v>
      </c>
      <c r="AB72" s="211" t="s">
        <v>580</v>
      </c>
      <c r="AC72" s="211" t="s">
        <v>308</v>
      </c>
      <c r="AD72" s="211">
        <v>4</v>
      </c>
      <c r="AE72" s="213" t="s">
        <v>432</v>
      </c>
      <c r="AF72" s="185"/>
    </row>
    <row r="73" spans="1:32">
      <c r="A73" s="205">
        <v>69</v>
      </c>
      <c r="B73" s="207">
        <v>45729.396006944444</v>
      </c>
      <c r="C73" s="207">
        <v>45729.403414351851</v>
      </c>
      <c r="D73" s="206" t="s">
        <v>292</v>
      </c>
      <c r="E73" s="206"/>
      <c r="F73" s="206"/>
      <c r="G73" s="206" t="s">
        <v>348</v>
      </c>
      <c r="H73" s="206" t="s">
        <v>294</v>
      </c>
      <c r="I73" s="206" t="s">
        <v>316</v>
      </c>
      <c r="J73" s="206" t="s">
        <v>554</v>
      </c>
      <c r="K73" s="206" t="s">
        <v>331</v>
      </c>
      <c r="L73" s="206" t="s">
        <v>350</v>
      </c>
      <c r="M73" s="206">
        <v>3</v>
      </c>
      <c r="N73" s="206" t="s">
        <v>299</v>
      </c>
      <c r="O73" s="206">
        <v>5</v>
      </c>
      <c r="P73" s="206" t="s">
        <v>300</v>
      </c>
      <c r="Q73" s="206">
        <v>5</v>
      </c>
      <c r="R73" s="206"/>
      <c r="S73" s="206" t="s">
        <v>319</v>
      </c>
      <c r="T73" s="206" t="s">
        <v>320</v>
      </c>
      <c r="U73" s="206">
        <v>4</v>
      </c>
      <c r="V73" s="206" t="s">
        <v>321</v>
      </c>
      <c r="W73" s="206">
        <v>4</v>
      </c>
      <c r="X73" s="206" t="s">
        <v>304</v>
      </c>
      <c r="Y73" s="206" t="s">
        <v>364</v>
      </c>
      <c r="Z73" s="206" t="s">
        <v>359</v>
      </c>
      <c r="AA73" s="206" t="s">
        <v>359</v>
      </c>
      <c r="AB73" s="206" t="s">
        <v>581</v>
      </c>
      <c r="AC73" s="206" t="s">
        <v>482</v>
      </c>
      <c r="AD73" s="206">
        <v>3</v>
      </c>
      <c r="AE73" s="208" t="s">
        <v>323</v>
      </c>
      <c r="AF73" s="185"/>
    </row>
    <row r="74" spans="1:32">
      <c r="A74" s="210">
        <v>70</v>
      </c>
      <c r="B74" s="212">
        <v>45729.470914351848</v>
      </c>
      <c r="C74" s="212">
        <v>45729.477708333332</v>
      </c>
      <c r="D74" s="211" t="s">
        <v>292</v>
      </c>
      <c r="E74" s="211"/>
      <c r="F74" s="211"/>
      <c r="G74" s="211" t="s">
        <v>348</v>
      </c>
      <c r="H74" s="211" t="s">
        <v>294</v>
      </c>
      <c r="I74" s="211" t="s">
        <v>362</v>
      </c>
      <c r="J74" s="211" t="s">
        <v>582</v>
      </c>
      <c r="K74" s="211" t="s">
        <v>331</v>
      </c>
      <c r="L74" s="211" t="s">
        <v>298</v>
      </c>
      <c r="M74" s="211">
        <v>5</v>
      </c>
      <c r="N74" s="211" t="s">
        <v>299</v>
      </c>
      <c r="O74" s="211">
        <v>5</v>
      </c>
      <c r="P74" s="211" t="s">
        <v>300</v>
      </c>
      <c r="Q74" s="211">
        <v>5</v>
      </c>
      <c r="R74" s="211" t="s">
        <v>378</v>
      </c>
      <c r="S74" s="211" t="s">
        <v>583</v>
      </c>
      <c r="T74" s="211" t="s">
        <v>320</v>
      </c>
      <c r="U74" s="211">
        <v>4</v>
      </c>
      <c r="V74" s="211" t="s">
        <v>303</v>
      </c>
      <c r="W74" s="211">
        <v>5</v>
      </c>
      <c r="X74" s="211" t="s">
        <v>584</v>
      </c>
      <c r="Y74" s="211" t="s">
        <v>485</v>
      </c>
      <c r="Z74" s="211" t="s">
        <v>306</v>
      </c>
      <c r="AA74" s="211" t="s">
        <v>359</v>
      </c>
      <c r="AB74" s="211" t="s">
        <v>585</v>
      </c>
      <c r="AC74" s="211" t="s">
        <v>308</v>
      </c>
      <c r="AD74" s="211">
        <v>4</v>
      </c>
      <c r="AE74" s="213" t="s">
        <v>323</v>
      </c>
      <c r="AF74" s="185"/>
    </row>
    <row r="75" spans="1:32">
      <c r="A75" s="205">
        <v>71</v>
      </c>
      <c r="B75" s="207">
        <v>45729.530763888892</v>
      </c>
      <c r="C75" s="207">
        <v>45729.537546296298</v>
      </c>
      <c r="D75" s="206" t="s">
        <v>292</v>
      </c>
      <c r="E75" s="206"/>
      <c r="F75" s="206"/>
      <c r="G75" s="206" t="s">
        <v>315</v>
      </c>
      <c r="H75" s="206" t="s">
        <v>294</v>
      </c>
      <c r="I75" s="206" t="s">
        <v>295</v>
      </c>
      <c r="J75" s="206" t="s">
        <v>586</v>
      </c>
      <c r="K75" s="206" t="s">
        <v>331</v>
      </c>
      <c r="L75" s="206" t="s">
        <v>298</v>
      </c>
      <c r="M75" s="206">
        <v>5</v>
      </c>
      <c r="N75" s="206" t="s">
        <v>299</v>
      </c>
      <c r="O75" s="206">
        <v>5</v>
      </c>
      <c r="P75" s="206" t="s">
        <v>300</v>
      </c>
      <c r="Q75" s="206">
        <v>5</v>
      </c>
      <c r="R75" s="206"/>
      <c r="S75" s="206" t="s">
        <v>394</v>
      </c>
      <c r="T75" s="206" t="s">
        <v>320</v>
      </c>
      <c r="U75" s="206">
        <v>4</v>
      </c>
      <c r="V75" s="206" t="s">
        <v>303</v>
      </c>
      <c r="W75" s="206">
        <v>5</v>
      </c>
      <c r="X75" s="206" t="s">
        <v>465</v>
      </c>
      <c r="Y75" s="206" t="s">
        <v>587</v>
      </c>
      <c r="Z75" s="206" t="s">
        <v>306</v>
      </c>
      <c r="AA75" s="206" t="s">
        <v>306</v>
      </c>
      <c r="AB75" s="206" t="s">
        <v>588</v>
      </c>
      <c r="AC75" s="206" t="s">
        <v>589</v>
      </c>
      <c r="AD75" s="206">
        <v>1</v>
      </c>
      <c r="AE75" s="208" t="s">
        <v>559</v>
      </c>
      <c r="AF75" s="185"/>
    </row>
    <row r="76" spans="1:32" ht="20.25" customHeight="1">
      <c r="A76" s="210">
        <v>72</v>
      </c>
      <c r="B76" s="212">
        <v>45729.690046296295</v>
      </c>
      <c r="C76" s="212">
        <v>45729.695451388892</v>
      </c>
      <c r="D76" s="211" t="s">
        <v>292</v>
      </c>
      <c r="E76" s="211"/>
      <c r="F76" s="211"/>
      <c r="G76" s="211" t="s">
        <v>433</v>
      </c>
      <c r="H76" s="211" t="s">
        <v>294</v>
      </c>
      <c r="I76" s="211" t="s">
        <v>295</v>
      </c>
      <c r="J76" s="211" t="s">
        <v>517</v>
      </c>
      <c r="K76" s="211" t="s">
        <v>331</v>
      </c>
      <c r="L76" s="211" t="s">
        <v>298</v>
      </c>
      <c r="M76" s="211">
        <v>5</v>
      </c>
      <c r="N76" s="211" t="s">
        <v>299</v>
      </c>
      <c r="O76" s="211">
        <v>5</v>
      </c>
      <c r="P76" s="211" t="s">
        <v>300</v>
      </c>
      <c r="Q76" s="211">
        <v>5</v>
      </c>
      <c r="R76" s="211" t="s">
        <v>378</v>
      </c>
      <c r="S76" s="211" t="s">
        <v>394</v>
      </c>
      <c r="T76" s="211" t="s">
        <v>303</v>
      </c>
      <c r="U76" s="211">
        <v>5</v>
      </c>
      <c r="V76" s="211" t="s">
        <v>321</v>
      </c>
      <c r="W76" s="211">
        <v>4</v>
      </c>
      <c r="X76" s="211" t="s">
        <v>304</v>
      </c>
      <c r="Y76" s="211" t="s">
        <v>473</v>
      </c>
      <c r="Z76" s="211" t="s">
        <v>306</v>
      </c>
      <c r="AA76" s="211" t="s">
        <v>306</v>
      </c>
      <c r="AB76" s="211" t="s">
        <v>590</v>
      </c>
      <c r="AC76" s="211" t="s">
        <v>325</v>
      </c>
      <c r="AD76" s="211">
        <v>5</v>
      </c>
      <c r="AE76" s="217" t="s">
        <v>591</v>
      </c>
      <c r="AF76" s="185"/>
    </row>
    <row r="77" spans="1:32" ht="19.5" customHeight="1">
      <c r="A77" s="205">
        <v>73</v>
      </c>
      <c r="B77" s="207">
        <v>45729.69127314815</v>
      </c>
      <c r="C77" s="207">
        <v>45729.696284722224</v>
      </c>
      <c r="D77" s="206" t="s">
        <v>292</v>
      </c>
      <c r="E77" s="206"/>
      <c r="F77" s="206"/>
      <c r="G77" s="206" t="s">
        <v>348</v>
      </c>
      <c r="H77" s="206" t="s">
        <v>341</v>
      </c>
      <c r="I77" s="206" t="s">
        <v>329</v>
      </c>
      <c r="J77" s="206" t="s">
        <v>592</v>
      </c>
      <c r="K77" s="206" t="s">
        <v>343</v>
      </c>
      <c r="L77" s="206" t="s">
        <v>350</v>
      </c>
      <c r="M77" s="206">
        <v>3</v>
      </c>
      <c r="N77" s="206" t="s">
        <v>299</v>
      </c>
      <c r="O77" s="206">
        <v>5</v>
      </c>
      <c r="P77" s="206" t="s">
        <v>300</v>
      </c>
      <c r="Q77" s="206">
        <v>5</v>
      </c>
      <c r="R77" s="206"/>
      <c r="S77" s="206" t="s">
        <v>593</v>
      </c>
      <c r="T77" s="206" t="s">
        <v>320</v>
      </c>
      <c r="U77" s="206">
        <v>4</v>
      </c>
      <c r="V77" s="206" t="s">
        <v>303</v>
      </c>
      <c r="W77" s="206">
        <v>5</v>
      </c>
      <c r="X77" s="206" t="s">
        <v>594</v>
      </c>
      <c r="Y77" s="206" t="s">
        <v>595</v>
      </c>
      <c r="Z77" s="206" t="s">
        <v>306</v>
      </c>
      <c r="AA77" s="206" t="s">
        <v>323</v>
      </c>
      <c r="AB77" s="216" t="s">
        <v>596</v>
      </c>
      <c r="AC77" s="206" t="s">
        <v>325</v>
      </c>
      <c r="AD77" s="206">
        <v>5</v>
      </c>
      <c r="AE77" s="208" t="s">
        <v>323</v>
      </c>
      <c r="AF77" s="185"/>
    </row>
    <row r="78" spans="1:32">
      <c r="A78" s="210">
        <v>74</v>
      </c>
      <c r="B78" s="212">
        <v>45729.689131944448</v>
      </c>
      <c r="C78" s="212">
        <v>45729.697465277779</v>
      </c>
      <c r="D78" s="211" t="s">
        <v>292</v>
      </c>
      <c r="E78" s="211"/>
      <c r="F78" s="211"/>
      <c r="G78" s="211" t="s">
        <v>373</v>
      </c>
      <c r="H78" s="211" t="s">
        <v>294</v>
      </c>
      <c r="I78" s="211" t="s">
        <v>316</v>
      </c>
      <c r="J78" s="211" t="s">
        <v>597</v>
      </c>
      <c r="K78" s="211" t="s">
        <v>331</v>
      </c>
      <c r="L78" s="211" t="s">
        <v>298</v>
      </c>
      <c r="M78" s="211">
        <v>5</v>
      </c>
      <c r="N78" s="211" t="s">
        <v>299</v>
      </c>
      <c r="O78" s="211">
        <v>5</v>
      </c>
      <c r="P78" s="211" t="s">
        <v>300</v>
      </c>
      <c r="Q78" s="211">
        <v>5</v>
      </c>
      <c r="R78" s="211"/>
      <c r="S78" s="211" t="s">
        <v>476</v>
      </c>
      <c r="T78" s="211" t="s">
        <v>303</v>
      </c>
      <c r="U78" s="211">
        <v>5</v>
      </c>
      <c r="V78" s="211" t="s">
        <v>321</v>
      </c>
      <c r="W78" s="211">
        <v>4</v>
      </c>
      <c r="X78" s="211" t="s">
        <v>304</v>
      </c>
      <c r="Y78" s="211" t="s">
        <v>598</v>
      </c>
      <c r="Z78" s="211" t="s">
        <v>359</v>
      </c>
      <c r="AA78" s="211" t="s">
        <v>306</v>
      </c>
      <c r="AB78" s="211" t="s">
        <v>599</v>
      </c>
      <c r="AC78" s="211" t="s">
        <v>308</v>
      </c>
      <c r="AD78" s="211">
        <v>4</v>
      </c>
      <c r="AE78" s="213" t="s">
        <v>323</v>
      </c>
      <c r="AF78" s="185"/>
    </row>
    <row r="79" spans="1:32">
      <c r="A79" s="205">
        <v>75</v>
      </c>
      <c r="B79" s="207">
        <v>45729.698333333334</v>
      </c>
      <c r="C79" s="207">
        <v>45729.703668981485</v>
      </c>
      <c r="D79" s="206" t="s">
        <v>292</v>
      </c>
      <c r="E79" s="206"/>
      <c r="F79" s="206"/>
      <c r="G79" s="206" t="s">
        <v>429</v>
      </c>
      <c r="H79" s="206" t="s">
        <v>294</v>
      </c>
      <c r="I79" s="206" t="s">
        <v>316</v>
      </c>
      <c r="J79" s="206" t="s">
        <v>418</v>
      </c>
      <c r="K79" s="206" t="s">
        <v>297</v>
      </c>
      <c r="L79" s="206" t="s">
        <v>298</v>
      </c>
      <c r="M79" s="206">
        <v>5</v>
      </c>
      <c r="N79" s="206" t="s">
        <v>299</v>
      </c>
      <c r="O79" s="206">
        <v>5</v>
      </c>
      <c r="P79" s="206" t="s">
        <v>300</v>
      </c>
      <c r="Q79" s="206">
        <v>5</v>
      </c>
      <c r="R79" s="206" t="s">
        <v>301</v>
      </c>
      <c r="S79" s="206" t="s">
        <v>301</v>
      </c>
      <c r="T79" s="206" t="s">
        <v>303</v>
      </c>
      <c r="U79" s="206">
        <v>5</v>
      </c>
      <c r="V79" s="206" t="s">
        <v>303</v>
      </c>
      <c r="W79" s="206">
        <v>5</v>
      </c>
      <c r="X79" s="206" t="s">
        <v>468</v>
      </c>
      <c r="Y79" s="206" t="s">
        <v>364</v>
      </c>
      <c r="Z79" s="206" t="s">
        <v>306</v>
      </c>
      <c r="AA79" s="206" t="s">
        <v>306</v>
      </c>
      <c r="AB79" s="206" t="s">
        <v>600</v>
      </c>
      <c r="AC79" s="206" t="s">
        <v>325</v>
      </c>
      <c r="AD79" s="206">
        <v>5</v>
      </c>
      <c r="AE79" s="208" t="s">
        <v>323</v>
      </c>
      <c r="AF79" s="185"/>
    </row>
    <row r="80" spans="1:32">
      <c r="A80" s="210">
        <v>76</v>
      </c>
      <c r="B80" s="212">
        <v>45729.82849537037</v>
      </c>
      <c r="C80" s="212">
        <v>45729.83321759259</v>
      </c>
      <c r="D80" s="211" t="s">
        <v>292</v>
      </c>
      <c r="E80" s="211"/>
      <c r="F80" s="211"/>
      <c r="G80" s="211" t="s">
        <v>348</v>
      </c>
      <c r="H80" s="211" t="s">
        <v>294</v>
      </c>
      <c r="I80" s="211" t="s">
        <v>316</v>
      </c>
      <c r="J80" s="211" t="s">
        <v>517</v>
      </c>
      <c r="K80" s="211" t="s">
        <v>297</v>
      </c>
      <c r="L80" s="211" t="s">
        <v>332</v>
      </c>
      <c r="M80" s="211">
        <v>4</v>
      </c>
      <c r="N80" s="211" t="s">
        <v>299</v>
      </c>
      <c r="O80" s="211">
        <v>5</v>
      </c>
      <c r="P80" s="211" t="s">
        <v>300</v>
      </c>
      <c r="Q80" s="211">
        <v>5</v>
      </c>
      <c r="R80" s="211"/>
      <c r="S80" s="211" t="s">
        <v>301</v>
      </c>
      <c r="T80" s="211" t="s">
        <v>320</v>
      </c>
      <c r="U80" s="211">
        <v>4</v>
      </c>
      <c r="V80" s="211" t="s">
        <v>303</v>
      </c>
      <c r="W80" s="211">
        <v>5</v>
      </c>
      <c r="X80" s="211" t="s">
        <v>358</v>
      </c>
      <c r="Y80" s="211" t="s">
        <v>396</v>
      </c>
      <c r="Z80" s="211" t="s">
        <v>359</v>
      </c>
      <c r="AA80" s="211" t="s">
        <v>306</v>
      </c>
      <c r="AB80" s="211" t="s">
        <v>432</v>
      </c>
      <c r="AC80" s="211" t="s">
        <v>308</v>
      </c>
      <c r="AD80" s="211">
        <v>4</v>
      </c>
      <c r="AE80" s="213" t="s">
        <v>323</v>
      </c>
      <c r="AF80" s="185"/>
    </row>
    <row r="81" spans="1:32">
      <c r="A81" s="205">
        <v>77</v>
      </c>
      <c r="B81" s="207">
        <v>45729.881874999999</v>
      </c>
      <c r="C81" s="207">
        <v>45729.885925925926</v>
      </c>
      <c r="D81" s="206" t="s">
        <v>292</v>
      </c>
      <c r="E81" s="206"/>
      <c r="F81" s="206"/>
      <c r="G81" s="206" t="s">
        <v>348</v>
      </c>
      <c r="H81" s="206" t="s">
        <v>294</v>
      </c>
      <c r="I81" s="206" t="s">
        <v>316</v>
      </c>
      <c r="J81" s="206" t="s">
        <v>542</v>
      </c>
      <c r="K81" s="206" t="s">
        <v>331</v>
      </c>
      <c r="L81" s="206" t="s">
        <v>332</v>
      </c>
      <c r="M81" s="206">
        <v>4</v>
      </c>
      <c r="N81" s="206" t="s">
        <v>299</v>
      </c>
      <c r="O81" s="206">
        <v>5</v>
      </c>
      <c r="P81" s="206" t="s">
        <v>321</v>
      </c>
      <c r="Q81" s="206">
        <v>3</v>
      </c>
      <c r="R81" s="206" t="s">
        <v>601</v>
      </c>
      <c r="S81" s="206" t="s">
        <v>602</v>
      </c>
      <c r="T81" s="206" t="s">
        <v>320</v>
      </c>
      <c r="U81" s="206">
        <v>4</v>
      </c>
      <c r="V81" s="206" t="s">
        <v>321</v>
      </c>
      <c r="W81" s="206">
        <v>4</v>
      </c>
      <c r="X81" s="206" t="s">
        <v>603</v>
      </c>
      <c r="Y81" s="206" t="s">
        <v>346</v>
      </c>
      <c r="Z81" s="206" t="s">
        <v>323</v>
      </c>
      <c r="AA81" s="206" t="s">
        <v>306</v>
      </c>
      <c r="AB81" s="206" t="s">
        <v>604</v>
      </c>
      <c r="AC81" s="206" t="s">
        <v>308</v>
      </c>
      <c r="AD81" s="206">
        <v>4</v>
      </c>
      <c r="AE81" s="208" t="s">
        <v>605</v>
      </c>
      <c r="AF81" s="185"/>
    </row>
    <row r="82" spans="1:32">
      <c r="A82" s="210">
        <v>78</v>
      </c>
      <c r="B82" s="212">
        <v>45729.895277777781</v>
      </c>
      <c r="C82" s="212">
        <v>45729.903564814813</v>
      </c>
      <c r="D82" s="211" t="s">
        <v>292</v>
      </c>
      <c r="E82" s="211"/>
      <c r="F82" s="211"/>
      <c r="G82" s="211" t="s">
        <v>348</v>
      </c>
      <c r="H82" s="211" t="s">
        <v>328</v>
      </c>
      <c r="I82" s="211" t="s">
        <v>316</v>
      </c>
      <c r="J82" s="211" t="s">
        <v>377</v>
      </c>
      <c r="K82" s="211" t="s">
        <v>343</v>
      </c>
      <c r="L82" s="211" t="s">
        <v>298</v>
      </c>
      <c r="M82" s="211">
        <v>5</v>
      </c>
      <c r="N82" s="211" t="s">
        <v>299</v>
      </c>
      <c r="O82" s="211">
        <v>5</v>
      </c>
      <c r="P82" s="211" t="s">
        <v>300</v>
      </c>
      <c r="Q82" s="211">
        <v>5</v>
      </c>
      <c r="R82" s="211"/>
      <c r="S82" s="211" t="s">
        <v>606</v>
      </c>
      <c r="T82" s="211" t="s">
        <v>303</v>
      </c>
      <c r="U82" s="211">
        <v>5</v>
      </c>
      <c r="V82" s="211" t="s">
        <v>303</v>
      </c>
      <c r="W82" s="211">
        <v>5</v>
      </c>
      <c r="X82" s="211" t="s">
        <v>607</v>
      </c>
      <c r="Y82" s="211" t="s">
        <v>305</v>
      </c>
      <c r="Z82" s="211" t="s">
        <v>306</v>
      </c>
      <c r="AA82" s="211" t="s">
        <v>306</v>
      </c>
      <c r="AB82" s="211" t="s">
        <v>608</v>
      </c>
      <c r="AC82" s="211" t="s">
        <v>325</v>
      </c>
      <c r="AD82" s="211">
        <v>5</v>
      </c>
      <c r="AE82" s="213" t="s">
        <v>609</v>
      </c>
      <c r="AF82" s="185"/>
    </row>
    <row r="83" spans="1:32">
      <c r="A83" s="205">
        <v>79</v>
      </c>
      <c r="B83" s="207">
        <v>45728.448136574072</v>
      </c>
      <c r="C83" s="207">
        <v>45729.920543981483</v>
      </c>
      <c r="D83" s="206" t="s">
        <v>292</v>
      </c>
      <c r="E83" s="206"/>
      <c r="F83" s="206"/>
      <c r="G83" s="206" t="s">
        <v>439</v>
      </c>
      <c r="H83" s="206" t="s">
        <v>341</v>
      </c>
      <c r="I83" s="206" t="s">
        <v>329</v>
      </c>
      <c r="J83" s="206" t="s">
        <v>610</v>
      </c>
      <c r="K83" s="206" t="s">
        <v>343</v>
      </c>
      <c r="L83" s="206" t="s">
        <v>332</v>
      </c>
      <c r="M83" s="206">
        <v>4</v>
      </c>
      <c r="N83" s="206" t="s">
        <v>299</v>
      </c>
      <c r="O83" s="206">
        <v>5</v>
      </c>
      <c r="P83" s="206" t="s">
        <v>300</v>
      </c>
      <c r="Q83" s="206">
        <v>5</v>
      </c>
      <c r="R83" s="206" t="s">
        <v>301</v>
      </c>
      <c r="S83" s="206" t="s">
        <v>611</v>
      </c>
      <c r="T83" s="206" t="s">
        <v>303</v>
      </c>
      <c r="U83" s="206">
        <v>5</v>
      </c>
      <c r="V83" s="206" t="s">
        <v>303</v>
      </c>
      <c r="W83" s="206">
        <v>5</v>
      </c>
      <c r="X83" s="206" t="s">
        <v>304</v>
      </c>
      <c r="Y83" s="206" t="s">
        <v>473</v>
      </c>
      <c r="Z83" s="206" t="s">
        <v>306</v>
      </c>
      <c r="AA83" s="206" t="s">
        <v>306</v>
      </c>
      <c r="AB83" s="206" t="s">
        <v>340</v>
      </c>
      <c r="AC83" s="206" t="s">
        <v>308</v>
      </c>
      <c r="AD83" s="206">
        <v>4</v>
      </c>
      <c r="AE83" s="208" t="s">
        <v>323</v>
      </c>
      <c r="AF83" s="185"/>
    </row>
    <row r="84" spans="1:32">
      <c r="A84" s="210">
        <v>80</v>
      </c>
      <c r="B84" s="212">
        <v>45729.927164351851</v>
      </c>
      <c r="C84" s="212">
        <v>45729.932557870372</v>
      </c>
      <c r="D84" s="211" t="s">
        <v>292</v>
      </c>
      <c r="E84" s="211"/>
      <c r="F84" s="211"/>
      <c r="G84" s="211" t="s">
        <v>348</v>
      </c>
      <c r="H84" s="211" t="s">
        <v>294</v>
      </c>
      <c r="I84" s="211" t="s">
        <v>362</v>
      </c>
      <c r="J84" s="211" t="s">
        <v>418</v>
      </c>
      <c r="K84" s="211" t="s">
        <v>297</v>
      </c>
      <c r="L84" s="211" t="s">
        <v>298</v>
      </c>
      <c r="M84" s="211">
        <v>5</v>
      </c>
      <c r="N84" s="211" t="s">
        <v>299</v>
      </c>
      <c r="O84" s="211">
        <v>5</v>
      </c>
      <c r="P84" s="211" t="s">
        <v>321</v>
      </c>
      <c r="Q84" s="211">
        <v>3</v>
      </c>
      <c r="R84" s="211" t="s">
        <v>351</v>
      </c>
      <c r="S84" s="211" t="s">
        <v>394</v>
      </c>
      <c r="T84" s="211" t="s">
        <v>303</v>
      </c>
      <c r="U84" s="211">
        <v>5</v>
      </c>
      <c r="V84" s="211" t="s">
        <v>303</v>
      </c>
      <c r="W84" s="211">
        <v>5</v>
      </c>
      <c r="X84" s="211" t="s">
        <v>465</v>
      </c>
      <c r="Y84" s="211" t="s">
        <v>364</v>
      </c>
      <c r="Z84" s="211" t="s">
        <v>306</v>
      </c>
      <c r="AA84" s="211" t="s">
        <v>323</v>
      </c>
      <c r="AB84" s="211" t="s">
        <v>612</v>
      </c>
      <c r="AC84" s="211" t="s">
        <v>325</v>
      </c>
      <c r="AD84" s="211">
        <v>5</v>
      </c>
      <c r="AE84" s="213" t="s">
        <v>613</v>
      </c>
      <c r="AF84" s="185"/>
    </row>
    <row r="85" spans="1:32">
      <c r="A85" s="205">
        <v>81</v>
      </c>
      <c r="B85" s="207">
        <v>45729.912673611114</v>
      </c>
      <c r="C85" s="207">
        <v>45729.960104166668</v>
      </c>
      <c r="D85" s="206" t="s">
        <v>292</v>
      </c>
      <c r="E85" s="206"/>
      <c r="F85" s="206"/>
      <c r="G85" s="206" t="s">
        <v>498</v>
      </c>
      <c r="H85" s="206" t="s">
        <v>294</v>
      </c>
      <c r="I85" s="206" t="s">
        <v>362</v>
      </c>
      <c r="J85" s="206" t="s">
        <v>418</v>
      </c>
      <c r="K85" s="206" t="s">
        <v>297</v>
      </c>
      <c r="L85" s="206" t="s">
        <v>298</v>
      </c>
      <c r="M85" s="206">
        <v>5</v>
      </c>
      <c r="N85" s="206" t="s">
        <v>299</v>
      </c>
      <c r="O85" s="206">
        <v>5</v>
      </c>
      <c r="P85" s="206" t="s">
        <v>321</v>
      </c>
      <c r="Q85" s="206">
        <v>3</v>
      </c>
      <c r="R85" s="206" t="s">
        <v>378</v>
      </c>
      <c r="S85" s="206" t="s">
        <v>394</v>
      </c>
      <c r="T85" s="206" t="s">
        <v>303</v>
      </c>
      <c r="U85" s="206">
        <v>5</v>
      </c>
      <c r="V85" s="206" t="s">
        <v>321</v>
      </c>
      <c r="W85" s="206">
        <v>4</v>
      </c>
      <c r="X85" s="206" t="s">
        <v>614</v>
      </c>
      <c r="Y85" s="206" t="s">
        <v>364</v>
      </c>
      <c r="Z85" s="206" t="s">
        <v>306</v>
      </c>
      <c r="AA85" s="206" t="s">
        <v>306</v>
      </c>
      <c r="AB85" s="206" t="s">
        <v>615</v>
      </c>
      <c r="AC85" s="206" t="s">
        <v>325</v>
      </c>
      <c r="AD85" s="206">
        <v>5</v>
      </c>
      <c r="AE85" s="208" t="s">
        <v>616</v>
      </c>
      <c r="AF85" s="185"/>
    </row>
    <row r="86" spans="1:32" ht="18" customHeight="1">
      <c r="A86" s="210">
        <v>82</v>
      </c>
      <c r="B86" s="212">
        <v>45729.888611111113</v>
      </c>
      <c r="C86" s="212">
        <v>45730.210682870369</v>
      </c>
      <c r="D86" s="211" t="s">
        <v>292</v>
      </c>
      <c r="E86" s="211"/>
      <c r="F86" s="211"/>
      <c r="G86" s="211" t="s">
        <v>348</v>
      </c>
      <c r="H86" s="211" t="s">
        <v>294</v>
      </c>
      <c r="I86" s="211" t="s">
        <v>316</v>
      </c>
      <c r="J86" s="211" t="s">
        <v>617</v>
      </c>
      <c r="K86" s="211" t="s">
        <v>331</v>
      </c>
      <c r="L86" s="211" t="s">
        <v>298</v>
      </c>
      <c r="M86" s="211">
        <v>5</v>
      </c>
      <c r="N86" s="211" t="s">
        <v>299</v>
      </c>
      <c r="O86" s="211">
        <v>5</v>
      </c>
      <c r="P86" s="211" t="s">
        <v>318</v>
      </c>
      <c r="Q86" s="211">
        <v>4</v>
      </c>
      <c r="R86" s="211" t="s">
        <v>301</v>
      </c>
      <c r="S86" s="211" t="s">
        <v>394</v>
      </c>
      <c r="T86" s="211" t="s">
        <v>303</v>
      </c>
      <c r="U86" s="211">
        <v>5</v>
      </c>
      <c r="V86" s="211" t="s">
        <v>303</v>
      </c>
      <c r="W86" s="211">
        <v>5</v>
      </c>
      <c r="X86" s="211" t="s">
        <v>363</v>
      </c>
      <c r="Y86" s="211" t="s">
        <v>618</v>
      </c>
      <c r="Z86" s="211" t="s">
        <v>323</v>
      </c>
      <c r="AA86" s="211" t="s">
        <v>306</v>
      </c>
      <c r="AB86" s="214" t="s">
        <v>619</v>
      </c>
      <c r="AC86" s="211" t="s">
        <v>325</v>
      </c>
      <c r="AD86" s="211">
        <v>5</v>
      </c>
      <c r="AE86" s="217" t="s">
        <v>620</v>
      </c>
      <c r="AF86" s="185"/>
    </row>
    <row r="87" spans="1:32">
      <c r="A87" s="218"/>
      <c r="B87" s="219"/>
      <c r="C87" s="219"/>
      <c r="D87" s="219"/>
      <c r="E87" s="219"/>
      <c r="F87" s="219"/>
      <c r="G87" s="219"/>
      <c r="H87" s="219"/>
      <c r="I87" s="219"/>
      <c r="J87" s="219"/>
      <c r="K87" s="219"/>
      <c r="L87" s="219"/>
      <c r="M87" s="219">
        <f>SUM(M5:M86)</f>
        <v>366</v>
      </c>
      <c r="N87" s="219"/>
      <c r="O87" s="219">
        <f t="shared" ref="O87:AD87" si="0">SUM(O5:O86)</f>
        <v>400</v>
      </c>
      <c r="P87" s="219"/>
      <c r="Q87" s="219">
        <f t="shared" si="0"/>
        <v>378</v>
      </c>
      <c r="R87" s="219"/>
      <c r="S87" s="219"/>
      <c r="T87" s="219"/>
      <c r="U87" s="219">
        <f t="shared" si="0"/>
        <v>355</v>
      </c>
      <c r="V87" s="219"/>
      <c r="W87" s="219">
        <f t="shared" si="0"/>
        <v>353</v>
      </c>
      <c r="X87" s="219"/>
      <c r="Y87" s="219"/>
      <c r="Z87" s="219"/>
      <c r="AA87" s="219"/>
      <c r="AB87" s="219"/>
      <c r="AC87" s="219"/>
      <c r="AD87" s="219">
        <f t="shared" si="0"/>
        <v>354</v>
      </c>
      <c r="AE87" s="220"/>
      <c r="AF87" s="185"/>
    </row>
    <row r="88" spans="1:32">
      <c r="A88" s="185"/>
      <c r="B88" s="185"/>
      <c r="C88" s="185"/>
      <c r="D88" s="185"/>
      <c r="E88" s="185"/>
      <c r="F88" s="185"/>
      <c r="G88" s="185"/>
      <c r="H88" s="185"/>
      <c r="I88" s="185"/>
      <c r="J88" s="185" t="s">
        <v>621</v>
      </c>
      <c r="K88" s="185">
        <v>250</v>
      </c>
      <c r="L88" s="185"/>
      <c r="M88" s="185"/>
      <c r="N88" s="185"/>
      <c r="O88" s="185"/>
      <c r="P88" s="185"/>
      <c r="Q88" s="185"/>
      <c r="R88" s="185"/>
      <c r="S88" s="185"/>
      <c r="T88" s="185"/>
      <c r="U88" s="185"/>
      <c r="V88" s="185"/>
      <c r="W88" s="185"/>
      <c r="X88" s="185"/>
      <c r="Y88" s="185"/>
      <c r="Z88" s="185"/>
      <c r="AA88" s="185"/>
      <c r="AB88" s="185"/>
      <c r="AC88" s="185"/>
      <c r="AD88" s="185"/>
      <c r="AE88" s="185"/>
      <c r="AF88" s="185"/>
    </row>
    <row r="89" spans="1:32">
      <c r="A89" s="185"/>
      <c r="B89" s="185"/>
      <c r="C89" s="185"/>
      <c r="D89" s="185"/>
      <c r="E89" s="185"/>
      <c r="F89" s="185"/>
      <c r="G89" s="185"/>
      <c r="H89" s="185"/>
      <c r="I89" s="185"/>
      <c r="J89" s="185" t="s">
        <v>622</v>
      </c>
      <c r="K89" s="185">
        <v>82</v>
      </c>
      <c r="L89" s="185"/>
      <c r="M89" s="185"/>
      <c r="N89" s="185"/>
      <c r="O89" s="185"/>
      <c r="P89" s="185"/>
      <c r="Q89" s="185"/>
      <c r="R89" s="185"/>
      <c r="S89" s="185"/>
      <c r="T89" s="185"/>
      <c r="U89" s="185"/>
      <c r="V89" s="185"/>
      <c r="W89" s="185"/>
      <c r="X89" s="185"/>
      <c r="Y89" s="185"/>
      <c r="Z89" s="185"/>
      <c r="AA89" s="185"/>
      <c r="AB89" s="185"/>
      <c r="AC89" s="185"/>
      <c r="AD89" s="185"/>
      <c r="AE89" s="185"/>
      <c r="AF89" s="185"/>
    </row>
    <row r="90" spans="1:32">
      <c r="A90" s="185"/>
      <c r="B90" s="185"/>
      <c r="C90" s="185"/>
      <c r="D90" s="185"/>
      <c r="E90" s="185"/>
      <c r="F90" s="185"/>
      <c r="G90" s="185"/>
      <c r="H90" s="185"/>
      <c r="I90" s="185"/>
      <c r="J90" s="185" t="s">
        <v>623</v>
      </c>
      <c r="K90" s="270">
        <f>K89/K88*100</f>
        <v>32.800000000000004</v>
      </c>
      <c r="L90" s="185"/>
      <c r="M90" s="185"/>
      <c r="N90" s="185"/>
      <c r="O90" s="185"/>
      <c r="P90" s="185"/>
      <c r="Q90" s="185"/>
      <c r="R90" s="185"/>
      <c r="S90" s="185"/>
      <c r="T90" s="185"/>
      <c r="U90" s="185"/>
      <c r="V90" s="185"/>
      <c r="W90" s="185"/>
      <c r="X90" s="185"/>
      <c r="Y90" s="185"/>
      <c r="Z90" s="185"/>
      <c r="AA90" s="185"/>
      <c r="AB90" s="185"/>
      <c r="AC90" s="185"/>
      <c r="AD90" s="185"/>
      <c r="AE90" s="185"/>
      <c r="AF90" s="185"/>
    </row>
    <row r="91" spans="1:32">
      <c r="A91" s="185"/>
      <c r="B91" s="185"/>
      <c r="C91" s="185"/>
      <c r="D91" s="185"/>
      <c r="E91" s="185"/>
      <c r="F91" s="185"/>
      <c r="G91" s="185"/>
      <c r="H91" s="185"/>
      <c r="I91" s="185"/>
      <c r="J91" s="185" t="s">
        <v>624</v>
      </c>
      <c r="K91" s="270">
        <f>M87+O87+Q87+U87+W87+AD87</f>
        <v>2206</v>
      </c>
      <c r="L91" s="185"/>
      <c r="M91" s="185"/>
      <c r="N91" s="185"/>
      <c r="O91" s="185"/>
      <c r="P91" s="185"/>
      <c r="Q91" s="185"/>
      <c r="R91" s="185"/>
      <c r="S91" s="185"/>
      <c r="T91" s="185"/>
      <c r="U91" s="185"/>
      <c r="V91" s="185"/>
      <c r="W91" s="185"/>
      <c r="X91" s="185"/>
      <c r="Y91" s="185"/>
      <c r="Z91" s="185"/>
      <c r="AA91" s="185"/>
      <c r="AB91" s="185"/>
      <c r="AC91" s="185"/>
      <c r="AD91" s="185"/>
      <c r="AE91" s="185"/>
      <c r="AF91" s="185"/>
    </row>
    <row r="92" spans="1:32">
      <c r="A92" s="185"/>
      <c r="B92" s="185"/>
      <c r="C92" s="185"/>
      <c r="D92" s="185"/>
      <c r="E92" s="185"/>
      <c r="F92" s="185"/>
      <c r="G92" s="185"/>
      <c r="H92" s="185"/>
      <c r="I92" s="185"/>
      <c r="J92" s="185"/>
      <c r="K92" s="221"/>
      <c r="L92" s="185"/>
      <c r="M92" s="185"/>
      <c r="N92" s="185"/>
      <c r="O92" s="185"/>
      <c r="P92" s="185"/>
      <c r="Q92" s="185"/>
      <c r="R92" s="185"/>
      <c r="S92" s="185"/>
      <c r="T92" s="185"/>
      <c r="U92" s="185"/>
      <c r="V92" s="185"/>
      <c r="W92" s="185"/>
      <c r="X92" s="185"/>
      <c r="Y92" s="185"/>
      <c r="Z92" s="185"/>
      <c r="AA92" s="185"/>
      <c r="AB92" s="185"/>
      <c r="AC92" s="185"/>
      <c r="AD92" s="185"/>
      <c r="AE92" s="185"/>
      <c r="AF92" s="185"/>
    </row>
    <row r="93" spans="1:32">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185"/>
      <c r="AA93" s="185"/>
      <c r="AB93" s="185"/>
      <c r="AC93" s="185"/>
      <c r="AD93" s="185"/>
      <c r="AE93" s="185"/>
      <c r="AF93" s="185"/>
    </row>
    <row r="94" spans="1:32">
      <c r="A94" s="185"/>
      <c r="B94" s="185"/>
      <c r="C94" s="185"/>
      <c r="D94" s="185"/>
      <c r="E94" s="185"/>
      <c r="F94" s="185"/>
      <c r="G94" s="185" t="s">
        <v>625</v>
      </c>
      <c r="H94" s="269" t="s">
        <v>626</v>
      </c>
      <c r="I94" s="185" t="s">
        <v>627</v>
      </c>
      <c r="J94" s="271">
        <f>K91</f>
        <v>2206</v>
      </c>
      <c r="K94" s="185" t="s">
        <v>627</v>
      </c>
      <c r="L94" s="270">
        <f>J94/J95*100</f>
        <v>89.674796747967477</v>
      </c>
      <c r="M94" s="429" t="s">
        <v>628</v>
      </c>
      <c r="N94" s="430"/>
      <c r="O94" s="430"/>
      <c r="P94" s="430"/>
      <c r="Q94" s="430"/>
      <c r="R94" s="185"/>
      <c r="S94" s="185"/>
      <c r="T94" s="185"/>
      <c r="U94" s="185"/>
      <c r="V94" s="185"/>
      <c r="W94" s="185"/>
      <c r="X94" s="185"/>
      <c r="Y94" s="185"/>
      <c r="Z94" s="185"/>
      <c r="AA94" s="185"/>
      <c r="AB94" s="185"/>
      <c r="AC94" s="185"/>
      <c r="AD94" s="185"/>
      <c r="AE94" s="185"/>
      <c r="AF94" s="185"/>
    </row>
    <row r="95" spans="1:32">
      <c r="A95" s="185"/>
      <c r="B95" s="185"/>
      <c r="C95" s="185"/>
      <c r="D95" s="185"/>
      <c r="E95" s="185"/>
      <c r="F95" s="185"/>
      <c r="G95" s="185"/>
      <c r="H95" s="185" t="s">
        <v>629</v>
      </c>
      <c r="I95" s="185"/>
      <c r="J95" s="185">
        <f>6*5*K89</f>
        <v>2460</v>
      </c>
      <c r="K95" s="185"/>
      <c r="L95" s="185"/>
      <c r="M95" s="430"/>
      <c r="N95" s="430"/>
      <c r="O95" s="430"/>
      <c r="P95" s="430"/>
      <c r="Q95" s="430"/>
      <c r="R95" s="185"/>
      <c r="S95" s="185"/>
      <c r="T95" s="185"/>
      <c r="U95" s="185"/>
      <c r="V95" s="185"/>
      <c r="W95" s="185"/>
      <c r="X95" s="185"/>
      <c r="Y95" s="185"/>
      <c r="Z95" s="185"/>
      <c r="AA95" s="185"/>
      <c r="AB95" s="185"/>
      <c r="AC95" s="185"/>
      <c r="AD95" s="185"/>
      <c r="AE95" s="185"/>
      <c r="AF95" s="185"/>
    </row>
    <row r="96" spans="1:32">
      <c r="A96" s="185"/>
      <c r="B96" s="185"/>
      <c r="C96" s="185"/>
      <c r="D96" s="185"/>
      <c r="E96" s="185"/>
      <c r="F96" s="185"/>
      <c r="H96" s="185"/>
      <c r="I96" s="185"/>
      <c r="J96" s="185"/>
      <c r="K96" s="222"/>
      <c r="L96" s="185"/>
      <c r="M96" s="430"/>
      <c r="N96" s="430"/>
      <c r="O96" s="430"/>
      <c r="P96" s="430"/>
      <c r="Q96" s="430"/>
      <c r="R96" s="185"/>
      <c r="S96" s="185"/>
      <c r="T96" s="185"/>
      <c r="U96" s="185"/>
      <c r="V96" s="185"/>
      <c r="W96" s="185"/>
      <c r="X96" s="185"/>
      <c r="Y96" s="185"/>
      <c r="Z96" s="185"/>
      <c r="AA96" s="185"/>
      <c r="AB96" s="185"/>
      <c r="AC96" s="185"/>
      <c r="AD96" s="185"/>
      <c r="AE96" s="185"/>
      <c r="AF96" s="185"/>
    </row>
    <row r="97" spans="1:32">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c r="Y97" s="185"/>
      <c r="Z97" s="185"/>
      <c r="AA97" s="185"/>
      <c r="AB97" s="185"/>
      <c r="AC97" s="185"/>
      <c r="AD97" s="185"/>
      <c r="AE97" s="185"/>
      <c r="AF97" s="185"/>
    </row>
    <row r="98" spans="1:32">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c r="Y98" s="185"/>
      <c r="Z98" s="185"/>
      <c r="AA98" s="185"/>
      <c r="AB98" s="185"/>
      <c r="AC98" s="185"/>
      <c r="AD98" s="185"/>
      <c r="AE98" s="185"/>
      <c r="AF98" s="185"/>
    </row>
    <row r="99" spans="1:32">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c r="Y99" s="185"/>
      <c r="Z99" s="185"/>
      <c r="AA99" s="185"/>
      <c r="AB99" s="185"/>
      <c r="AC99" s="185"/>
      <c r="AD99" s="185"/>
      <c r="AE99" s="185"/>
      <c r="AF99" s="185"/>
    </row>
    <row r="100" spans="1:32">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c r="Y100" s="185"/>
      <c r="Z100" s="185"/>
      <c r="AA100" s="185"/>
      <c r="AB100" s="185"/>
      <c r="AC100" s="185"/>
      <c r="AD100" s="185"/>
      <c r="AE100" s="185"/>
      <c r="AF100" s="185"/>
    </row>
    <row r="101" spans="1:32">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c r="AA101" s="185"/>
      <c r="AB101" s="185"/>
      <c r="AC101" s="185"/>
      <c r="AD101" s="185"/>
      <c r="AE101" s="185"/>
      <c r="AF101" s="185"/>
    </row>
    <row r="102" spans="1:32">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c r="Y102" s="185"/>
      <c r="Z102" s="185"/>
      <c r="AA102" s="185"/>
      <c r="AB102" s="185"/>
      <c r="AC102" s="185"/>
      <c r="AD102" s="185"/>
      <c r="AE102" s="185"/>
      <c r="AF102" s="185"/>
    </row>
    <row r="103" spans="1:32">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c r="Y103" s="185"/>
      <c r="Z103" s="185"/>
      <c r="AA103" s="185"/>
      <c r="AB103" s="185"/>
      <c r="AC103" s="185"/>
      <c r="AD103" s="185"/>
      <c r="AE103" s="185"/>
      <c r="AF103" s="185"/>
    </row>
    <row r="104" spans="1:32">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c r="AA104" s="185"/>
      <c r="AB104" s="185"/>
      <c r="AC104" s="185"/>
      <c r="AD104" s="185"/>
      <c r="AE104" s="185"/>
      <c r="AF104" s="185"/>
    </row>
    <row r="105" spans="1:32">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c r="Y105" s="185"/>
      <c r="Z105" s="185"/>
      <c r="AA105" s="185"/>
      <c r="AB105" s="185"/>
      <c r="AC105" s="185"/>
      <c r="AD105" s="185"/>
      <c r="AE105" s="185"/>
      <c r="AF105" s="185"/>
    </row>
    <row r="106" spans="1:32">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c r="AA106" s="185"/>
      <c r="AB106" s="185"/>
      <c r="AC106" s="185"/>
      <c r="AD106" s="185"/>
      <c r="AE106" s="185"/>
      <c r="AF106" s="185"/>
    </row>
  </sheetData>
  <mergeCells count="2">
    <mergeCell ref="A3:AE3"/>
    <mergeCell ref="M94:Q9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A06CB-A879-4260-84D8-56887B948568}">
  <dimension ref="A2:O49"/>
  <sheetViews>
    <sheetView topLeftCell="B40" workbookViewId="0">
      <selection activeCell="Q51" sqref="Q51"/>
    </sheetView>
  </sheetViews>
  <sheetFormatPr defaultRowHeight="15"/>
  <cols>
    <col min="1" max="1" width="5.140625" customWidth="1"/>
    <col min="2" max="2" width="14.7109375" customWidth="1"/>
    <col min="3" max="3" width="13" customWidth="1"/>
    <col min="4" max="4" width="11.5703125" customWidth="1"/>
    <col min="5" max="5" width="11.85546875" customWidth="1"/>
    <col min="6" max="6" width="44.140625" customWidth="1"/>
    <col min="7" max="7" width="12" customWidth="1"/>
    <col min="8" max="8" width="7.42578125" customWidth="1"/>
    <col min="10" max="10" width="8" customWidth="1"/>
    <col min="12" max="12" width="8" customWidth="1"/>
    <col min="13" max="13" width="10.85546875" customWidth="1"/>
    <col min="14" max="14" width="8.28515625" customWidth="1"/>
    <col min="15" max="15" width="12.5703125" customWidth="1"/>
  </cols>
  <sheetData>
    <row r="2" spans="1:15" ht="21">
      <c r="A2" s="434" t="s">
        <v>630</v>
      </c>
      <c r="B2" s="434"/>
      <c r="C2" s="434"/>
      <c r="D2" s="434"/>
      <c r="E2" s="434"/>
      <c r="F2" s="434"/>
      <c r="G2" s="434"/>
      <c r="H2" s="434"/>
      <c r="I2" s="434"/>
      <c r="J2" s="434"/>
      <c r="K2" s="434"/>
      <c r="L2" s="434"/>
      <c r="M2" s="434"/>
      <c r="N2" s="434"/>
      <c r="O2" s="434"/>
    </row>
    <row r="3" spans="1:15" ht="270">
      <c r="A3" s="272" t="s">
        <v>261</v>
      </c>
      <c r="B3" s="273" t="s">
        <v>262</v>
      </c>
      <c r="C3" s="273" t="s">
        <v>263</v>
      </c>
      <c r="D3" s="273" t="s">
        <v>264</v>
      </c>
      <c r="E3" s="273" t="s">
        <v>265</v>
      </c>
      <c r="F3" s="273" t="s">
        <v>631</v>
      </c>
      <c r="G3" s="273" t="s">
        <v>632</v>
      </c>
      <c r="H3" s="273" t="s">
        <v>633</v>
      </c>
      <c r="I3" s="273" t="s">
        <v>634</v>
      </c>
      <c r="J3" s="273" t="s">
        <v>635</v>
      </c>
      <c r="K3" s="273" t="s">
        <v>636</v>
      </c>
      <c r="L3" s="273" t="s">
        <v>637</v>
      </c>
      <c r="M3" s="274" t="s">
        <v>638</v>
      </c>
      <c r="N3" s="273" t="s">
        <v>639</v>
      </c>
      <c r="O3" s="275" t="s">
        <v>640</v>
      </c>
    </row>
    <row r="4" spans="1:15" ht="30" customHeight="1">
      <c r="A4" s="276">
        <v>1</v>
      </c>
      <c r="B4" s="278">
        <v>45827</v>
      </c>
      <c r="C4" s="277" t="s">
        <v>241</v>
      </c>
      <c r="D4" s="277" t="s">
        <v>641</v>
      </c>
      <c r="E4" s="277" t="s">
        <v>642</v>
      </c>
      <c r="F4" s="279" t="s">
        <v>643</v>
      </c>
      <c r="G4" s="279" t="s">
        <v>644</v>
      </c>
      <c r="H4" s="277">
        <v>3</v>
      </c>
      <c r="I4" s="277" t="s">
        <v>306</v>
      </c>
      <c r="J4" s="277">
        <v>5</v>
      </c>
      <c r="K4" s="277" t="s">
        <v>325</v>
      </c>
      <c r="L4" s="277">
        <v>5</v>
      </c>
      <c r="M4" s="279" t="s">
        <v>645</v>
      </c>
      <c r="N4" s="277">
        <v>5</v>
      </c>
      <c r="O4" s="280" t="s">
        <v>646</v>
      </c>
    </row>
    <row r="5" spans="1:15" ht="30" customHeight="1">
      <c r="A5" s="281">
        <v>2</v>
      </c>
      <c r="B5" s="283">
        <v>46192</v>
      </c>
      <c r="C5" s="282" t="s">
        <v>647</v>
      </c>
      <c r="D5" s="282" t="s">
        <v>648</v>
      </c>
      <c r="E5" s="282" t="s">
        <v>649</v>
      </c>
      <c r="F5" s="284" t="s">
        <v>650</v>
      </c>
      <c r="G5" s="284" t="s">
        <v>644</v>
      </c>
      <c r="H5" s="282">
        <v>3</v>
      </c>
      <c r="I5" s="282" t="s">
        <v>306</v>
      </c>
      <c r="J5" s="282">
        <v>5</v>
      </c>
      <c r="K5" s="282" t="s">
        <v>308</v>
      </c>
      <c r="L5" s="282">
        <v>4</v>
      </c>
      <c r="M5" s="284" t="s">
        <v>651</v>
      </c>
      <c r="N5" s="282">
        <v>4</v>
      </c>
      <c r="O5" s="285" t="s">
        <v>652</v>
      </c>
    </row>
    <row r="6" spans="1:15" ht="30" customHeight="1">
      <c r="A6" s="276">
        <v>3</v>
      </c>
      <c r="B6" s="278">
        <v>46557</v>
      </c>
      <c r="C6" s="277" t="s">
        <v>653</v>
      </c>
      <c r="D6" s="277" t="s">
        <v>641</v>
      </c>
      <c r="E6" s="277" t="s">
        <v>654</v>
      </c>
      <c r="F6" s="279" t="s">
        <v>643</v>
      </c>
      <c r="G6" s="279" t="s">
        <v>655</v>
      </c>
      <c r="H6" s="277">
        <v>5</v>
      </c>
      <c r="I6" s="277" t="s">
        <v>306</v>
      </c>
      <c r="J6" s="277">
        <v>5</v>
      </c>
      <c r="K6" s="277" t="s">
        <v>325</v>
      </c>
      <c r="L6" s="277">
        <v>5</v>
      </c>
      <c r="M6" s="279" t="s">
        <v>645</v>
      </c>
      <c r="N6" s="277">
        <v>5</v>
      </c>
      <c r="O6" s="280" t="s">
        <v>656</v>
      </c>
    </row>
    <row r="7" spans="1:15" ht="30" customHeight="1">
      <c r="A7" s="281">
        <v>4</v>
      </c>
      <c r="B7" s="283">
        <v>46923</v>
      </c>
      <c r="C7" s="283">
        <v>45695</v>
      </c>
      <c r="D7" s="282" t="s">
        <v>657</v>
      </c>
      <c r="E7" s="282" t="s">
        <v>658</v>
      </c>
      <c r="F7" s="284" t="s">
        <v>659</v>
      </c>
      <c r="G7" s="284" t="s">
        <v>655</v>
      </c>
      <c r="H7" s="282">
        <v>5</v>
      </c>
      <c r="I7" s="282" t="s">
        <v>306</v>
      </c>
      <c r="J7" s="282">
        <v>5</v>
      </c>
      <c r="K7" s="282" t="s">
        <v>325</v>
      </c>
      <c r="L7" s="282">
        <v>5</v>
      </c>
      <c r="M7" s="284" t="s">
        <v>645</v>
      </c>
      <c r="N7" s="282">
        <v>5</v>
      </c>
      <c r="O7" s="285" t="s">
        <v>417</v>
      </c>
    </row>
    <row r="8" spans="1:15" ht="30" customHeight="1">
      <c r="A8" s="276">
        <v>5</v>
      </c>
      <c r="B8" s="278">
        <v>47288</v>
      </c>
      <c r="C8" s="278">
        <v>45695</v>
      </c>
      <c r="D8" s="277" t="s">
        <v>660</v>
      </c>
      <c r="E8" s="277" t="s">
        <v>661</v>
      </c>
      <c r="F8" s="279" t="s">
        <v>662</v>
      </c>
      <c r="G8" s="279" t="s">
        <v>655</v>
      </c>
      <c r="H8" s="277">
        <v>5</v>
      </c>
      <c r="I8" s="277" t="s">
        <v>306</v>
      </c>
      <c r="J8" s="277">
        <v>5</v>
      </c>
      <c r="K8" s="277" t="s">
        <v>325</v>
      </c>
      <c r="L8" s="277">
        <v>5</v>
      </c>
      <c r="M8" s="279" t="s">
        <v>482</v>
      </c>
      <c r="N8" s="277">
        <v>3</v>
      </c>
      <c r="O8" s="280" t="s">
        <v>663</v>
      </c>
    </row>
    <row r="9" spans="1:15" ht="30" customHeight="1">
      <c r="A9" s="281">
        <v>6</v>
      </c>
      <c r="B9" s="283">
        <v>47653</v>
      </c>
      <c r="C9" s="283">
        <v>45723</v>
      </c>
      <c r="D9" s="282" t="s">
        <v>664</v>
      </c>
      <c r="E9" s="282" t="s">
        <v>665</v>
      </c>
      <c r="F9" s="284" t="s">
        <v>666</v>
      </c>
      <c r="G9" s="284" t="s">
        <v>655</v>
      </c>
      <c r="H9" s="282">
        <v>5</v>
      </c>
      <c r="I9" s="282" t="s">
        <v>306</v>
      </c>
      <c r="J9" s="282">
        <v>5</v>
      </c>
      <c r="K9" s="282" t="s">
        <v>325</v>
      </c>
      <c r="L9" s="282">
        <v>5</v>
      </c>
      <c r="M9" s="284" t="s">
        <v>645</v>
      </c>
      <c r="N9" s="282">
        <v>5</v>
      </c>
      <c r="O9" s="285" t="s">
        <v>667</v>
      </c>
    </row>
    <row r="10" spans="1:15" ht="30" customHeight="1">
      <c r="A10" s="276">
        <v>7</v>
      </c>
      <c r="B10" s="278">
        <v>48018</v>
      </c>
      <c r="C10" s="278">
        <v>45723</v>
      </c>
      <c r="D10" s="277" t="s">
        <v>668</v>
      </c>
      <c r="E10" s="277" t="s">
        <v>669</v>
      </c>
      <c r="F10" s="279" t="s">
        <v>670</v>
      </c>
      <c r="G10" s="279" t="s">
        <v>655</v>
      </c>
      <c r="H10" s="277">
        <v>5</v>
      </c>
      <c r="I10" s="277" t="s">
        <v>306</v>
      </c>
      <c r="J10" s="277">
        <v>5</v>
      </c>
      <c r="K10" s="277" t="s">
        <v>325</v>
      </c>
      <c r="L10" s="277">
        <v>5</v>
      </c>
      <c r="M10" s="279" t="s">
        <v>645</v>
      </c>
      <c r="N10" s="277">
        <v>5</v>
      </c>
      <c r="O10" s="280" t="s">
        <v>671</v>
      </c>
    </row>
    <row r="11" spans="1:15" ht="30" customHeight="1">
      <c r="A11" s="281">
        <v>8</v>
      </c>
      <c r="B11" s="283">
        <v>48384</v>
      </c>
      <c r="C11" s="283">
        <v>45723</v>
      </c>
      <c r="D11" s="282" t="s">
        <v>672</v>
      </c>
      <c r="E11" s="282" t="s">
        <v>673</v>
      </c>
      <c r="F11" s="284" t="s">
        <v>674</v>
      </c>
      <c r="G11" s="284" t="s">
        <v>655</v>
      </c>
      <c r="H11" s="282">
        <v>5</v>
      </c>
      <c r="I11" s="282" t="s">
        <v>306</v>
      </c>
      <c r="J11" s="282">
        <v>5</v>
      </c>
      <c r="K11" s="282" t="s">
        <v>308</v>
      </c>
      <c r="L11" s="282">
        <v>4</v>
      </c>
      <c r="M11" s="284" t="s">
        <v>651</v>
      </c>
      <c r="N11" s="282">
        <v>4</v>
      </c>
      <c r="O11" s="285" t="s">
        <v>675</v>
      </c>
    </row>
    <row r="12" spans="1:15" ht="30" customHeight="1">
      <c r="A12" s="276">
        <v>9</v>
      </c>
      <c r="B12" s="278">
        <v>48749</v>
      </c>
      <c r="C12" s="278">
        <v>45723</v>
      </c>
      <c r="D12" s="277" t="s">
        <v>676</v>
      </c>
      <c r="E12" s="277" t="s">
        <v>677</v>
      </c>
      <c r="F12" s="279" t="s">
        <v>678</v>
      </c>
      <c r="G12" s="279" t="s">
        <v>655</v>
      </c>
      <c r="H12" s="277">
        <v>5</v>
      </c>
      <c r="I12" s="277" t="s">
        <v>306</v>
      </c>
      <c r="J12" s="277">
        <v>5</v>
      </c>
      <c r="K12" s="277" t="s">
        <v>325</v>
      </c>
      <c r="L12" s="277">
        <v>5</v>
      </c>
      <c r="M12" s="279" t="s">
        <v>645</v>
      </c>
      <c r="N12" s="277">
        <v>5</v>
      </c>
      <c r="O12" s="280" t="s">
        <v>679</v>
      </c>
    </row>
    <row r="13" spans="1:15" ht="30" customHeight="1">
      <c r="A13" s="281">
        <v>10</v>
      </c>
      <c r="B13" s="283">
        <v>49114</v>
      </c>
      <c r="C13" s="283">
        <v>45723</v>
      </c>
      <c r="D13" s="282" t="s">
        <v>676</v>
      </c>
      <c r="E13" s="282" t="s">
        <v>680</v>
      </c>
      <c r="F13" s="284" t="s">
        <v>678</v>
      </c>
      <c r="G13" s="284" t="s">
        <v>655</v>
      </c>
      <c r="H13" s="282">
        <v>5</v>
      </c>
      <c r="I13" s="282" t="s">
        <v>306</v>
      </c>
      <c r="J13" s="282">
        <v>5</v>
      </c>
      <c r="K13" s="282" t="s">
        <v>308</v>
      </c>
      <c r="L13" s="282">
        <v>4</v>
      </c>
      <c r="M13" s="284" t="s">
        <v>482</v>
      </c>
      <c r="N13" s="282">
        <v>3</v>
      </c>
      <c r="O13" s="285" t="s">
        <v>681</v>
      </c>
    </row>
    <row r="14" spans="1:15" ht="30" customHeight="1">
      <c r="A14" s="276">
        <v>11</v>
      </c>
      <c r="B14" s="278">
        <v>49479</v>
      </c>
      <c r="C14" s="278">
        <v>45723</v>
      </c>
      <c r="D14" s="277" t="s">
        <v>682</v>
      </c>
      <c r="E14" s="277" t="s">
        <v>683</v>
      </c>
      <c r="F14" s="279" t="s">
        <v>684</v>
      </c>
      <c r="G14" s="279" t="s">
        <v>644</v>
      </c>
      <c r="H14" s="277">
        <v>4</v>
      </c>
      <c r="I14" s="277" t="s">
        <v>306</v>
      </c>
      <c r="J14" s="277">
        <v>5</v>
      </c>
      <c r="K14" s="277" t="s">
        <v>308</v>
      </c>
      <c r="L14" s="277">
        <v>4</v>
      </c>
      <c r="M14" s="279" t="s">
        <v>645</v>
      </c>
      <c r="N14" s="277">
        <v>5</v>
      </c>
      <c r="O14" s="280" t="s">
        <v>432</v>
      </c>
    </row>
    <row r="15" spans="1:15" ht="30" customHeight="1">
      <c r="A15" s="281">
        <v>12</v>
      </c>
      <c r="B15" s="283">
        <v>49845</v>
      </c>
      <c r="C15" s="283">
        <v>45723</v>
      </c>
      <c r="D15" s="282" t="s">
        <v>685</v>
      </c>
      <c r="E15" s="282" t="s">
        <v>686</v>
      </c>
      <c r="F15" s="284" t="s">
        <v>687</v>
      </c>
      <c r="G15" s="284" t="s">
        <v>644</v>
      </c>
      <c r="H15" s="282">
        <v>4</v>
      </c>
      <c r="I15" s="282" t="s">
        <v>306</v>
      </c>
      <c r="J15" s="282">
        <v>5</v>
      </c>
      <c r="K15" s="282" t="s">
        <v>325</v>
      </c>
      <c r="L15" s="282">
        <v>5</v>
      </c>
      <c r="M15" s="284" t="s">
        <v>482</v>
      </c>
      <c r="N15" s="282">
        <v>3</v>
      </c>
      <c r="O15" s="285" t="s">
        <v>688</v>
      </c>
    </row>
    <row r="16" spans="1:15" ht="30" customHeight="1">
      <c r="A16" s="276">
        <v>13</v>
      </c>
      <c r="B16" s="278">
        <v>50210</v>
      </c>
      <c r="C16" s="278">
        <v>45723</v>
      </c>
      <c r="D16" s="277" t="s">
        <v>689</v>
      </c>
      <c r="E16" s="277" t="s">
        <v>690</v>
      </c>
      <c r="F16" s="279" t="s">
        <v>691</v>
      </c>
      <c r="G16" s="279" t="s">
        <v>692</v>
      </c>
      <c r="H16" s="277">
        <v>5</v>
      </c>
      <c r="I16" s="277" t="s">
        <v>306</v>
      </c>
      <c r="J16" s="277">
        <v>5</v>
      </c>
      <c r="K16" s="277" t="s">
        <v>308</v>
      </c>
      <c r="L16" s="277">
        <v>4</v>
      </c>
      <c r="M16" s="279" t="s">
        <v>693</v>
      </c>
      <c r="N16" s="277">
        <v>4</v>
      </c>
      <c r="O16" s="280" t="s">
        <v>694</v>
      </c>
    </row>
    <row r="17" spans="1:15" ht="30" customHeight="1">
      <c r="A17" s="281">
        <v>14</v>
      </c>
      <c r="B17" s="283">
        <v>50575</v>
      </c>
      <c r="C17" s="283">
        <v>45723</v>
      </c>
      <c r="D17" s="282" t="s">
        <v>682</v>
      </c>
      <c r="E17" s="282" t="s">
        <v>695</v>
      </c>
      <c r="F17" s="284" t="s">
        <v>684</v>
      </c>
      <c r="G17" s="284" t="s">
        <v>655</v>
      </c>
      <c r="H17" s="282">
        <v>5</v>
      </c>
      <c r="I17" s="282" t="s">
        <v>306</v>
      </c>
      <c r="J17" s="282">
        <v>5</v>
      </c>
      <c r="K17" s="282" t="s">
        <v>325</v>
      </c>
      <c r="L17" s="282">
        <v>5</v>
      </c>
      <c r="M17" s="284" t="s">
        <v>482</v>
      </c>
      <c r="N17" s="282">
        <v>3</v>
      </c>
      <c r="O17" s="285" t="s">
        <v>696</v>
      </c>
    </row>
    <row r="18" spans="1:15" ht="30" customHeight="1">
      <c r="A18" s="276">
        <v>15</v>
      </c>
      <c r="B18" s="278">
        <v>50940</v>
      </c>
      <c r="C18" s="278">
        <v>45723</v>
      </c>
      <c r="D18" s="277" t="s">
        <v>417</v>
      </c>
      <c r="E18" s="277" t="s">
        <v>697</v>
      </c>
      <c r="F18" s="279" t="s">
        <v>698</v>
      </c>
      <c r="G18" s="279" t="s">
        <v>644</v>
      </c>
      <c r="H18" s="277">
        <v>4</v>
      </c>
      <c r="I18" s="277" t="s">
        <v>306</v>
      </c>
      <c r="J18" s="277">
        <v>5</v>
      </c>
      <c r="K18" s="277" t="s">
        <v>325</v>
      </c>
      <c r="L18" s="277">
        <v>5</v>
      </c>
      <c r="M18" s="279" t="s">
        <v>651</v>
      </c>
      <c r="N18" s="277">
        <v>4</v>
      </c>
      <c r="O18" s="280" t="s">
        <v>699</v>
      </c>
    </row>
    <row r="19" spans="1:15" ht="30" customHeight="1">
      <c r="A19" s="281">
        <v>16</v>
      </c>
      <c r="B19" s="283">
        <v>51306</v>
      </c>
      <c r="C19" s="283">
        <v>45723</v>
      </c>
      <c r="D19" s="282" t="s">
        <v>700</v>
      </c>
      <c r="E19" s="282" t="s">
        <v>701</v>
      </c>
      <c r="F19" s="284" t="s">
        <v>702</v>
      </c>
      <c r="G19" s="284" t="s">
        <v>703</v>
      </c>
      <c r="H19" s="282">
        <v>3</v>
      </c>
      <c r="I19" s="282" t="s">
        <v>306</v>
      </c>
      <c r="J19" s="282">
        <v>5</v>
      </c>
      <c r="K19" s="282" t="s">
        <v>704</v>
      </c>
      <c r="L19" s="282">
        <v>3</v>
      </c>
      <c r="M19" s="284" t="s">
        <v>651</v>
      </c>
      <c r="N19" s="282">
        <v>4</v>
      </c>
      <c r="O19" s="285" t="s">
        <v>705</v>
      </c>
    </row>
    <row r="20" spans="1:15" ht="30" customHeight="1">
      <c r="A20" s="276">
        <v>17</v>
      </c>
      <c r="B20" s="278">
        <v>51671</v>
      </c>
      <c r="C20" s="278">
        <v>45723</v>
      </c>
      <c r="D20" s="277" t="s">
        <v>706</v>
      </c>
      <c r="E20" s="277" t="s">
        <v>707</v>
      </c>
      <c r="F20" s="279" t="s">
        <v>708</v>
      </c>
      <c r="G20" s="279" t="s">
        <v>655</v>
      </c>
      <c r="H20" s="277">
        <v>5</v>
      </c>
      <c r="I20" s="277" t="s">
        <v>306</v>
      </c>
      <c r="J20" s="277">
        <v>5</v>
      </c>
      <c r="K20" s="277" t="s">
        <v>325</v>
      </c>
      <c r="L20" s="277">
        <v>5</v>
      </c>
      <c r="M20" s="279" t="s">
        <v>651</v>
      </c>
      <c r="N20" s="277">
        <v>4</v>
      </c>
      <c r="O20" s="280" t="s">
        <v>709</v>
      </c>
    </row>
    <row r="21" spans="1:15" ht="30" customHeight="1">
      <c r="A21" s="281">
        <v>18</v>
      </c>
      <c r="B21" s="283">
        <v>52036</v>
      </c>
      <c r="C21" s="283">
        <v>45723</v>
      </c>
      <c r="D21" s="282" t="s">
        <v>710</v>
      </c>
      <c r="E21" s="282" t="s">
        <v>711</v>
      </c>
      <c r="F21" s="284" t="s">
        <v>712</v>
      </c>
      <c r="G21" s="284" t="s">
        <v>644</v>
      </c>
      <c r="H21" s="282">
        <v>4</v>
      </c>
      <c r="I21" s="282" t="s">
        <v>306</v>
      </c>
      <c r="J21" s="282">
        <v>5</v>
      </c>
      <c r="K21" s="282" t="s">
        <v>308</v>
      </c>
      <c r="L21" s="282">
        <v>4</v>
      </c>
      <c r="M21" s="284" t="s">
        <v>651</v>
      </c>
      <c r="N21" s="282">
        <v>4</v>
      </c>
      <c r="O21" s="285" t="s">
        <v>713</v>
      </c>
    </row>
    <row r="22" spans="1:15" ht="30" customHeight="1">
      <c r="A22" s="276">
        <v>19</v>
      </c>
      <c r="B22" s="278">
        <v>52401</v>
      </c>
      <c r="C22" s="278">
        <v>45723</v>
      </c>
      <c r="D22" s="277" t="s">
        <v>714</v>
      </c>
      <c r="E22" s="277" t="s">
        <v>715</v>
      </c>
      <c r="F22" s="279" t="s">
        <v>716</v>
      </c>
      <c r="G22" s="279" t="s">
        <v>655</v>
      </c>
      <c r="H22" s="277">
        <v>5</v>
      </c>
      <c r="I22" s="277" t="s">
        <v>306</v>
      </c>
      <c r="J22" s="277">
        <v>5</v>
      </c>
      <c r="K22" s="277" t="s">
        <v>325</v>
      </c>
      <c r="L22" s="277">
        <v>5</v>
      </c>
      <c r="M22" s="279" t="s">
        <v>645</v>
      </c>
      <c r="N22" s="277">
        <v>5</v>
      </c>
      <c r="O22" s="280" t="s">
        <v>717</v>
      </c>
    </row>
    <row r="23" spans="1:15" ht="30" customHeight="1">
      <c r="A23" s="281">
        <v>20</v>
      </c>
      <c r="B23" s="283">
        <v>52767</v>
      </c>
      <c r="C23" s="283">
        <v>45723</v>
      </c>
      <c r="D23" s="282" t="s">
        <v>718</v>
      </c>
      <c r="E23" s="282" t="s">
        <v>719</v>
      </c>
      <c r="F23" s="284" t="s">
        <v>720</v>
      </c>
      <c r="G23" s="284" t="s">
        <v>703</v>
      </c>
      <c r="H23" s="282">
        <v>3</v>
      </c>
      <c r="I23" s="282" t="s">
        <v>323</v>
      </c>
      <c r="J23" s="282">
        <v>5</v>
      </c>
      <c r="K23" s="282" t="s">
        <v>325</v>
      </c>
      <c r="L23" s="282">
        <v>5</v>
      </c>
      <c r="M23" s="284" t="s">
        <v>651</v>
      </c>
      <c r="N23" s="282">
        <v>4</v>
      </c>
      <c r="O23" s="285" t="s">
        <v>721</v>
      </c>
    </row>
    <row r="24" spans="1:15" ht="30" customHeight="1">
      <c r="A24" s="276">
        <v>21</v>
      </c>
      <c r="B24" s="278">
        <v>53132</v>
      </c>
      <c r="C24" s="278">
        <v>45754</v>
      </c>
      <c r="D24" s="277" t="s">
        <v>722</v>
      </c>
      <c r="E24" s="277" t="s">
        <v>723</v>
      </c>
      <c r="F24" s="279" t="s">
        <v>724</v>
      </c>
      <c r="G24" s="279" t="s">
        <v>655</v>
      </c>
      <c r="H24" s="277">
        <v>5</v>
      </c>
      <c r="I24" s="277" t="s">
        <v>306</v>
      </c>
      <c r="J24" s="277">
        <v>5</v>
      </c>
      <c r="K24" s="277" t="s">
        <v>308</v>
      </c>
      <c r="L24" s="277">
        <v>4</v>
      </c>
      <c r="M24" s="279" t="s">
        <v>651</v>
      </c>
      <c r="N24" s="277">
        <v>4</v>
      </c>
      <c r="O24" s="280" t="s">
        <v>725</v>
      </c>
    </row>
    <row r="25" spans="1:15" ht="30" customHeight="1">
      <c r="A25" s="281">
        <v>22</v>
      </c>
      <c r="B25" s="283">
        <v>53497</v>
      </c>
      <c r="C25" s="283">
        <v>45754</v>
      </c>
      <c r="D25" s="282" t="s">
        <v>657</v>
      </c>
      <c r="E25" s="282" t="s">
        <v>726</v>
      </c>
      <c r="F25" s="284" t="s">
        <v>659</v>
      </c>
      <c r="G25" s="284" t="s">
        <v>644</v>
      </c>
      <c r="H25" s="282">
        <v>4</v>
      </c>
      <c r="I25" s="282" t="s">
        <v>306</v>
      </c>
      <c r="J25" s="282">
        <v>5</v>
      </c>
      <c r="K25" s="282" t="s">
        <v>704</v>
      </c>
      <c r="L25" s="282">
        <v>3</v>
      </c>
      <c r="M25" s="284" t="s">
        <v>482</v>
      </c>
      <c r="N25" s="282">
        <v>3</v>
      </c>
      <c r="O25" s="285" t="s">
        <v>727</v>
      </c>
    </row>
    <row r="26" spans="1:15" ht="30" customHeight="1">
      <c r="A26" s="276">
        <v>23</v>
      </c>
      <c r="B26" s="278">
        <v>53862</v>
      </c>
      <c r="C26" s="278">
        <v>45754</v>
      </c>
      <c r="D26" s="277" t="s">
        <v>728</v>
      </c>
      <c r="E26" s="277" t="s">
        <v>729</v>
      </c>
      <c r="F26" s="279" t="s">
        <v>730</v>
      </c>
      <c r="G26" s="279" t="s">
        <v>655</v>
      </c>
      <c r="H26" s="277">
        <v>5</v>
      </c>
      <c r="I26" s="277" t="s">
        <v>306</v>
      </c>
      <c r="J26" s="277">
        <v>5</v>
      </c>
      <c r="K26" s="277" t="s">
        <v>325</v>
      </c>
      <c r="L26" s="277">
        <v>5</v>
      </c>
      <c r="M26" s="279" t="s">
        <v>645</v>
      </c>
      <c r="N26" s="277">
        <v>5</v>
      </c>
      <c r="O26" s="280" t="s">
        <v>731</v>
      </c>
    </row>
    <row r="27" spans="1:15" ht="30" customHeight="1">
      <c r="A27" s="281">
        <v>24</v>
      </c>
      <c r="B27" s="283">
        <v>54228</v>
      </c>
      <c r="C27" s="283">
        <v>45754</v>
      </c>
      <c r="D27" s="282" t="s">
        <v>732</v>
      </c>
      <c r="E27" s="282" t="s">
        <v>733</v>
      </c>
      <c r="F27" s="284" t="s">
        <v>734</v>
      </c>
      <c r="G27" s="284" t="s">
        <v>655</v>
      </c>
      <c r="H27" s="282">
        <v>5</v>
      </c>
      <c r="I27" s="282" t="s">
        <v>306</v>
      </c>
      <c r="J27" s="282">
        <v>5</v>
      </c>
      <c r="K27" s="282" t="s">
        <v>325</v>
      </c>
      <c r="L27" s="282">
        <v>5</v>
      </c>
      <c r="M27" s="284" t="s">
        <v>645</v>
      </c>
      <c r="N27" s="282">
        <v>5</v>
      </c>
      <c r="O27" s="285" t="s">
        <v>432</v>
      </c>
    </row>
    <row r="28" spans="1:15" ht="30" customHeight="1">
      <c r="A28" s="276">
        <v>25</v>
      </c>
      <c r="B28" s="278">
        <v>54593</v>
      </c>
      <c r="C28" s="278">
        <v>45754</v>
      </c>
      <c r="D28" s="277" t="s">
        <v>735</v>
      </c>
      <c r="E28" s="277" t="s">
        <v>736</v>
      </c>
      <c r="F28" s="279" t="s">
        <v>650</v>
      </c>
      <c r="G28" s="279" t="s">
        <v>644</v>
      </c>
      <c r="H28" s="277">
        <v>4</v>
      </c>
      <c r="I28" s="277" t="s">
        <v>306</v>
      </c>
      <c r="J28" s="277">
        <v>5</v>
      </c>
      <c r="K28" s="277" t="s">
        <v>308</v>
      </c>
      <c r="L28" s="277">
        <v>4</v>
      </c>
      <c r="M28" s="279" t="s">
        <v>651</v>
      </c>
      <c r="N28" s="277">
        <v>4</v>
      </c>
      <c r="O28" s="280" t="s">
        <v>737</v>
      </c>
    </row>
    <row r="29" spans="1:15" ht="30" customHeight="1">
      <c r="A29" s="281">
        <v>26</v>
      </c>
      <c r="B29" s="283">
        <v>54958</v>
      </c>
      <c r="C29" s="283">
        <v>45754</v>
      </c>
      <c r="D29" s="282" t="s">
        <v>738</v>
      </c>
      <c r="E29" s="282" t="s">
        <v>739</v>
      </c>
      <c r="F29" s="284" t="s">
        <v>740</v>
      </c>
      <c r="G29" s="284" t="s">
        <v>644</v>
      </c>
      <c r="H29" s="282">
        <v>4</v>
      </c>
      <c r="I29" s="282" t="s">
        <v>306</v>
      </c>
      <c r="J29" s="282">
        <v>5</v>
      </c>
      <c r="K29" s="282" t="s">
        <v>308</v>
      </c>
      <c r="L29" s="282">
        <v>4</v>
      </c>
      <c r="M29" s="284" t="s">
        <v>651</v>
      </c>
      <c r="N29" s="282">
        <v>4</v>
      </c>
      <c r="O29" s="285" t="s">
        <v>741</v>
      </c>
    </row>
    <row r="30" spans="1:15" ht="30" customHeight="1">
      <c r="A30" s="276">
        <v>27</v>
      </c>
      <c r="B30" s="278">
        <v>55323</v>
      </c>
      <c r="C30" s="278">
        <v>45754</v>
      </c>
      <c r="D30" s="277" t="s">
        <v>742</v>
      </c>
      <c r="E30" s="277" t="s">
        <v>743</v>
      </c>
      <c r="F30" s="279" t="s">
        <v>744</v>
      </c>
      <c r="G30" s="279" t="s">
        <v>655</v>
      </c>
      <c r="H30" s="277">
        <v>5</v>
      </c>
      <c r="I30" s="277" t="s">
        <v>306</v>
      </c>
      <c r="J30" s="277">
        <v>5</v>
      </c>
      <c r="K30" s="277" t="s">
        <v>325</v>
      </c>
      <c r="L30" s="277">
        <v>5</v>
      </c>
      <c r="M30" s="279" t="s">
        <v>645</v>
      </c>
      <c r="N30" s="277">
        <v>5</v>
      </c>
      <c r="O30" s="280" t="s">
        <v>417</v>
      </c>
    </row>
    <row r="31" spans="1:15" ht="30" customHeight="1">
      <c r="A31" s="281">
        <v>28</v>
      </c>
      <c r="B31" s="283">
        <v>55689</v>
      </c>
      <c r="C31" s="283">
        <v>45754</v>
      </c>
      <c r="D31" s="282" t="s">
        <v>745</v>
      </c>
      <c r="E31" s="282" t="s">
        <v>746</v>
      </c>
      <c r="F31" s="284" t="s">
        <v>747</v>
      </c>
      <c r="G31" s="284" t="s">
        <v>644</v>
      </c>
      <c r="H31" s="282">
        <v>4</v>
      </c>
      <c r="I31" s="282" t="s">
        <v>306</v>
      </c>
      <c r="J31" s="282">
        <v>5</v>
      </c>
      <c r="K31" s="282" t="s">
        <v>308</v>
      </c>
      <c r="L31" s="282">
        <v>4</v>
      </c>
      <c r="M31" s="284" t="s">
        <v>651</v>
      </c>
      <c r="N31" s="282">
        <v>4</v>
      </c>
      <c r="O31" s="285" t="s">
        <v>748</v>
      </c>
    </row>
    <row r="32" spans="1:15" ht="30" customHeight="1">
      <c r="A32" s="276">
        <v>29</v>
      </c>
      <c r="B32" s="278">
        <v>56054</v>
      </c>
      <c r="C32" s="278">
        <v>45754</v>
      </c>
      <c r="D32" s="277" t="s">
        <v>749</v>
      </c>
      <c r="E32" s="277" t="s">
        <v>750</v>
      </c>
      <c r="F32" s="279" t="s">
        <v>751</v>
      </c>
      <c r="G32" s="279" t="s">
        <v>655</v>
      </c>
      <c r="H32" s="277">
        <v>5</v>
      </c>
      <c r="I32" s="277" t="s">
        <v>306</v>
      </c>
      <c r="J32" s="277">
        <v>5</v>
      </c>
      <c r="K32" s="277" t="s">
        <v>308</v>
      </c>
      <c r="L32" s="277">
        <v>4</v>
      </c>
      <c r="M32" s="279" t="s">
        <v>645</v>
      </c>
      <c r="N32" s="277">
        <v>5</v>
      </c>
      <c r="O32" s="280" t="s">
        <v>752</v>
      </c>
    </row>
    <row r="33" spans="1:15" ht="30" customHeight="1">
      <c r="A33" s="281">
        <v>30</v>
      </c>
      <c r="B33" s="283">
        <v>56419</v>
      </c>
      <c r="C33" s="283">
        <v>45754</v>
      </c>
      <c r="D33" s="282" t="s">
        <v>685</v>
      </c>
      <c r="E33" s="282" t="s">
        <v>753</v>
      </c>
      <c r="F33" s="284" t="s">
        <v>687</v>
      </c>
      <c r="G33" s="284" t="s">
        <v>655</v>
      </c>
      <c r="H33" s="282">
        <v>5</v>
      </c>
      <c r="I33" s="282" t="s">
        <v>306</v>
      </c>
      <c r="J33" s="282">
        <v>5</v>
      </c>
      <c r="K33" s="282" t="s">
        <v>325</v>
      </c>
      <c r="L33" s="282">
        <v>5</v>
      </c>
      <c r="M33" s="284" t="s">
        <v>645</v>
      </c>
      <c r="N33" s="282">
        <v>5</v>
      </c>
      <c r="O33" s="285" t="s">
        <v>754</v>
      </c>
    </row>
    <row r="34" spans="1:15" ht="30" customHeight="1">
      <c r="A34" s="276">
        <v>31</v>
      </c>
      <c r="B34" s="278">
        <v>56784</v>
      </c>
      <c r="C34" s="278">
        <v>45754</v>
      </c>
      <c r="D34" s="277" t="s">
        <v>755</v>
      </c>
      <c r="E34" s="277" t="s">
        <v>756</v>
      </c>
      <c r="F34" s="279" t="s">
        <v>757</v>
      </c>
      <c r="G34" s="279" t="s">
        <v>644</v>
      </c>
      <c r="H34" s="277">
        <v>4</v>
      </c>
      <c r="I34" s="277" t="s">
        <v>306</v>
      </c>
      <c r="J34" s="277">
        <v>5</v>
      </c>
      <c r="K34" s="277" t="s">
        <v>308</v>
      </c>
      <c r="L34" s="277">
        <v>4</v>
      </c>
      <c r="M34" s="279" t="s">
        <v>645</v>
      </c>
      <c r="N34" s="277">
        <v>5</v>
      </c>
      <c r="O34" s="280" t="s">
        <v>758</v>
      </c>
    </row>
    <row r="35" spans="1:15" ht="30" customHeight="1">
      <c r="A35" s="281">
        <v>32</v>
      </c>
      <c r="B35" s="283">
        <v>57150</v>
      </c>
      <c r="C35" s="283">
        <v>45754</v>
      </c>
      <c r="D35" s="282" t="s">
        <v>718</v>
      </c>
      <c r="E35" s="282" t="s">
        <v>759</v>
      </c>
      <c r="F35" s="284" t="s">
        <v>720</v>
      </c>
      <c r="G35" s="284" t="s">
        <v>655</v>
      </c>
      <c r="H35" s="282">
        <v>5</v>
      </c>
      <c r="I35" s="282" t="s">
        <v>306</v>
      </c>
      <c r="J35" s="282">
        <v>5</v>
      </c>
      <c r="K35" s="282" t="s">
        <v>308</v>
      </c>
      <c r="L35" s="282">
        <v>4</v>
      </c>
      <c r="M35" s="284" t="s">
        <v>645</v>
      </c>
      <c r="N35" s="282">
        <v>5</v>
      </c>
      <c r="O35" s="285" t="s">
        <v>760</v>
      </c>
    </row>
    <row r="36" spans="1:15" ht="30" customHeight="1">
      <c r="A36" s="276">
        <v>33</v>
      </c>
      <c r="B36" s="278">
        <v>57515</v>
      </c>
      <c r="C36" s="278">
        <v>45754</v>
      </c>
      <c r="D36" s="277" t="s">
        <v>732</v>
      </c>
      <c r="E36" s="277" t="s">
        <v>654</v>
      </c>
      <c r="F36" s="279" t="s">
        <v>734</v>
      </c>
      <c r="G36" s="279" t="s">
        <v>644</v>
      </c>
      <c r="H36" s="277">
        <v>5</v>
      </c>
      <c r="I36" s="277" t="s">
        <v>306</v>
      </c>
      <c r="J36" s="277">
        <v>5</v>
      </c>
      <c r="K36" s="277" t="s">
        <v>325</v>
      </c>
      <c r="L36" s="277">
        <v>5</v>
      </c>
      <c r="M36" s="279" t="s">
        <v>645</v>
      </c>
      <c r="N36" s="277">
        <v>5</v>
      </c>
      <c r="O36" s="280" t="s">
        <v>761</v>
      </c>
    </row>
    <row r="37" spans="1:15">
      <c r="A37" s="281"/>
      <c r="B37" s="282"/>
      <c r="C37" s="282"/>
      <c r="D37" s="282"/>
      <c r="E37" s="282"/>
      <c r="F37" s="282"/>
      <c r="G37" s="282"/>
      <c r="H37" s="282"/>
      <c r="I37" s="282"/>
      <c r="J37" s="282"/>
      <c r="K37" s="282"/>
      <c r="L37" s="282"/>
      <c r="M37" s="282"/>
      <c r="N37" s="282"/>
      <c r="O37" s="286"/>
    </row>
    <row r="38" spans="1:15">
      <c r="B38" s="288"/>
      <c r="C38" s="289"/>
      <c r="D38" s="289"/>
      <c r="E38" s="289"/>
      <c r="F38" s="289"/>
      <c r="G38" s="287" t="s">
        <v>762</v>
      </c>
      <c r="H38" s="289">
        <f>SUM(H4:H36)</f>
        <v>148</v>
      </c>
      <c r="I38" s="289"/>
      <c r="J38" s="289">
        <f t="shared" ref="J38:N38" si="0">SUM(J4:J36)</f>
        <v>165</v>
      </c>
      <c r="K38" s="289"/>
      <c r="L38" s="289">
        <f t="shared" si="0"/>
        <v>148</v>
      </c>
      <c r="M38" s="289"/>
      <c r="N38" s="289">
        <f t="shared" si="0"/>
        <v>143</v>
      </c>
      <c r="O38" s="290"/>
    </row>
    <row r="39" spans="1:15">
      <c r="A39" s="291"/>
      <c r="B39" s="291"/>
      <c r="C39" s="291"/>
      <c r="D39" s="291"/>
      <c r="E39" s="291"/>
      <c r="F39" s="291"/>
      <c r="G39" s="291" t="s">
        <v>763</v>
      </c>
      <c r="H39" s="295">
        <f>H38/165*100</f>
        <v>89.696969696969703</v>
      </c>
      <c r="I39" s="295"/>
      <c r="J39" s="295">
        <f t="shared" ref="J39:N39" si="1">J38/165*100</f>
        <v>100</v>
      </c>
      <c r="K39" s="295"/>
      <c r="L39" s="295">
        <f t="shared" si="1"/>
        <v>89.696969696969703</v>
      </c>
      <c r="M39" s="295"/>
      <c r="N39" s="295">
        <f t="shared" si="1"/>
        <v>86.666666666666671</v>
      </c>
      <c r="O39" s="291"/>
    </row>
    <row r="40" spans="1:15">
      <c r="A40" s="435" t="s">
        <v>764</v>
      </c>
      <c r="B40" s="435"/>
      <c r="C40" s="435"/>
      <c r="D40" s="435"/>
      <c r="E40" s="435"/>
      <c r="F40" s="435"/>
      <c r="G40" s="291">
        <v>43</v>
      </c>
      <c r="H40" s="291"/>
      <c r="I40" s="291"/>
      <c r="J40" s="291"/>
      <c r="K40" s="291"/>
      <c r="L40" s="291"/>
      <c r="M40" s="291"/>
      <c r="N40" s="291"/>
      <c r="O40" s="291"/>
    </row>
    <row r="41" spans="1:15">
      <c r="A41" s="435" t="s">
        <v>765</v>
      </c>
      <c r="B41" s="435"/>
      <c r="C41" s="435"/>
      <c r="D41" s="435"/>
      <c r="E41" s="435"/>
      <c r="F41" s="435"/>
      <c r="G41" s="291">
        <v>33</v>
      </c>
      <c r="H41" s="291"/>
      <c r="I41" s="291"/>
      <c r="J41" s="291"/>
      <c r="K41" s="291"/>
      <c r="L41" s="291"/>
      <c r="M41" s="291"/>
      <c r="N41" s="291"/>
      <c r="O41" s="291"/>
    </row>
    <row r="42" spans="1:15">
      <c r="B42" s="291"/>
      <c r="C42" s="291"/>
      <c r="D42" s="291"/>
      <c r="E42" s="291"/>
      <c r="F42" s="298" t="s">
        <v>766</v>
      </c>
      <c r="G42" s="295">
        <f>G41/G40*100</f>
        <v>76.744186046511629</v>
      </c>
      <c r="H42" s="291"/>
      <c r="I42" s="431" t="s">
        <v>767</v>
      </c>
      <c r="J42" s="432"/>
      <c r="K42" s="432"/>
      <c r="L42" s="291"/>
      <c r="M42" s="291"/>
      <c r="N42" s="291"/>
      <c r="O42" s="291"/>
    </row>
    <row r="43" spans="1:15">
      <c r="A43" s="291"/>
      <c r="B43" s="291"/>
      <c r="C43" s="291"/>
      <c r="D43" s="293"/>
      <c r="F43" s="294" t="s">
        <v>768</v>
      </c>
      <c r="G43" s="291"/>
      <c r="H43" s="291"/>
      <c r="I43" s="432"/>
      <c r="J43" s="432"/>
      <c r="K43" s="432"/>
      <c r="L43" s="291"/>
      <c r="M43" s="291"/>
      <c r="N43" s="291"/>
      <c r="O43" s="291"/>
    </row>
    <row r="44" spans="1:15">
      <c r="A44" s="291"/>
      <c r="B44" s="291"/>
      <c r="C44" s="291"/>
      <c r="D44" s="291"/>
      <c r="E44" s="291"/>
      <c r="F44" s="291"/>
      <c r="G44" s="291"/>
      <c r="H44" s="291"/>
      <c r="I44" s="291"/>
      <c r="J44" s="291"/>
      <c r="N44" s="291"/>
      <c r="O44" s="291"/>
    </row>
    <row r="45" spans="1:15">
      <c r="A45" s="291"/>
      <c r="B45" s="291"/>
      <c r="C45" s="291"/>
      <c r="D45" s="291"/>
      <c r="E45" s="291"/>
      <c r="F45" s="292" t="s">
        <v>769</v>
      </c>
      <c r="G45" s="291">
        <f>H38+J38+L38+N38</f>
        <v>604</v>
      </c>
      <c r="H45" s="291"/>
      <c r="I45" s="291"/>
      <c r="J45" s="291"/>
      <c r="K45" s="291"/>
      <c r="L45" s="291"/>
      <c r="M45" s="291"/>
      <c r="N45" s="291"/>
      <c r="O45" s="291"/>
    </row>
    <row r="46" spans="1:15">
      <c r="A46" s="291"/>
      <c r="B46" s="291"/>
      <c r="C46" s="291"/>
      <c r="D46" s="436" t="s">
        <v>770</v>
      </c>
      <c r="E46" s="436"/>
      <c r="F46" s="436"/>
      <c r="G46" s="291">
        <f>G41*4*5</f>
        <v>660</v>
      </c>
      <c r="H46" s="291"/>
      <c r="I46" s="291"/>
      <c r="J46" s="291"/>
      <c r="K46" s="291"/>
      <c r="L46" s="291"/>
      <c r="M46" s="291"/>
      <c r="N46" s="291"/>
      <c r="O46" s="291"/>
    </row>
    <row r="47" spans="1:15">
      <c r="A47" s="291"/>
      <c r="B47" s="291"/>
      <c r="C47" s="291"/>
      <c r="D47" s="291"/>
      <c r="E47" s="291"/>
      <c r="F47" s="297" t="s">
        <v>771</v>
      </c>
      <c r="G47" s="295">
        <f>G45/G46*100</f>
        <v>91.515151515151516</v>
      </c>
      <c r="H47" s="291"/>
      <c r="I47" s="433" t="s">
        <v>772</v>
      </c>
      <c r="J47" s="433"/>
      <c r="K47" s="433"/>
      <c r="L47" s="291"/>
      <c r="M47" s="291"/>
      <c r="N47" s="291"/>
      <c r="O47" s="291"/>
    </row>
    <row r="48" spans="1:15">
      <c r="A48" s="291"/>
      <c r="B48" s="291"/>
      <c r="C48" s="291"/>
      <c r="F48" s="296" t="s">
        <v>773</v>
      </c>
      <c r="G48" s="291"/>
      <c r="H48" s="291"/>
      <c r="I48" s="433"/>
      <c r="J48" s="433"/>
      <c r="K48" s="433"/>
      <c r="M48" s="291"/>
      <c r="N48" s="291"/>
      <c r="O48" s="291"/>
    </row>
    <row r="49" spans="1:15">
      <c r="A49" s="291"/>
      <c r="B49" s="291"/>
      <c r="C49" s="291"/>
      <c r="D49" s="291"/>
      <c r="E49" s="291"/>
      <c r="F49" s="291"/>
      <c r="G49" s="291"/>
      <c r="H49" s="291"/>
      <c r="I49" s="433"/>
      <c r="J49" s="433"/>
      <c r="K49" s="433"/>
      <c r="L49" s="291"/>
      <c r="M49" s="291"/>
      <c r="N49" s="291"/>
      <c r="O49" s="291"/>
    </row>
  </sheetData>
  <mergeCells count="6">
    <mergeCell ref="I42:K43"/>
    <mergeCell ref="I47:K49"/>
    <mergeCell ref="A2:O2"/>
    <mergeCell ref="A40:F40"/>
    <mergeCell ref="A41:F41"/>
    <mergeCell ref="D46:F4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CE1D2-98C6-4FC0-B170-F3EDF4B2AA3D}">
  <dimension ref="B2:AM317"/>
  <sheetViews>
    <sheetView topLeftCell="B126" zoomScale="119" workbookViewId="0">
      <selection activeCell="E128" sqref="E128"/>
    </sheetView>
  </sheetViews>
  <sheetFormatPr defaultRowHeight="15"/>
  <cols>
    <col min="3" max="3" width="17" customWidth="1"/>
    <col min="4" max="4" width="24.42578125" customWidth="1"/>
    <col min="5" max="5" width="27" customWidth="1"/>
    <col min="6" max="6" width="27.42578125" customWidth="1"/>
    <col min="7" max="7" width="9.85546875" bestFit="1" customWidth="1"/>
    <col min="11" max="11" width="16.85546875" customWidth="1"/>
  </cols>
  <sheetData>
    <row r="2" spans="2:39" ht="15" customHeight="1">
      <c r="B2" s="428" t="s">
        <v>774</v>
      </c>
      <c r="C2" s="428"/>
      <c r="D2" s="428"/>
      <c r="E2" s="203"/>
      <c r="F2" s="428" t="s">
        <v>775</v>
      </c>
      <c r="G2" s="428"/>
      <c r="H2" s="428"/>
      <c r="I2" s="428"/>
      <c r="J2" s="428"/>
      <c r="K2" s="428"/>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row>
    <row r="3" spans="2:39" ht="180">
      <c r="B3" s="223" t="s">
        <v>261</v>
      </c>
      <c r="C3" s="224" t="s">
        <v>262</v>
      </c>
      <c r="D3" s="224" t="s">
        <v>263</v>
      </c>
      <c r="E3" s="224" t="s">
        <v>264</v>
      </c>
      <c r="F3" s="224" t="s">
        <v>265</v>
      </c>
      <c r="G3" s="224" t="s">
        <v>776</v>
      </c>
      <c r="H3" s="224" t="s">
        <v>777</v>
      </c>
      <c r="I3" s="224" t="s">
        <v>266</v>
      </c>
      <c r="J3" s="224" t="s">
        <v>778</v>
      </c>
      <c r="K3" s="224" t="s">
        <v>779</v>
      </c>
      <c r="L3" s="224" t="s">
        <v>780</v>
      </c>
      <c r="M3" s="224" t="s">
        <v>781</v>
      </c>
      <c r="N3" s="224" t="s">
        <v>782</v>
      </c>
      <c r="O3" s="224" t="s">
        <v>783</v>
      </c>
      <c r="P3" s="224" t="s">
        <v>784</v>
      </c>
      <c r="Q3" s="224" t="s">
        <v>785</v>
      </c>
      <c r="R3" s="224" t="s">
        <v>786</v>
      </c>
      <c r="S3" s="182" t="s">
        <v>787</v>
      </c>
      <c r="T3" s="182" t="s">
        <v>788</v>
      </c>
      <c r="U3" s="182" t="s">
        <v>789</v>
      </c>
      <c r="V3" s="224" t="s">
        <v>790</v>
      </c>
      <c r="W3" s="224" t="s">
        <v>791</v>
      </c>
      <c r="X3" s="224" t="s">
        <v>792</v>
      </c>
      <c r="Y3" s="224" t="s">
        <v>793</v>
      </c>
      <c r="Z3" s="224" t="s">
        <v>794</v>
      </c>
      <c r="AA3" s="224" t="s">
        <v>795</v>
      </c>
      <c r="AB3" s="224" t="s">
        <v>796</v>
      </c>
      <c r="AC3" s="224" t="s">
        <v>797</v>
      </c>
      <c r="AD3" s="224" t="s">
        <v>798</v>
      </c>
      <c r="AE3" s="182" t="s">
        <v>799</v>
      </c>
      <c r="AF3" s="182" t="s">
        <v>800</v>
      </c>
      <c r="AG3" s="182" t="s">
        <v>801</v>
      </c>
      <c r="AH3" s="182" t="s">
        <v>802</v>
      </c>
      <c r="AI3" s="182" t="s">
        <v>803</v>
      </c>
      <c r="AJ3" s="182" t="s">
        <v>804</v>
      </c>
      <c r="AK3" s="224" t="s">
        <v>805</v>
      </c>
      <c r="AL3" s="224" t="s">
        <v>806</v>
      </c>
      <c r="AM3" s="225" t="s">
        <v>807</v>
      </c>
    </row>
    <row r="4" spans="2:39">
      <c r="B4" s="205">
        <v>1</v>
      </c>
      <c r="C4" s="207">
        <v>45831.474710648145</v>
      </c>
      <c r="D4" s="207">
        <v>45831.477673611109</v>
      </c>
      <c r="E4" s="206" t="s">
        <v>808</v>
      </c>
      <c r="F4" s="206" t="s">
        <v>809</v>
      </c>
      <c r="G4" s="206">
        <v>100</v>
      </c>
      <c r="H4" s="206"/>
      <c r="I4" s="206"/>
      <c r="J4" s="206" t="s">
        <v>810</v>
      </c>
      <c r="K4" s="206">
        <v>10</v>
      </c>
      <c r="L4" s="206"/>
      <c r="M4" s="206" t="s">
        <v>811</v>
      </c>
      <c r="N4" s="206">
        <v>10</v>
      </c>
      <c r="O4" s="206"/>
      <c r="P4" s="206" t="s">
        <v>812</v>
      </c>
      <c r="Q4" s="206">
        <v>10</v>
      </c>
      <c r="R4" s="206"/>
      <c r="S4" s="206" t="s">
        <v>813</v>
      </c>
      <c r="T4" s="206">
        <v>10</v>
      </c>
      <c r="U4" s="206"/>
      <c r="V4" s="206" t="s">
        <v>814</v>
      </c>
      <c r="W4" s="206">
        <v>10</v>
      </c>
      <c r="X4" s="206"/>
      <c r="Y4" s="206" t="s">
        <v>815</v>
      </c>
      <c r="Z4" s="206">
        <v>10</v>
      </c>
      <c r="AA4" s="206"/>
      <c r="AB4" s="206" t="s">
        <v>816</v>
      </c>
      <c r="AC4" s="206">
        <v>10</v>
      </c>
      <c r="AD4" s="206"/>
      <c r="AE4" s="206" t="s">
        <v>817</v>
      </c>
      <c r="AF4" s="206">
        <v>10</v>
      </c>
      <c r="AG4" s="206"/>
      <c r="AH4" s="206" t="s">
        <v>818</v>
      </c>
      <c r="AI4" s="209"/>
      <c r="AJ4" s="206">
        <v>10</v>
      </c>
      <c r="AK4" s="206" t="s">
        <v>819</v>
      </c>
      <c r="AL4" s="209"/>
      <c r="AM4" s="208">
        <v>10</v>
      </c>
    </row>
    <row r="5" spans="2:39">
      <c r="B5" s="210">
        <v>2</v>
      </c>
      <c r="C5" s="212">
        <v>45831.47619212963</v>
      </c>
      <c r="D5" s="212">
        <v>45831.477847222224</v>
      </c>
      <c r="E5" s="211" t="s">
        <v>820</v>
      </c>
      <c r="F5" s="211" t="s">
        <v>821</v>
      </c>
      <c r="G5" s="211">
        <v>100</v>
      </c>
      <c r="H5" s="211"/>
      <c r="I5" s="211"/>
      <c r="J5" s="211" t="s">
        <v>810</v>
      </c>
      <c r="K5" s="211">
        <v>10</v>
      </c>
      <c r="L5" s="211"/>
      <c r="M5" s="211" t="s">
        <v>811</v>
      </c>
      <c r="N5" s="211">
        <v>10</v>
      </c>
      <c r="O5" s="211"/>
      <c r="P5" s="211" t="s">
        <v>812</v>
      </c>
      <c r="Q5" s="211">
        <v>10</v>
      </c>
      <c r="R5" s="211"/>
      <c r="S5" s="211" t="s">
        <v>813</v>
      </c>
      <c r="T5" s="211">
        <v>10</v>
      </c>
      <c r="U5" s="211"/>
      <c r="V5" s="211" t="s">
        <v>814</v>
      </c>
      <c r="W5" s="211">
        <v>10</v>
      </c>
      <c r="X5" s="211"/>
      <c r="Y5" s="211" t="s">
        <v>815</v>
      </c>
      <c r="Z5" s="211">
        <v>10</v>
      </c>
      <c r="AA5" s="211"/>
      <c r="AB5" s="211" t="s">
        <v>816</v>
      </c>
      <c r="AC5" s="211">
        <v>10</v>
      </c>
      <c r="AD5" s="211"/>
      <c r="AE5" s="211" t="s">
        <v>817</v>
      </c>
      <c r="AF5" s="211">
        <v>10</v>
      </c>
      <c r="AG5" s="211"/>
      <c r="AH5" s="211" t="s">
        <v>818</v>
      </c>
      <c r="AI5" s="185"/>
      <c r="AJ5" s="211">
        <v>10</v>
      </c>
      <c r="AK5" s="211" t="s">
        <v>819</v>
      </c>
      <c r="AL5" s="185"/>
      <c r="AM5" s="213">
        <v>10</v>
      </c>
    </row>
    <row r="6" spans="2:39">
      <c r="B6" s="205">
        <v>3</v>
      </c>
      <c r="C6" s="207">
        <v>45831.475162037037</v>
      </c>
      <c r="D6" s="207">
        <v>45831.478009259263</v>
      </c>
      <c r="E6" s="206" t="s">
        <v>822</v>
      </c>
      <c r="F6" s="206" t="s">
        <v>823</v>
      </c>
      <c r="G6" s="206">
        <v>100</v>
      </c>
      <c r="H6" s="206"/>
      <c r="I6" s="206"/>
      <c r="J6" s="206" t="s">
        <v>810</v>
      </c>
      <c r="K6" s="206">
        <v>10</v>
      </c>
      <c r="L6" s="206"/>
      <c r="M6" s="206" t="s">
        <v>811</v>
      </c>
      <c r="N6" s="206">
        <v>10</v>
      </c>
      <c r="O6" s="206"/>
      <c r="P6" s="206" t="s">
        <v>812</v>
      </c>
      <c r="Q6" s="206">
        <v>10</v>
      </c>
      <c r="R6" s="206"/>
      <c r="S6" s="206" t="s">
        <v>813</v>
      </c>
      <c r="T6" s="206">
        <v>10</v>
      </c>
      <c r="U6" s="206"/>
      <c r="V6" s="206" t="s">
        <v>814</v>
      </c>
      <c r="W6" s="206">
        <v>10</v>
      </c>
      <c r="X6" s="206"/>
      <c r="Y6" s="206" t="s">
        <v>815</v>
      </c>
      <c r="Z6" s="206">
        <v>10</v>
      </c>
      <c r="AA6" s="206"/>
      <c r="AB6" s="206" t="s">
        <v>816</v>
      </c>
      <c r="AC6" s="206">
        <v>10</v>
      </c>
      <c r="AD6" s="206"/>
      <c r="AE6" s="206" t="s">
        <v>817</v>
      </c>
      <c r="AF6" s="206">
        <v>10</v>
      </c>
      <c r="AG6" s="206"/>
      <c r="AH6" s="206" t="s">
        <v>818</v>
      </c>
      <c r="AI6" s="209"/>
      <c r="AJ6" s="206">
        <v>10</v>
      </c>
      <c r="AK6" s="206" t="s">
        <v>819</v>
      </c>
      <c r="AL6" s="209"/>
      <c r="AM6" s="208">
        <v>10</v>
      </c>
    </row>
    <row r="7" spans="2:39">
      <c r="B7" s="210">
        <v>4</v>
      </c>
      <c r="C7" s="212">
        <v>45831.475428240738</v>
      </c>
      <c r="D7" s="212">
        <v>45831.478206018517</v>
      </c>
      <c r="E7" s="211" t="s">
        <v>824</v>
      </c>
      <c r="F7" s="211" t="s">
        <v>825</v>
      </c>
      <c r="G7" s="211">
        <v>100</v>
      </c>
      <c r="H7" s="211"/>
      <c r="I7" s="211"/>
      <c r="J7" s="211" t="s">
        <v>810</v>
      </c>
      <c r="K7" s="211">
        <v>10</v>
      </c>
      <c r="L7" s="211"/>
      <c r="M7" s="211" t="s">
        <v>811</v>
      </c>
      <c r="N7" s="211">
        <v>10</v>
      </c>
      <c r="O7" s="211"/>
      <c r="P7" s="211" t="s">
        <v>812</v>
      </c>
      <c r="Q7" s="211">
        <v>10</v>
      </c>
      <c r="R7" s="211"/>
      <c r="S7" s="211" t="s">
        <v>813</v>
      </c>
      <c r="T7" s="211">
        <v>10</v>
      </c>
      <c r="U7" s="211"/>
      <c r="V7" s="211" t="s">
        <v>814</v>
      </c>
      <c r="W7" s="211">
        <v>10</v>
      </c>
      <c r="X7" s="211"/>
      <c r="Y7" s="211" t="s">
        <v>815</v>
      </c>
      <c r="Z7" s="211">
        <v>10</v>
      </c>
      <c r="AA7" s="211"/>
      <c r="AB7" s="211" t="s">
        <v>816</v>
      </c>
      <c r="AC7" s="211">
        <v>10</v>
      </c>
      <c r="AD7" s="211"/>
      <c r="AE7" s="211" t="s">
        <v>817</v>
      </c>
      <c r="AF7" s="211">
        <v>10</v>
      </c>
      <c r="AG7" s="211"/>
      <c r="AH7" s="211" t="s">
        <v>818</v>
      </c>
      <c r="AI7" s="185"/>
      <c r="AJ7" s="211">
        <v>10</v>
      </c>
      <c r="AK7" s="211" t="s">
        <v>819</v>
      </c>
      <c r="AL7" s="185"/>
      <c r="AM7" s="213">
        <v>10</v>
      </c>
    </row>
    <row r="8" spans="2:39">
      <c r="B8" s="205">
        <v>5</v>
      </c>
      <c r="C8" s="207">
        <v>45831.474270833336</v>
      </c>
      <c r="D8" s="207">
        <v>45831.479745370372</v>
      </c>
      <c r="E8" s="206" t="s">
        <v>826</v>
      </c>
      <c r="F8" s="206" t="s">
        <v>827</v>
      </c>
      <c r="G8" s="206">
        <v>100</v>
      </c>
      <c r="H8" s="206"/>
      <c r="I8" s="206"/>
      <c r="J8" s="206" t="s">
        <v>810</v>
      </c>
      <c r="K8" s="206">
        <v>10</v>
      </c>
      <c r="L8" s="206"/>
      <c r="M8" s="206" t="s">
        <v>811</v>
      </c>
      <c r="N8" s="206">
        <v>10</v>
      </c>
      <c r="O8" s="206"/>
      <c r="P8" s="206" t="s">
        <v>812</v>
      </c>
      <c r="Q8" s="206">
        <v>10</v>
      </c>
      <c r="R8" s="206"/>
      <c r="S8" s="206" t="s">
        <v>813</v>
      </c>
      <c r="T8" s="206">
        <v>10</v>
      </c>
      <c r="U8" s="206"/>
      <c r="V8" s="206" t="s">
        <v>814</v>
      </c>
      <c r="W8" s="206">
        <v>10</v>
      </c>
      <c r="X8" s="206"/>
      <c r="Y8" s="206" t="s">
        <v>815</v>
      </c>
      <c r="Z8" s="206">
        <v>10</v>
      </c>
      <c r="AA8" s="206"/>
      <c r="AB8" s="206" t="s">
        <v>816</v>
      </c>
      <c r="AC8" s="206">
        <v>10</v>
      </c>
      <c r="AD8" s="206"/>
      <c r="AE8" s="206" t="s">
        <v>817</v>
      </c>
      <c r="AF8" s="206">
        <v>10</v>
      </c>
      <c r="AG8" s="206"/>
      <c r="AH8" s="206" t="s">
        <v>818</v>
      </c>
      <c r="AI8" s="209"/>
      <c r="AJ8" s="206">
        <v>10</v>
      </c>
      <c r="AK8" s="206" t="s">
        <v>819</v>
      </c>
      <c r="AL8" s="209"/>
      <c r="AM8" s="208">
        <v>10</v>
      </c>
    </row>
    <row r="9" spans="2:39">
      <c r="B9" s="210">
        <v>6</v>
      </c>
      <c r="C9" s="212">
        <v>45831.474618055552</v>
      </c>
      <c r="D9" s="212">
        <v>45831.479884259257</v>
      </c>
      <c r="E9" s="211" t="s">
        <v>828</v>
      </c>
      <c r="F9" s="211" t="s">
        <v>829</v>
      </c>
      <c r="G9" s="211">
        <v>90</v>
      </c>
      <c r="H9" s="211"/>
      <c r="I9" s="211"/>
      <c r="J9" s="211" t="s">
        <v>810</v>
      </c>
      <c r="K9" s="211">
        <v>10</v>
      </c>
      <c r="L9" s="211"/>
      <c r="M9" s="211" t="s">
        <v>811</v>
      </c>
      <c r="N9" s="211">
        <v>10</v>
      </c>
      <c r="O9" s="211"/>
      <c r="P9" s="211" t="s">
        <v>830</v>
      </c>
      <c r="Q9" s="211">
        <v>0</v>
      </c>
      <c r="R9" s="211"/>
      <c r="S9" s="211" t="s">
        <v>813</v>
      </c>
      <c r="T9" s="211">
        <v>10</v>
      </c>
      <c r="U9" s="211"/>
      <c r="V9" s="211" t="s">
        <v>814</v>
      </c>
      <c r="W9" s="211">
        <v>10</v>
      </c>
      <c r="X9" s="211"/>
      <c r="Y9" s="211" t="s">
        <v>815</v>
      </c>
      <c r="Z9" s="211">
        <v>10</v>
      </c>
      <c r="AA9" s="211"/>
      <c r="AB9" s="211" t="s">
        <v>816</v>
      </c>
      <c r="AC9" s="211">
        <v>10</v>
      </c>
      <c r="AD9" s="211"/>
      <c r="AE9" s="211" t="s">
        <v>817</v>
      </c>
      <c r="AF9" s="211">
        <v>10</v>
      </c>
      <c r="AG9" s="211"/>
      <c r="AH9" s="211" t="s">
        <v>818</v>
      </c>
      <c r="AI9" s="185"/>
      <c r="AJ9" s="211">
        <v>10</v>
      </c>
      <c r="AK9" s="211" t="s">
        <v>819</v>
      </c>
      <c r="AL9" s="185"/>
      <c r="AM9" s="213">
        <v>10</v>
      </c>
    </row>
    <row r="10" spans="2:39">
      <c r="B10" s="205">
        <v>7</v>
      </c>
      <c r="C10" s="207">
        <v>45831.476400462961</v>
      </c>
      <c r="D10" s="207">
        <v>45831.480092592596</v>
      </c>
      <c r="E10" s="206" t="s">
        <v>831</v>
      </c>
      <c r="F10" s="206" t="s">
        <v>832</v>
      </c>
      <c r="G10" s="206">
        <v>100</v>
      </c>
      <c r="H10" s="206"/>
      <c r="I10" s="206"/>
      <c r="J10" s="206" t="s">
        <v>810</v>
      </c>
      <c r="K10" s="206">
        <v>10</v>
      </c>
      <c r="L10" s="206"/>
      <c r="M10" s="206" t="s">
        <v>811</v>
      </c>
      <c r="N10" s="206">
        <v>10</v>
      </c>
      <c r="O10" s="206"/>
      <c r="P10" s="206" t="s">
        <v>812</v>
      </c>
      <c r="Q10" s="206">
        <v>10</v>
      </c>
      <c r="R10" s="206"/>
      <c r="S10" s="206" t="s">
        <v>813</v>
      </c>
      <c r="T10" s="206">
        <v>10</v>
      </c>
      <c r="U10" s="206"/>
      <c r="V10" s="206" t="s">
        <v>814</v>
      </c>
      <c r="W10" s="206">
        <v>10</v>
      </c>
      <c r="X10" s="206"/>
      <c r="Y10" s="206" t="s">
        <v>815</v>
      </c>
      <c r="Z10" s="206">
        <v>10</v>
      </c>
      <c r="AA10" s="206"/>
      <c r="AB10" s="206" t="s">
        <v>816</v>
      </c>
      <c r="AC10" s="206">
        <v>10</v>
      </c>
      <c r="AD10" s="206"/>
      <c r="AE10" s="206" t="s">
        <v>817</v>
      </c>
      <c r="AF10" s="206">
        <v>10</v>
      </c>
      <c r="AG10" s="206"/>
      <c r="AH10" s="206" t="s">
        <v>818</v>
      </c>
      <c r="AI10" s="209"/>
      <c r="AJ10" s="206">
        <v>10</v>
      </c>
      <c r="AK10" s="206" t="s">
        <v>819</v>
      </c>
      <c r="AL10" s="209"/>
      <c r="AM10" s="208">
        <v>10</v>
      </c>
    </row>
    <row r="11" spans="2:39">
      <c r="B11" s="210">
        <v>8</v>
      </c>
      <c r="C11" s="212">
        <v>45831.476898148147</v>
      </c>
      <c r="D11" s="212">
        <v>45831.480231481481</v>
      </c>
      <c r="E11" s="211" t="s">
        <v>833</v>
      </c>
      <c r="F11" s="211" t="s">
        <v>834</v>
      </c>
      <c r="G11" s="211">
        <v>100</v>
      </c>
      <c r="H11" s="211"/>
      <c r="I11" s="211"/>
      <c r="J11" s="211" t="s">
        <v>810</v>
      </c>
      <c r="K11" s="211">
        <v>10</v>
      </c>
      <c r="L11" s="211"/>
      <c r="M11" s="211" t="s">
        <v>811</v>
      </c>
      <c r="N11" s="211">
        <v>10</v>
      </c>
      <c r="O11" s="211"/>
      <c r="P11" s="211" t="s">
        <v>812</v>
      </c>
      <c r="Q11" s="211">
        <v>10</v>
      </c>
      <c r="R11" s="211"/>
      <c r="S11" s="211" t="s">
        <v>813</v>
      </c>
      <c r="T11" s="211">
        <v>10</v>
      </c>
      <c r="U11" s="211"/>
      <c r="V11" s="211" t="s">
        <v>814</v>
      </c>
      <c r="W11" s="211">
        <v>10</v>
      </c>
      <c r="X11" s="211"/>
      <c r="Y11" s="211" t="s">
        <v>815</v>
      </c>
      <c r="Z11" s="211">
        <v>10</v>
      </c>
      <c r="AA11" s="211"/>
      <c r="AB11" s="211" t="s">
        <v>816</v>
      </c>
      <c r="AC11" s="211">
        <v>10</v>
      </c>
      <c r="AD11" s="211"/>
      <c r="AE11" s="211" t="s">
        <v>817</v>
      </c>
      <c r="AF11" s="211">
        <v>10</v>
      </c>
      <c r="AG11" s="211"/>
      <c r="AH11" s="211" t="s">
        <v>818</v>
      </c>
      <c r="AI11" s="185"/>
      <c r="AJ11" s="211">
        <v>10</v>
      </c>
      <c r="AK11" s="211" t="s">
        <v>819</v>
      </c>
      <c r="AL11" s="185"/>
      <c r="AM11" s="213">
        <v>10</v>
      </c>
    </row>
    <row r="12" spans="2:39">
      <c r="B12" s="205">
        <v>9</v>
      </c>
      <c r="C12" s="207">
        <v>45831.477743055555</v>
      </c>
      <c r="D12" s="207">
        <v>45831.480312500003</v>
      </c>
      <c r="E12" s="206" t="s">
        <v>835</v>
      </c>
      <c r="F12" s="206" t="s">
        <v>836</v>
      </c>
      <c r="G12" s="206">
        <v>80</v>
      </c>
      <c r="H12" s="206"/>
      <c r="I12" s="206"/>
      <c r="J12" s="206" t="s">
        <v>837</v>
      </c>
      <c r="K12" s="206">
        <v>0</v>
      </c>
      <c r="L12" s="206"/>
      <c r="M12" s="206" t="s">
        <v>811</v>
      </c>
      <c r="N12" s="206">
        <v>10</v>
      </c>
      <c r="O12" s="206"/>
      <c r="P12" s="206" t="s">
        <v>830</v>
      </c>
      <c r="Q12" s="206">
        <v>0</v>
      </c>
      <c r="R12" s="206"/>
      <c r="S12" s="206" t="s">
        <v>813</v>
      </c>
      <c r="T12" s="206">
        <v>10</v>
      </c>
      <c r="U12" s="206"/>
      <c r="V12" s="206" t="s">
        <v>814</v>
      </c>
      <c r="W12" s="206">
        <v>10</v>
      </c>
      <c r="X12" s="206"/>
      <c r="Y12" s="206" t="s">
        <v>815</v>
      </c>
      <c r="Z12" s="206">
        <v>10</v>
      </c>
      <c r="AA12" s="206"/>
      <c r="AB12" s="206" t="s">
        <v>816</v>
      </c>
      <c r="AC12" s="206">
        <v>10</v>
      </c>
      <c r="AD12" s="206"/>
      <c r="AE12" s="206" t="s">
        <v>817</v>
      </c>
      <c r="AF12" s="206">
        <v>10</v>
      </c>
      <c r="AG12" s="206"/>
      <c r="AH12" s="206" t="s">
        <v>818</v>
      </c>
      <c r="AI12" s="209"/>
      <c r="AJ12" s="206">
        <v>10</v>
      </c>
      <c r="AK12" s="206" t="s">
        <v>819</v>
      </c>
      <c r="AL12" s="209"/>
      <c r="AM12" s="208">
        <v>10</v>
      </c>
    </row>
    <row r="13" spans="2:39">
      <c r="B13" s="210">
        <v>10</v>
      </c>
      <c r="C13" s="212">
        <v>45831.478784722225</v>
      </c>
      <c r="D13" s="212">
        <v>45831.48060185185</v>
      </c>
      <c r="E13" s="211" t="s">
        <v>838</v>
      </c>
      <c r="F13" s="211" t="s">
        <v>839</v>
      </c>
      <c r="G13" s="211">
        <v>90</v>
      </c>
      <c r="H13" s="211"/>
      <c r="I13" s="211"/>
      <c r="J13" s="211" t="s">
        <v>810</v>
      </c>
      <c r="K13" s="211">
        <v>10</v>
      </c>
      <c r="L13" s="211"/>
      <c r="M13" s="211" t="s">
        <v>811</v>
      </c>
      <c r="N13" s="211">
        <v>10</v>
      </c>
      <c r="O13" s="211"/>
      <c r="P13" s="211" t="s">
        <v>812</v>
      </c>
      <c r="Q13" s="211">
        <v>10</v>
      </c>
      <c r="R13" s="211"/>
      <c r="S13" s="211" t="s">
        <v>813</v>
      </c>
      <c r="T13" s="211">
        <v>10</v>
      </c>
      <c r="U13" s="211"/>
      <c r="V13" s="211" t="s">
        <v>840</v>
      </c>
      <c r="W13" s="211">
        <v>0</v>
      </c>
      <c r="X13" s="211"/>
      <c r="Y13" s="211" t="s">
        <v>815</v>
      </c>
      <c r="Z13" s="211">
        <v>10</v>
      </c>
      <c r="AA13" s="211"/>
      <c r="AB13" s="211" t="s">
        <v>816</v>
      </c>
      <c r="AC13" s="211">
        <v>10</v>
      </c>
      <c r="AD13" s="211"/>
      <c r="AE13" s="211" t="s">
        <v>817</v>
      </c>
      <c r="AF13" s="211">
        <v>10</v>
      </c>
      <c r="AG13" s="211"/>
      <c r="AH13" s="211" t="s">
        <v>818</v>
      </c>
      <c r="AI13" s="185"/>
      <c r="AJ13" s="211">
        <v>10</v>
      </c>
      <c r="AK13" s="211" t="s">
        <v>819</v>
      </c>
      <c r="AL13" s="185"/>
      <c r="AM13" s="213">
        <v>10</v>
      </c>
    </row>
    <row r="14" spans="2:39">
      <c r="B14" s="205">
        <v>11</v>
      </c>
      <c r="C14" s="207">
        <v>45831.479942129627</v>
      </c>
      <c r="D14" s="207">
        <v>45831.482083333336</v>
      </c>
      <c r="E14" s="206" t="s">
        <v>841</v>
      </c>
      <c r="F14" s="206" t="s">
        <v>842</v>
      </c>
      <c r="G14" s="206">
        <v>100</v>
      </c>
      <c r="H14" s="206"/>
      <c r="I14" s="206"/>
      <c r="J14" s="206" t="s">
        <v>810</v>
      </c>
      <c r="K14" s="206">
        <v>10</v>
      </c>
      <c r="L14" s="206"/>
      <c r="M14" s="206" t="s">
        <v>811</v>
      </c>
      <c r="N14" s="206">
        <v>10</v>
      </c>
      <c r="O14" s="206"/>
      <c r="P14" s="206" t="s">
        <v>812</v>
      </c>
      <c r="Q14" s="206">
        <v>10</v>
      </c>
      <c r="R14" s="206"/>
      <c r="S14" s="206" t="s">
        <v>813</v>
      </c>
      <c r="T14" s="206">
        <v>10</v>
      </c>
      <c r="U14" s="206"/>
      <c r="V14" s="206" t="s">
        <v>814</v>
      </c>
      <c r="W14" s="206">
        <v>10</v>
      </c>
      <c r="X14" s="206"/>
      <c r="Y14" s="206" t="s">
        <v>815</v>
      </c>
      <c r="Z14" s="206">
        <v>10</v>
      </c>
      <c r="AA14" s="206"/>
      <c r="AB14" s="206" t="s">
        <v>816</v>
      </c>
      <c r="AC14" s="206">
        <v>10</v>
      </c>
      <c r="AD14" s="206"/>
      <c r="AE14" s="206" t="s">
        <v>817</v>
      </c>
      <c r="AF14" s="206">
        <v>10</v>
      </c>
      <c r="AG14" s="206"/>
      <c r="AH14" s="206" t="s">
        <v>818</v>
      </c>
      <c r="AI14" s="209"/>
      <c r="AJ14" s="206">
        <v>10</v>
      </c>
      <c r="AK14" s="206" t="s">
        <v>819</v>
      </c>
      <c r="AL14" s="209"/>
      <c r="AM14" s="208">
        <v>10</v>
      </c>
    </row>
    <row r="15" spans="2:39">
      <c r="B15" s="210">
        <v>12</v>
      </c>
      <c r="C15" s="212">
        <v>45831.47861111111</v>
      </c>
      <c r="D15" s="212">
        <v>45831.482905092591</v>
      </c>
      <c r="E15" s="211" t="s">
        <v>843</v>
      </c>
      <c r="F15" s="211" t="s">
        <v>844</v>
      </c>
      <c r="G15" s="211">
        <v>90</v>
      </c>
      <c r="H15" s="211"/>
      <c r="I15" s="211"/>
      <c r="J15" s="211" t="s">
        <v>845</v>
      </c>
      <c r="K15" s="211">
        <v>0</v>
      </c>
      <c r="L15" s="211"/>
      <c r="M15" s="211" t="s">
        <v>811</v>
      </c>
      <c r="N15" s="211">
        <v>10</v>
      </c>
      <c r="O15" s="211"/>
      <c r="P15" s="211" t="s">
        <v>812</v>
      </c>
      <c r="Q15" s="211">
        <v>10</v>
      </c>
      <c r="R15" s="211"/>
      <c r="S15" s="211" t="s">
        <v>813</v>
      </c>
      <c r="T15" s="211">
        <v>10</v>
      </c>
      <c r="U15" s="211"/>
      <c r="V15" s="211" t="s">
        <v>814</v>
      </c>
      <c r="W15" s="211">
        <v>10</v>
      </c>
      <c r="X15" s="211"/>
      <c r="Y15" s="211" t="s">
        <v>815</v>
      </c>
      <c r="Z15" s="211">
        <v>10</v>
      </c>
      <c r="AA15" s="211"/>
      <c r="AB15" s="211" t="s">
        <v>816</v>
      </c>
      <c r="AC15" s="211">
        <v>10</v>
      </c>
      <c r="AD15" s="211"/>
      <c r="AE15" s="211" t="s">
        <v>817</v>
      </c>
      <c r="AF15" s="211">
        <v>10</v>
      </c>
      <c r="AG15" s="211"/>
      <c r="AH15" s="211" t="s">
        <v>818</v>
      </c>
      <c r="AI15" s="185"/>
      <c r="AJ15" s="211">
        <v>10</v>
      </c>
      <c r="AK15" s="211" t="s">
        <v>819</v>
      </c>
      <c r="AL15" s="185"/>
      <c r="AM15" s="213">
        <v>10</v>
      </c>
    </row>
    <row r="16" spans="2:39">
      <c r="B16" s="205">
        <v>13</v>
      </c>
      <c r="C16" s="207">
        <v>45831.481631944444</v>
      </c>
      <c r="D16" s="207">
        <v>45831.483217592591</v>
      </c>
      <c r="E16" s="206" t="s">
        <v>846</v>
      </c>
      <c r="F16" s="206" t="s">
        <v>847</v>
      </c>
      <c r="G16" s="206">
        <v>100</v>
      </c>
      <c r="H16" s="206"/>
      <c r="I16" s="206"/>
      <c r="J16" s="206" t="s">
        <v>810</v>
      </c>
      <c r="K16" s="206">
        <v>10</v>
      </c>
      <c r="L16" s="206"/>
      <c r="M16" s="206" t="s">
        <v>811</v>
      </c>
      <c r="N16" s="206">
        <v>10</v>
      </c>
      <c r="O16" s="206"/>
      <c r="P16" s="206" t="s">
        <v>812</v>
      </c>
      <c r="Q16" s="206">
        <v>10</v>
      </c>
      <c r="R16" s="206"/>
      <c r="S16" s="206" t="s">
        <v>813</v>
      </c>
      <c r="T16" s="206">
        <v>10</v>
      </c>
      <c r="U16" s="206"/>
      <c r="V16" s="206" t="s">
        <v>814</v>
      </c>
      <c r="W16" s="206">
        <v>10</v>
      </c>
      <c r="X16" s="206"/>
      <c r="Y16" s="206" t="s">
        <v>815</v>
      </c>
      <c r="Z16" s="206">
        <v>10</v>
      </c>
      <c r="AA16" s="206"/>
      <c r="AB16" s="206" t="s">
        <v>816</v>
      </c>
      <c r="AC16" s="206">
        <v>10</v>
      </c>
      <c r="AD16" s="206"/>
      <c r="AE16" s="206" t="s">
        <v>817</v>
      </c>
      <c r="AF16" s="206">
        <v>10</v>
      </c>
      <c r="AG16" s="206"/>
      <c r="AH16" s="206" t="s">
        <v>818</v>
      </c>
      <c r="AI16" s="209"/>
      <c r="AJ16" s="206">
        <v>10</v>
      </c>
      <c r="AK16" s="206" t="s">
        <v>819</v>
      </c>
      <c r="AL16" s="209"/>
      <c r="AM16" s="208">
        <v>10</v>
      </c>
    </row>
    <row r="17" spans="2:39">
      <c r="B17" s="210">
        <v>14</v>
      </c>
      <c r="C17" s="212">
        <v>45831.481562499997</v>
      </c>
      <c r="D17" s="212">
        <v>45831.483842592592</v>
      </c>
      <c r="E17" s="211" t="s">
        <v>848</v>
      </c>
      <c r="F17" s="211" t="s">
        <v>849</v>
      </c>
      <c r="G17" s="211">
        <v>100</v>
      </c>
      <c r="H17" s="211"/>
      <c r="I17" s="211"/>
      <c r="J17" s="211" t="s">
        <v>810</v>
      </c>
      <c r="K17" s="211">
        <v>10</v>
      </c>
      <c r="L17" s="211"/>
      <c r="M17" s="211" t="s">
        <v>811</v>
      </c>
      <c r="N17" s="211">
        <v>10</v>
      </c>
      <c r="O17" s="211"/>
      <c r="P17" s="211" t="s">
        <v>812</v>
      </c>
      <c r="Q17" s="211">
        <v>10</v>
      </c>
      <c r="R17" s="211"/>
      <c r="S17" s="211" t="s">
        <v>813</v>
      </c>
      <c r="T17" s="211">
        <v>10</v>
      </c>
      <c r="U17" s="211"/>
      <c r="V17" s="211" t="s">
        <v>814</v>
      </c>
      <c r="W17" s="211">
        <v>10</v>
      </c>
      <c r="X17" s="211"/>
      <c r="Y17" s="211" t="s">
        <v>815</v>
      </c>
      <c r="Z17" s="211">
        <v>10</v>
      </c>
      <c r="AA17" s="211"/>
      <c r="AB17" s="211" t="s">
        <v>816</v>
      </c>
      <c r="AC17" s="211">
        <v>10</v>
      </c>
      <c r="AD17" s="211"/>
      <c r="AE17" s="211" t="s">
        <v>817</v>
      </c>
      <c r="AF17" s="211">
        <v>10</v>
      </c>
      <c r="AG17" s="211"/>
      <c r="AH17" s="211" t="s">
        <v>818</v>
      </c>
      <c r="AI17" s="185"/>
      <c r="AJ17" s="211">
        <v>10</v>
      </c>
      <c r="AK17" s="211" t="s">
        <v>819</v>
      </c>
      <c r="AL17" s="185"/>
      <c r="AM17" s="213">
        <v>10</v>
      </c>
    </row>
    <row r="18" spans="2:39">
      <c r="B18" s="205">
        <v>15</v>
      </c>
      <c r="C18" s="207">
        <v>45831.485625000001</v>
      </c>
      <c r="D18" s="207">
        <v>45831.487071759257</v>
      </c>
      <c r="E18" s="206" t="s">
        <v>850</v>
      </c>
      <c r="F18" s="206" t="s">
        <v>851</v>
      </c>
      <c r="G18" s="206">
        <v>100</v>
      </c>
      <c r="H18" s="206"/>
      <c r="I18" s="206"/>
      <c r="J18" s="206" t="s">
        <v>810</v>
      </c>
      <c r="K18" s="206">
        <v>10</v>
      </c>
      <c r="L18" s="206"/>
      <c r="M18" s="206" t="s">
        <v>811</v>
      </c>
      <c r="N18" s="206">
        <v>10</v>
      </c>
      <c r="O18" s="206"/>
      <c r="P18" s="206" t="s">
        <v>812</v>
      </c>
      <c r="Q18" s="206">
        <v>10</v>
      </c>
      <c r="R18" s="206"/>
      <c r="S18" s="206" t="s">
        <v>813</v>
      </c>
      <c r="T18" s="206">
        <v>10</v>
      </c>
      <c r="U18" s="206"/>
      <c r="V18" s="206" t="s">
        <v>814</v>
      </c>
      <c r="W18" s="206">
        <v>10</v>
      </c>
      <c r="X18" s="206"/>
      <c r="Y18" s="206" t="s">
        <v>815</v>
      </c>
      <c r="Z18" s="206">
        <v>10</v>
      </c>
      <c r="AA18" s="206"/>
      <c r="AB18" s="206" t="s">
        <v>816</v>
      </c>
      <c r="AC18" s="206">
        <v>10</v>
      </c>
      <c r="AD18" s="206"/>
      <c r="AE18" s="206" t="s">
        <v>817</v>
      </c>
      <c r="AF18" s="206">
        <v>10</v>
      </c>
      <c r="AG18" s="206"/>
      <c r="AH18" s="206" t="s">
        <v>818</v>
      </c>
      <c r="AI18" s="209"/>
      <c r="AJ18" s="206">
        <v>10</v>
      </c>
      <c r="AK18" s="206" t="s">
        <v>819</v>
      </c>
      <c r="AL18" s="209"/>
      <c r="AM18" s="208">
        <v>10</v>
      </c>
    </row>
    <row r="19" spans="2:39">
      <c r="B19" s="210">
        <v>16</v>
      </c>
      <c r="C19" s="212">
        <v>45831.487881944442</v>
      </c>
      <c r="D19" s="212">
        <v>45831.489988425928</v>
      </c>
      <c r="E19" s="211" t="s">
        <v>852</v>
      </c>
      <c r="F19" s="211" t="s">
        <v>853</v>
      </c>
      <c r="G19" s="211">
        <v>100</v>
      </c>
      <c r="H19" s="211"/>
      <c r="I19" s="211"/>
      <c r="J19" s="211" t="s">
        <v>810</v>
      </c>
      <c r="K19" s="211">
        <v>10</v>
      </c>
      <c r="L19" s="211"/>
      <c r="M19" s="211" t="s">
        <v>811</v>
      </c>
      <c r="N19" s="211">
        <v>10</v>
      </c>
      <c r="O19" s="211"/>
      <c r="P19" s="211" t="s">
        <v>812</v>
      </c>
      <c r="Q19" s="211">
        <v>10</v>
      </c>
      <c r="R19" s="211"/>
      <c r="S19" s="211" t="s">
        <v>813</v>
      </c>
      <c r="T19" s="211">
        <v>10</v>
      </c>
      <c r="U19" s="211"/>
      <c r="V19" s="211" t="s">
        <v>814</v>
      </c>
      <c r="W19" s="211">
        <v>10</v>
      </c>
      <c r="X19" s="211"/>
      <c r="Y19" s="211" t="s">
        <v>815</v>
      </c>
      <c r="Z19" s="211">
        <v>10</v>
      </c>
      <c r="AA19" s="211"/>
      <c r="AB19" s="211" t="s">
        <v>816</v>
      </c>
      <c r="AC19" s="211">
        <v>10</v>
      </c>
      <c r="AD19" s="211"/>
      <c r="AE19" s="211" t="s">
        <v>817</v>
      </c>
      <c r="AF19" s="211">
        <v>10</v>
      </c>
      <c r="AG19" s="211"/>
      <c r="AH19" s="211" t="s">
        <v>818</v>
      </c>
      <c r="AI19" s="185"/>
      <c r="AJ19" s="211">
        <v>10</v>
      </c>
      <c r="AK19" s="211" t="s">
        <v>819</v>
      </c>
      <c r="AL19" s="185"/>
      <c r="AM19" s="213">
        <v>10</v>
      </c>
    </row>
    <row r="20" spans="2:39">
      <c r="B20" s="205">
        <v>17</v>
      </c>
      <c r="C20" s="207">
        <v>45831.487939814811</v>
      </c>
      <c r="D20" s="207">
        <v>45831.490381944444</v>
      </c>
      <c r="E20" s="206" t="s">
        <v>854</v>
      </c>
      <c r="F20" s="206" t="s">
        <v>855</v>
      </c>
      <c r="G20" s="206">
        <v>100</v>
      </c>
      <c r="H20" s="206"/>
      <c r="I20" s="206"/>
      <c r="J20" s="206" t="s">
        <v>810</v>
      </c>
      <c r="K20" s="206">
        <v>10</v>
      </c>
      <c r="L20" s="206"/>
      <c r="M20" s="206" t="s">
        <v>811</v>
      </c>
      <c r="N20" s="206">
        <v>10</v>
      </c>
      <c r="O20" s="206"/>
      <c r="P20" s="206" t="s">
        <v>812</v>
      </c>
      <c r="Q20" s="206">
        <v>10</v>
      </c>
      <c r="R20" s="206"/>
      <c r="S20" s="206" t="s">
        <v>813</v>
      </c>
      <c r="T20" s="206">
        <v>10</v>
      </c>
      <c r="U20" s="206"/>
      <c r="V20" s="206" t="s">
        <v>814</v>
      </c>
      <c r="W20" s="206">
        <v>10</v>
      </c>
      <c r="X20" s="206"/>
      <c r="Y20" s="206" t="s">
        <v>815</v>
      </c>
      <c r="Z20" s="206">
        <v>10</v>
      </c>
      <c r="AA20" s="206"/>
      <c r="AB20" s="206" t="s">
        <v>816</v>
      </c>
      <c r="AC20" s="206">
        <v>10</v>
      </c>
      <c r="AD20" s="206"/>
      <c r="AE20" s="206" t="s">
        <v>817</v>
      </c>
      <c r="AF20" s="206">
        <v>10</v>
      </c>
      <c r="AG20" s="206"/>
      <c r="AH20" s="206" t="s">
        <v>818</v>
      </c>
      <c r="AI20" s="209"/>
      <c r="AJ20" s="206">
        <v>10</v>
      </c>
      <c r="AK20" s="206" t="s">
        <v>819</v>
      </c>
      <c r="AL20" s="209"/>
      <c r="AM20" s="208">
        <v>10</v>
      </c>
    </row>
    <row r="21" spans="2:39">
      <c r="B21" s="210">
        <v>18</v>
      </c>
      <c r="C21" s="212">
        <v>45831.487928240742</v>
      </c>
      <c r="D21" s="212">
        <v>45831.490949074076</v>
      </c>
      <c r="E21" s="211" t="s">
        <v>856</v>
      </c>
      <c r="F21" s="211" t="s">
        <v>857</v>
      </c>
      <c r="G21" s="211">
        <v>100</v>
      </c>
      <c r="H21" s="211"/>
      <c r="I21" s="211"/>
      <c r="J21" s="211" t="s">
        <v>810</v>
      </c>
      <c r="K21" s="211">
        <v>10</v>
      </c>
      <c r="L21" s="211"/>
      <c r="M21" s="211" t="s">
        <v>811</v>
      </c>
      <c r="N21" s="211">
        <v>10</v>
      </c>
      <c r="O21" s="211"/>
      <c r="P21" s="211" t="s">
        <v>812</v>
      </c>
      <c r="Q21" s="211">
        <v>10</v>
      </c>
      <c r="R21" s="211"/>
      <c r="S21" s="211" t="s">
        <v>813</v>
      </c>
      <c r="T21" s="211">
        <v>10</v>
      </c>
      <c r="U21" s="211"/>
      <c r="V21" s="211" t="s">
        <v>814</v>
      </c>
      <c r="W21" s="211">
        <v>10</v>
      </c>
      <c r="X21" s="211"/>
      <c r="Y21" s="211" t="s">
        <v>815</v>
      </c>
      <c r="Z21" s="211">
        <v>10</v>
      </c>
      <c r="AA21" s="211"/>
      <c r="AB21" s="211" t="s">
        <v>816</v>
      </c>
      <c r="AC21" s="211">
        <v>10</v>
      </c>
      <c r="AD21" s="211"/>
      <c r="AE21" s="211" t="s">
        <v>817</v>
      </c>
      <c r="AF21" s="211">
        <v>10</v>
      </c>
      <c r="AG21" s="211"/>
      <c r="AH21" s="211" t="s">
        <v>818</v>
      </c>
      <c r="AI21" s="185"/>
      <c r="AJ21" s="211">
        <v>10</v>
      </c>
      <c r="AK21" s="211" t="s">
        <v>819</v>
      </c>
      <c r="AL21" s="185"/>
      <c r="AM21" s="213">
        <v>10</v>
      </c>
    </row>
    <row r="22" spans="2:39">
      <c r="B22" s="205">
        <v>19</v>
      </c>
      <c r="C22" s="207">
        <v>45831.489432870374</v>
      </c>
      <c r="D22" s="207">
        <v>45831.490983796299</v>
      </c>
      <c r="E22" s="206" t="s">
        <v>858</v>
      </c>
      <c r="F22" s="206" t="s">
        <v>859</v>
      </c>
      <c r="G22" s="206">
        <v>100</v>
      </c>
      <c r="H22" s="206"/>
      <c r="I22" s="206"/>
      <c r="J22" s="206" t="s">
        <v>810</v>
      </c>
      <c r="K22" s="206">
        <v>10</v>
      </c>
      <c r="L22" s="206"/>
      <c r="M22" s="206" t="s">
        <v>811</v>
      </c>
      <c r="N22" s="206">
        <v>10</v>
      </c>
      <c r="O22" s="206"/>
      <c r="P22" s="206" t="s">
        <v>812</v>
      </c>
      <c r="Q22" s="206">
        <v>10</v>
      </c>
      <c r="R22" s="206"/>
      <c r="S22" s="206" t="s">
        <v>813</v>
      </c>
      <c r="T22" s="206">
        <v>10</v>
      </c>
      <c r="U22" s="206"/>
      <c r="V22" s="206" t="s">
        <v>814</v>
      </c>
      <c r="W22" s="206">
        <v>10</v>
      </c>
      <c r="X22" s="206"/>
      <c r="Y22" s="206" t="s">
        <v>815</v>
      </c>
      <c r="Z22" s="206">
        <v>10</v>
      </c>
      <c r="AA22" s="206"/>
      <c r="AB22" s="206" t="s">
        <v>816</v>
      </c>
      <c r="AC22" s="206">
        <v>10</v>
      </c>
      <c r="AD22" s="206"/>
      <c r="AE22" s="206" t="s">
        <v>817</v>
      </c>
      <c r="AF22" s="206">
        <v>10</v>
      </c>
      <c r="AG22" s="206"/>
      <c r="AH22" s="206" t="s">
        <v>818</v>
      </c>
      <c r="AI22" s="209"/>
      <c r="AJ22" s="206">
        <v>10</v>
      </c>
      <c r="AK22" s="206" t="s">
        <v>819</v>
      </c>
      <c r="AL22" s="209"/>
      <c r="AM22" s="208">
        <v>10</v>
      </c>
    </row>
    <row r="23" spans="2:39">
      <c r="B23" s="210">
        <v>20</v>
      </c>
      <c r="C23" s="212">
        <v>45831.490405092591</v>
      </c>
      <c r="D23" s="212">
        <v>45831.491446759261</v>
      </c>
      <c r="E23" s="211" t="s">
        <v>860</v>
      </c>
      <c r="F23" s="211" t="s">
        <v>861</v>
      </c>
      <c r="G23" s="211">
        <v>100</v>
      </c>
      <c r="H23" s="211"/>
      <c r="I23" s="211"/>
      <c r="J23" s="211" t="s">
        <v>810</v>
      </c>
      <c r="K23" s="211">
        <v>10</v>
      </c>
      <c r="L23" s="211"/>
      <c r="M23" s="211" t="s">
        <v>811</v>
      </c>
      <c r="N23" s="211">
        <v>10</v>
      </c>
      <c r="O23" s="211"/>
      <c r="P23" s="211" t="s">
        <v>812</v>
      </c>
      <c r="Q23" s="211">
        <v>10</v>
      </c>
      <c r="R23" s="211"/>
      <c r="S23" s="211" t="s">
        <v>813</v>
      </c>
      <c r="T23" s="211">
        <v>10</v>
      </c>
      <c r="U23" s="211"/>
      <c r="V23" s="211" t="s">
        <v>814</v>
      </c>
      <c r="W23" s="211">
        <v>10</v>
      </c>
      <c r="X23" s="211"/>
      <c r="Y23" s="211" t="s">
        <v>815</v>
      </c>
      <c r="Z23" s="211">
        <v>10</v>
      </c>
      <c r="AA23" s="211"/>
      <c r="AB23" s="211" t="s">
        <v>816</v>
      </c>
      <c r="AC23" s="211">
        <v>10</v>
      </c>
      <c r="AD23" s="211"/>
      <c r="AE23" s="211" t="s">
        <v>817</v>
      </c>
      <c r="AF23" s="211">
        <v>10</v>
      </c>
      <c r="AG23" s="211"/>
      <c r="AH23" s="211" t="s">
        <v>818</v>
      </c>
      <c r="AI23" s="185"/>
      <c r="AJ23" s="211">
        <v>10</v>
      </c>
      <c r="AK23" s="211" t="s">
        <v>819</v>
      </c>
      <c r="AL23" s="185"/>
      <c r="AM23" s="213">
        <v>10</v>
      </c>
    </row>
    <row r="24" spans="2:39">
      <c r="B24" s="205">
        <v>21</v>
      </c>
      <c r="C24" s="207">
        <v>45831.492013888892</v>
      </c>
      <c r="D24" s="207">
        <v>45831.49391203704</v>
      </c>
      <c r="E24" s="206" t="s">
        <v>862</v>
      </c>
      <c r="F24" s="206" t="s">
        <v>863</v>
      </c>
      <c r="G24" s="206">
        <v>80</v>
      </c>
      <c r="H24" s="206"/>
      <c r="I24" s="206"/>
      <c r="J24" s="206" t="s">
        <v>810</v>
      </c>
      <c r="K24" s="206">
        <v>10</v>
      </c>
      <c r="L24" s="206"/>
      <c r="M24" s="206" t="s">
        <v>811</v>
      </c>
      <c r="N24" s="206">
        <v>10</v>
      </c>
      <c r="O24" s="206"/>
      <c r="P24" s="206" t="s">
        <v>812</v>
      </c>
      <c r="Q24" s="206">
        <v>10</v>
      </c>
      <c r="R24" s="206"/>
      <c r="S24" s="206" t="s">
        <v>864</v>
      </c>
      <c r="T24" s="206">
        <v>0</v>
      </c>
      <c r="U24" s="206"/>
      <c r="V24" s="206" t="s">
        <v>840</v>
      </c>
      <c r="W24" s="206">
        <v>0</v>
      </c>
      <c r="X24" s="206"/>
      <c r="Y24" s="206" t="s">
        <v>815</v>
      </c>
      <c r="Z24" s="206">
        <v>10</v>
      </c>
      <c r="AA24" s="206"/>
      <c r="AB24" s="206" t="s">
        <v>816</v>
      </c>
      <c r="AC24" s="206">
        <v>10</v>
      </c>
      <c r="AD24" s="206"/>
      <c r="AE24" s="206" t="s">
        <v>817</v>
      </c>
      <c r="AF24" s="206">
        <v>10</v>
      </c>
      <c r="AG24" s="206"/>
      <c r="AH24" s="206" t="s">
        <v>818</v>
      </c>
      <c r="AI24" s="209"/>
      <c r="AJ24" s="206">
        <v>10</v>
      </c>
      <c r="AK24" s="206" t="s">
        <v>819</v>
      </c>
      <c r="AL24" s="209"/>
      <c r="AM24" s="208">
        <v>10</v>
      </c>
    </row>
    <row r="25" spans="2:39">
      <c r="B25" s="210">
        <v>22</v>
      </c>
      <c r="C25" s="212">
        <v>45831.48474537037</v>
      </c>
      <c r="D25" s="212">
        <v>45831.494409722225</v>
      </c>
      <c r="E25" s="211" t="s">
        <v>865</v>
      </c>
      <c r="F25" s="211" t="s">
        <v>866</v>
      </c>
      <c r="G25" s="211">
        <v>100</v>
      </c>
      <c r="H25" s="211"/>
      <c r="I25" s="211"/>
      <c r="J25" s="211" t="s">
        <v>810</v>
      </c>
      <c r="K25" s="211">
        <v>10</v>
      </c>
      <c r="L25" s="211"/>
      <c r="M25" s="211" t="s">
        <v>811</v>
      </c>
      <c r="N25" s="211">
        <v>10</v>
      </c>
      <c r="O25" s="211"/>
      <c r="P25" s="211" t="s">
        <v>812</v>
      </c>
      <c r="Q25" s="211">
        <v>10</v>
      </c>
      <c r="R25" s="211"/>
      <c r="S25" s="211" t="s">
        <v>813</v>
      </c>
      <c r="T25" s="211">
        <v>10</v>
      </c>
      <c r="U25" s="211"/>
      <c r="V25" s="211" t="s">
        <v>814</v>
      </c>
      <c r="W25" s="211">
        <v>10</v>
      </c>
      <c r="X25" s="211"/>
      <c r="Y25" s="211" t="s">
        <v>815</v>
      </c>
      <c r="Z25" s="211">
        <v>10</v>
      </c>
      <c r="AA25" s="211"/>
      <c r="AB25" s="211" t="s">
        <v>816</v>
      </c>
      <c r="AC25" s="211">
        <v>10</v>
      </c>
      <c r="AD25" s="211"/>
      <c r="AE25" s="211" t="s">
        <v>817</v>
      </c>
      <c r="AF25" s="211">
        <v>10</v>
      </c>
      <c r="AG25" s="211"/>
      <c r="AH25" s="211" t="s">
        <v>818</v>
      </c>
      <c r="AI25" s="185"/>
      <c r="AJ25" s="211">
        <v>10</v>
      </c>
      <c r="AK25" s="211" t="s">
        <v>819</v>
      </c>
      <c r="AL25" s="185"/>
      <c r="AM25" s="213">
        <v>10</v>
      </c>
    </row>
    <row r="26" spans="2:39">
      <c r="B26" s="205">
        <v>23</v>
      </c>
      <c r="C26" s="207">
        <v>45831.493263888886</v>
      </c>
      <c r="D26" s="207">
        <v>45831.498391203706</v>
      </c>
      <c r="E26" s="206" t="s">
        <v>867</v>
      </c>
      <c r="F26" s="206" t="s">
        <v>868</v>
      </c>
      <c r="G26" s="206">
        <v>80</v>
      </c>
      <c r="H26" s="206"/>
      <c r="I26" s="206"/>
      <c r="J26" s="206" t="s">
        <v>845</v>
      </c>
      <c r="K26" s="206">
        <v>0</v>
      </c>
      <c r="L26" s="206"/>
      <c r="M26" s="206" t="s">
        <v>811</v>
      </c>
      <c r="N26" s="206">
        <v>10</v>
      </c>
      <c r="O26" s="206"/>
      <c r="P26" s="206" t="s">
        <v>812</v>
      </c>
      <c r="Q26" s="206">
        <v>10</v>
      </c>
      <c r="R26" s="206"/>
      <c r="S26" s="206" t="s">
        <v>813</v>
      </c>
      <c r="T26" s="206">
        <v>10</v>
      </c>
      <c r="U26" s="206"/>
      <c r="V26" s="206" t="s">
        <v>840</v>
      </c>
      <c r="W26" s="206">
        <v>0</v>
      </c>
      <c r="X26" s="206"/>
      <c r="Y26" s="206" t="s">
        <v>815</v>
      </c>
      <c r="Z26" s="206">
        <v>10</v>
      </c>
      <c r="AA26" s="206"/>
      <c r="AB26" s="206" t="s">
        <v>816</v>
      </c>
      <c r="AC26" s="206">
        <v>10</v>
      </c>
      <c r="AD26" s="206"/>
      <c r="AE26" s="206" t="s">
        <v>817</v>
      </c>
      <c r="AF26" s="206">
        <v>10</v>
      </c>
      <c r="AG26" s="206"/>
      <c r="AH26" s="206" t="s">
        <v>818</v>
      </c>
      <c r="AI26" s="209"/>
      <c r="AJ26" s="206">
        <v>10</v>
      </c>
      <c r="AK26" s="206" t="s">
        <v>819</v>
      </c>
      <c r="AL26" s="209"/>
      <c r="AM26" s="208">
        <v>10</v>
      </c>
    </row>
    <row r="27" spans="2:39">
      <c r="B27" s="210">
        <v>24</v>
      </c>
      <c r="C27" s="212">
        <v>45831.494664351849</v>
      </c>
      <c r="D27" s="212">
        <v>45831.498807870368</v>
      </c>
      <c r="E27" s="211" t="s">
        <v>869</v>
      </c>
      <c r="F27" s="211" t="s">
        <v>870</v>
      </c>
      <c r="G27" s="211">
        <v>100</v>
      </c>
      <c r="H27" s="211"/>
      <c r="I27" s="211"/>
      <c r="J27" s="211" t="s">
        <v>810</v>
      </c>
      <c r="K27" s="211">
        <v>10</v>
      </c>
      <c r="L27" s="211"/>
      <c r="M27" s="211" t="s">
        <v>811</v>
      </c>
      <c r="N27" s="211">
        <v>10</v>
      </c>
      <c r="O27" s="211"/>
      <c r="P27" s="211" t="s">
        <v>812</v>
      </c>
      <c r="Q27" s="211">
        <v>10</v>
      </c>
      <c r="R27" s="211"/>
      <c r="S27" s="211" t="s">
        <v>813</v>
      </c>
      <c r="T27" s="211">
        <v>10</v>
      </c>
      <c r="U27" s="211"/>
      <c r="V27" s="211" t="s">
        <v>814</v>
      </c>
      <c r="W27" s="211">
        <v>10</v>
      </c>
      <c r="X27" s="211"/>
      <c r="Y27" s="211" t="s">
        <v>815</v>
      </c>
      <c r="Z27" s="211">
        <v>10</v>
      </c>
      <c r="AA27" s="211"/>
      <c r="AB27" s="211" t="s">
        <v>816</v>
      </c>
      <c r="AC27" s="211">
        <v>10</v>
      </c>
      <c r="AD27" s="211"/>
      <c r="AE27" s="211" t="s">
        <v>817</v>
      </c>
      <c r="AF27" s="211">
        <v>10</v>
      </c>
      <c r="AG27" s="211"/>
      <c r="AH27" s="211" t="s">
        <v>818</v>
      </c>
      <c r="AI27" s="185"/>
      <c r="AJ27" s="211">
        <v>10</v>
      </c>
      <c r="AK27" s="211" t="s">
        <v>819</v>
      </c>
      <c r="AL27" s="185"/>
      <c r="AM27" s="213">
        <v>10</v>
      </c>
    </row>
    <row r="28" spans="2:39">
      <c r="B28" s="205">
        <v>25</v>
      </c>
      <c r="C28" s="207">
        <v>45831.492592592593</v>
      </c>
      <c r="D28" s="207">
        <v>45831.499664351853</v>
      </c>
      <c r="E28" s="206" t="s">
        <v>871</v>
      </c>
      <c r="F28" s="206" t="s">
        <v>872</v>
      </c>
      <c r="G28" s="206">
        <v>100</v>
      </c>
      <c r="H28" s="206"/>
      <c r="I28" s="206"/>
      <c r="J28" s="206" t="s">
        <v>810</v>
      </c>
      <c r="K28" s="206">
        <v>10</v>
      </c>
      <c r="L28" s="206"/>
      <c r="M28" s="206" t="s">
        <v>811</v>
      </c>
      <c r="N28" s="206">
        <v>10</v>
      </c>
      <c r="O28" s="206"/>
      <c r="P28" s="206" t="s">
        <v>812</v>
      </c>
      <c r="Q28" s="206">
        <v>10</v>
      </c>
      <c r="R28" s="206"/>
      <c r="S28" s="206" t="s">
        <v>813</v>
      </c>
      <c r="T28" s="206">
        <v>10</v>
      </c>
      <c r="U28" s="206"/>
      <c r="V28" s="206" t="s">
        <v>814</v>
      </c>
      <c r="W28" s="206">
        <v>10</v>
      </c>
      <c r="X28" s="206"/>
      <c r="Y28" s="206" t="s">
        <v>815</v>
      </c>
      <c r="Z28" s="206">
        <v>10</v>
      </c>
      <c r="AA28" s="206"/>
      <c r="AB28" s="206" t="s">
        <v>816</v>
      </c>
      <c r="AC28" s="206">
        <v>10</v>
      </c>
      <c r="AD28" s="206"/>
      <c r="AE28" s="206" t="s">
        <v>817</v>
      </c>
      <c r="AF28" s="206">
        <v>10</v>
      </c>
      <c r="AG28" s="206"/>
      <c r="AH28" s="206" t="s">
        <v>818</v>
      </c>
      <c r="AI28" s="209"/>
      <c r="AJ28" s="206">
        <v>10</v>
      </c>
      <c r="AK28" s="206" t="s">
        <v>819</v>
      </c>
      <c r="AL28" s="209"/>
      <c r="AM28" s="208">
        <v>10</v>
      </c>
    </row>
    <row r="29" spans="2:39">
      <c r="B29" s="210">
        <v>26</v>
      </c>
      <c r="C29" s="212">
        <v>45831.496296296296</v>
      </c>
      <c r="D29" s="212">
        <v>45831.500034722223</v>
      </c>
      <c r="E29" s="211" t="s">
        <v>873</v>
      </c>
      <c r="F29" s="211" t="s">
        <v>874</v>
      </c>
      <c r="G29" s="211">
        <v>80</v>
      </c>
      <c r="H29" s="211"/>
      <c r="I29" s="211"/>
      <c r="J29" s="211" t="s">
        <v>845</v>
      </c>
      <c r="K29" s="211">
        <v>0</v>
      </c>
      <c r="L29" s="211"/>
      <c r="M29" s="211" t="s">
        <v>811</v>
      </c>
      <c r="N29" s="211">
        <v>10</v>
      </c>
      <c r="O29" s="211"/>
      <c r="P29" s="211" t="s">
        <v>812</v>
      </c>
      <c r="Q29" s="211">
        <v>10</v>
      </c>
      <c r="R29" s="211"/>
      <c r="S29" s="211" t="s">
        <v>813</v>
      </c>
      <c r="T29" s="211">
        <v>10</v>
      </c>
      <c r="U29" s="211"/>
      <c r="V29" s="211" t="s">
        <v>875</v>
      </c>
      <c r="W29" s="211">
        <v>0</v>
      </c>
      <c r="X29" s="211"/>
      <c r="Y29" s="211" t="s">
        <v>815</v>
      </c>
      <c r="Z29" s="211">
        <v>10</v>
      </c>
      <c r="AA29" s="211"/>
      <c r="AB29" s="211" t="s">
        <v>816</v>
      </c>
      <c r="AC29" s="211">
        <v>10</v>
      </c>
      <c r="AD29" s="211"/>
      <c r="AE29" s="211" t="s">
        <v>817</v>
      </c>
      <c r="AF29" s="211">
        <v>10</v>
      </c>
      <c r="AG29" s="211"/>
      <c r="AH29" s="211" t="s">
        <v>818</v>
      </c>
      <c r="AI29" s="185"/>
      <c r="AJ29" s="211">
        <v>10</v>
      </c>
      <c r="AK29" s="211" t="s">
        <v>819</v>
      </c>
      <c r="AL29" s="185"/>
      <c r="AM29" s="213">
        <v>10</v>
      </c>
    </row>
    <row r="30" spans="2:39">
      <c r="B30" s="205">
        <v>27</v>
      </c>
      <c r="C30" s="207">
        <v>45831.50341435185</v>
      </c>
      <c r="D30" s="207">
        <v>45831.504305555558</v>
      </c>
      <c r="E30" s="206" t="s">
        <v>876</v>
      </c>
      <c r="F30" s="206" t="s">
        <v>877</v>
      </c>
      <c r="G30" s="206">
        <v>100</v>
      </c>
      <c r="H30" s="206"/>
      <c r="I30" s="206"/>
      <c r="J30" s="206" t="s">
        <v>810</v>
      </c>
      <c r="K30" s="206">
        <v>10</v>
      </c>
      <c r="L30" s="206"/>
      <c r="M30" s="206" t="s">
        <v>811</v>
      </c>
      <c r="N30" s="206">
        <v>10</v>
      </c>
      <c r="O30" s="206"/>
      <c r="P30" s="206" t="s">
        <v>812</v>
      </c>
      <c r="Q30" s="206">
        <v>10</v>
      </c>
      <c r="R30" s="206"/>
      <c r="S30" s="206" t="s">
        <v>813</v>
      </c>
      <c r="T30" s="206">
        <v>10</v>
      </c>
      <c r="U30" s="206"/>
      <c r="V30" s="206" t="s">
        <v>814</v>
      </c>
      <c r="W30" s="206">
        <v>10</v>
      </c>
      <c r="X30" s="206"/>
      <c r="Y30" s="206" t="s">
        <v>815</v>
      </c>
      <c r="Z30" s="206">
        <v>10</v>
      </c>
      <c r="AA30" s="206"/>
      <c r="AB30" s="206" t="s">
        <v>816</v>
      </c>
      <c r="AC30" s="206">
        <v>10</v>
      </c>
      <c r="AD30" s="206"/>
      <c r="AE30" s="206" t="s">
        <v>817</v>
      </c>
      <c r="AF30" s="206">
        <v>10</v>
      </c>
      <c r="AG30" s="206"/>
      <c r="AH30" s="206" t="s">
        <v>818</v>
      </c>
      <c r="AI30" s="209"/>
      <c r="AJ30" s="206">
        <v>10</v>
      </c>
      <c r="AK30" s="206" t="s">
        <v>819</v>
      </c>
      <c r="AL30" s="209"/>
      <c r="AM30" s="208">
        <v>10</v>
      </c>
    </row>
    <row r="31" spans="2:39">
      <c r="B31" s="210">
        <v>28</v>
      </c>
      <c r="C31" s="212">
        <v>45831.501712962963</v>
      </c>
      <c r="D31" s="212">
        <v>45831.505520833336</v>
      </c>
      <c r="E31" s="211" t="s">
        <v>878</v>
      </c>
      <c r="F31" s="211" t="s">
        <v>879</v>
      </c>
      <c r="G31" s="211">
        <v>90</v>
      </c>
      <c r="H31" s="211"/>
      <c r="I31" s="211"/>
      <c r="J31" s="211" t="s">
        <v>810</v>
      </c>
      <c r="K31" s="211">
        <v>10</v>
      </c>
      <c r="L31" s="211"/>
      <c r="M31" s="211" t="s">
        <v>811</v>
      </c>
      <c r="N31" s="211">
        <v>10</v>
      </c>
      <c r="O31" s="211"/>
      <c r="P31" s="211" t="s">
        <v>812</v>
      </c>
      <c r="Q31" s="211">
        <v>10</v>
      </c>
      <c r="R31" s="211"/>
      <c r="S31" s="211" t="s">
        <v>813</v>
      </c>
      <c r="T31" s="211">
        <v>10</v>
      </c>
      <c r="U31" s="211"/>
      <c r="V31" s="211" t="s">
        <v>840</v>
      </c>
      <c r="W31" s="211">
        <v>0</v>
      </c>
      <c r="X31" s="211"/>
      <c r="Y31" s="211" t="s">
        <v>815</v>
      </c>
      <c r="Z31" s="211">
        <v>10</v>
      </c>
      <c r="AA31" s="211"/>
      <c r="AB31" s="211" t="s">
        <v>816</v>
      </c>
      <c r="AC31" s="211">
        <v>10</v>
      </c>
      <c r="AD31" s="211"/>
      <c r="AE31" s="211" t="s">
        <v>817</v>
      </c>
      <c r="AF31" s="211">
        <v>10</v>
      </c>
      <c r="AG31" s="211"/>
      <c r="AH31" s="211" t="s">
        <v>818</v>
      </c>
      <c r="AI31" s="185"/>
      <c r="AJ31" s="211">
        <v>10</v>
      </c>
      <c r="AK31" s="211" t="s">
        <v>819</v>
      </c>
      <c r="AL31" s="185"/>
      <c r="AM31" s="213">
        <v>10</v>
      </c>
    </row>
    <row r="32" spans="2:39">
      <c r="B32" s="205">
        <v>29</v>
      </c>
      <c r="C32" s="207">
        <v>45831.509189814817</v>
      </c>
      <c r="D32" s="207">
        <v>45831.510567129626</v>
      </c>
      <c r="E32" s="206" t="s">
        <v>880</v>
      </c>
      <c r="F32" s="206" t="s">
        <v>881</v>
      </c>
      <c r="G32" s="206">
        <v>100</v>
      </c>
      <c r="H32" s="206"/>
      <c r="I32" s="206"/>
      <c r="J32" s="206" t="s">
        <v>810</v>
      </c>
      <c r="K32" s="206">
        <v>10</v>
      </c>
      <c r="L32" s="206"/>
      <c r="M32" s="206" t="s">
        <v>811</v>
      </c>
      <c r="N32" s="206">
        <v>10</v>
      </c>
      <c r="O32" s="206"/>
      <c r="P32" s="206" t="s">
        <v>812</v>
      </c>
      <c r="Q32" s="206">
        <v>10</v>
      </c>
      <c r="R32" s="206"/>
      <c r="S32" s="206" t="s">
        <v>813</v>
      </c>
      <c r="T32" s="206">
        <v>10</v>
      </c>
      <c r="U32" s="206"/>
      <c r="V32" s="206" t="s">
        <v>814</v>
      </c>
      <c r="W32" s="206">
        <v>10</v>
      </c>
      <c r="X32" s="206"/>
      <c r="Y32" s="206" t="s">
        <v>815</v>
      </c>
      <c r="Z32" s="206">
        <v>10</v>
      </c>
      <c r="AA32" s="206"/>
      <c r="AB32" s="206" t="s">
        <v>816</v>
      </c>
      <c r="AC32" s="206">
        <v>10</v>
      </c>
      <c r="AD32" s="206"/>
      <c r="AE32" s="206" t="s">
        <v>817</v>
      </c>
      <c r="AF32" s="206">
        <v>10</v>
      </c>
      <c r="AG32" s="206"/>
      <c r="AH32" s="206" t="s">
        <v>818</v>
      </c>
      <c r="AI32" s="209"/>
      <c r="AJ32" s="206">
        <v>10</v>
      </c>
      <c r="AK32" s="206" t="s">
        <v>819</v>
      </c>
      <c r="AL32" s="209"/>
      <c r="AM32" s="208">
        <v>10</v>
      </c>
    </row>
    <row r="33" spans="2:39">
      <c r="B33" s="210">
        <v>30</v>
      </c>
      <c r="C33" s="212">
        <v>45831.50949074074</v>
      </c>
      <c r="D33" s="212">
        <v>45831.511203703703</v>
      </c>
      <c r="E33" s="211" t="s">
        <v>882</v>
      </c>
      <c r="F33" s="211" t="s">
        <v>883</v>
      </c>
      <c r="G33" s="211">
        <v>100</v>
      </c>
      <c r="H33" s="211"/>
      <c r="I33" s="211"/>
      <c r="J33" s="211" t="s">
        <v>810</v>
      </c>
      <c r="K33" s="211">
        <v>10</v>
      </c>
      <c r="L33" s="211"/>
      <c r="M33" s="211" t="s">
        <v>811</v>
      </c>
      <c r="N33" s="211">
        <v>10</v>
      </c>
      <c r="O33" s="211"/>
      <c r="P33" s="211" t="s">
        <v>812</v>
      </c>
      <c r="Q33" s="211">
        <v>10</v>
      </c>
      <c r="R33" s="211"/>
      <c r="S33" s="211" t="s">
        <v>813</v>
      </c>
      <c r="T33" s="211">
        <v>10</v>
      </c>
      <c r="U33" s="211"/>
      <c r="V33" s="211" t="s">
        <v>814</v>
      </c>
      <c r="W33" s="211">
        <v>10</v>
      </c>
      <c r="X33" s="211"/>
      <c r="Y33" s="211" t="s">
        <v>815</v>
      </c>
      <c r="Z33" s="211">
        <v>10</v>
      </c>
      <c r="AA33" s="211"/>
      <c r="AB33" s="211" t="s">
        <v>816</v>
      </c>
      <c r="AC33" s="211">
        <v>10</v>
      </c>
      <c r="AD33" s="211"/>
      <c r="AE33" s="211" t="s">
        <v>817</v>
      </c>
      <c r="AF33" s="211">
        <v>10</v>
      </c>
      <c r="AG33" s="211"/>
      <c r="AH33" s="211" t="s">
        <v>818</v>
      </c>
      <c r="AI33" s="185"/>
      <c r="AJ33" s="211">
        <v>10</v>
      </c>
      <c r="AK33" s="211" t="s">
        <v>819</v>
      </c>
      <c r="AL33" s="185"/>
      <c r="AM33" s="213">
        <v>10</v>
      </c>
    </row>
    <row r="34" spans="2:39">
      <c r="B34" s="205">
        <v>31</v>
      </c>
      <c r="C34" s="207">
        <v>45831.512835648151</v>
      </c>
      <c r="D34" s="207">
        <v>45831.51390046296</v>
      </c>
      <c r="E34" s="206" t="s">
        <v>884</v>
      </c>
      <c r="F34" s="206" t="s">
        <v>885</v>
      </c>
      <c r="G34" s="206">
        <v>100</v>
      </c>
      <c r="H34" s="206"/>
      <c r="I34" s="206"/>
      <c r="J34" s="206" t="s">
        <v>810</v>
      </c>
      <c r="K34" s="206">
        <v>10</v>
      </c>
      <c r="L34" s="206"/>
      <c r="M34" s="206" t="s">
        <v>811</v>
      </c>
      <c r="N34" s="206">
        <v>10</v>
      </c>
      <c r="O34" s="206"/>
      <c r="P34" s="206" t="s">
        <v>812</v>
      </c>
      <c r="Q34" s="206">
        <v>10</v>
      </c>
      <c r="R34" s="206"/>
      <c r="S34" s="206" t="s">
        <v>813</v>
      </c>
      <c r="T34" s="206">
        <v>10</v>
      </c>
      <c r="U34" s="206"/>
      <c r="V34" s="206" t="s">
        <v>814</v>
      </c>
      <c r="W34" s="206">
        <v>10</v>
      </c>
      <c r="X34" s="206"/>
      <c r="Y34" s="206" t="s">
        <v>815</v>
      </c>
      <c r="Z34" s="206">
        <v>10</v>
      </c>
      <c r="AA34" s="206"/>
      <c r="AB34" s="206" t="s">
        <v>816</v>
      </c>
      <c r="AC34" s="206">
        <v>10</v>
      </c>
      <c r="AD34" s="206"/>
      <c r="AE34" s="206" t="s">
        <v>817</v>
      </c>
      <c r="AF34" s="206">
        <v>10</v>
      </c>
      <c r="AG34" s="206"/>
      <c r="AH34" s="206" t="s">
        <v>818</v>
      </c>
      <c r="AI34" s="209"/>
      <c r="AJ34" s="206">
        <v>10</v>
      </c>
      <c r="AK34" s="206" t="s">
        <v>819</v>
      </c>
      <c r="AL34" s="209"/>
      <c r="AM34" s="208">
        <v>10</v>
      </c>
    </row>
    <row r="35" spans="2:39">
      <c r="B35" s="210">
        <v>32</v>
      </c>
      <c r="C35" s="212">
        <v>45831.521122685182</v>
      </c>
      <c r="D35" s="212">
        <v>45831.522037037037</v>
      </c>
      <c r="E35" s="211" t="s">
        <v>886</v>
      </c>
      <c r="F35" s="211" t="s">
        <v>887</v>
      </c>
      <c r="G35" s="211">
        <v>100</v>
      </c>
      <c r="H35" s="211"/>
      <c r="I35" s="211"/>
      <c r="J35" s="211" t="s">
        <v>810</v>
      </c>
      <c r="K35" s="211">
        <v>10</v>
      </c>
      <c r="L35" s="211"/>
      <c r="M35" s="211" t="s">
        <v>811</v>
      </c>
      <c r="N35" s="211">
        <v>10</v>
      </c>
      <c r="O35" s="211"/>
      <c r="P35" s="211" t="s">
        <v>812</v>
      </c>
      <c r="Q35" s="211">
        <v>10</v>
      </c>
      <c r="R35" s="211"/>
      <c r="S35" s="211" t="s">
        <v>813</v>
      </c>
      <c r="T35" s="211">
        <v>10</v>
      </c>
      <c r="U35" s="211"/>
      <c r="V35" s="211" t="s">
        <v>814</v>
      </c>
      <c r="W35" s="211">
        <v>10</v>
      </c>
      <c r="X35" s="211"/>
      <c r="Y35" s="211" t="s">
        <v>815</v>
      </c>
      <c r="Z35" s="211">
        <v>10</v>
      </c>
      <c r="AA35" s="211"/>
      <c r="AB35" s="211" t="s">
        <v>816</v>
      </c>
      <c r="AC35" s="211">
        <v>10</v>
      </c>
      <c r="AD35" s="211"/>
      <c r="AE35" s="211" t="s">
        <v>817</v>
      </c>
      <c r="AF35" s="211">
        <v>10</v>
      </c>
      <c r="AG35" s="211"/>
      <c r="AH35" s="211" t="s">
        <v>818</v>
      </c>
      <c r="AI35" s="185"/>
      <c r="AJ35" s="211">
        <v>10</v>
      </c>
      <c r="AK35" s="211" t="s">
        <v>819</v>
      </c>
      <c r="AL35" s="185"/>
      <c r="AM35" s="213">
        <v>10</v>
      </c>
    </row>
    <row r="36" spans="2:39">
      <c r="B36" s="205">
        <v>33</v>
      </c>
      <c r="C36" s="207">
        <v>45831.519594907404</v>
      </c>
      <c r="D36" s="207">
        <v>45831.523159722223</v>
      </c>
      <c r="E36" s="206" t="s">
        <v>888</v>
      </c>
      <c r="F36" s="206" t="s">
        <v>889</v>
      </c>
      <c r="G36" s="206">
        <v>80</v>
      </c>
      <c r="H36" s="206"/>
      <c r="I36" s="206"/>
      <c r="J36" s="206" t="s">
        <v>810</v>
      </c>
      <c r="K36" s="206">
        <v>10</v>
      </c>
      <c r="L36" s="206"/>
      <c r="M36" s="206" t="s">
        <v>811</v>
      </c>
      <c r="N36" s="206">
        <v>10</v>
      </c>
      <c r="O36" s="206"/>
      <c r="P36" s="206" t="s">
        <v>812</v>
      </c>
      <c r="Q36" s="206">
        <v>10</v>
      </c>
      <c r="R36" s="206"/>
      <c r="S36" s="206" t="s">
        <v>890</v>
      </c>
      <c r="T36" s="206">
        <v>0</v>
      </c>
      <c r="U36" s="206"/>
      <c r="V36" s="206" t="s">
        <v>814</v>
      </c>
      <c r="W36" s="206">
        <v>10</v>
      </c>
      <c r="X36" s="206"/>
      <c r="Y36" s="206" t="s">
        <v>815</v>
      </c>
      <c r="Z36" s="206">
        <v>10</v>
      </c>
      <c r="AA36" s="206"/>
      <c r="AB36" s="206" t="s">
        <v>816</v>
      </c>
      <c r="AC36" s="206">
        <v>10</v>
      </c>
      <c r="AD36" s="206"/>
      <c r="AE36" s="206" t="s">
        <v>817</v>
      </c>
      <c r="AF36" s="206">
        <v>10</v>
      </c>
      <c r="AG36" s="206"/>
      <c r="AH36" s="206" t="s">
        <v>891</v>
      </c>
      <c r="AI36" s="206"/>
      <c r="AJ36" s="206">
        <v>0</v>
      </c>
      <c r="AK36" s="206" t="s">
        <v>819</v>
      </c>
      <c r="AL36" s="209"/>
      <c r="AM36" s="208">
        <v>10</v>
      </c>
    </row>
    <row r="37" spans="2:39">
      <c r="B37" s="210">
        <v>34</v>
      </c>
      <c r="C37" s="212">
        <v>45831.520624999997</v>
      </c>
      <c r="D37" s="212">
        <v>45831.523958333331</v>
      </c>
      <c r="E37" s="211" t="s">
        <v>892</v>
      </c>
      <c r="F37" s="211" t="s">
        <v>893</v>
      </c>
      <c r="G37" s="211">
        <v>90</v>
      </c>
      <c r="H37" s="211"/>
      <c r="I37" s="211"/>
      <c r="J37" s="211" t="s">
        <v>810</v>
      </c>
      <c r="K37" s="211">
        <v>10</v>
      </c>
      <c r="L37" s="211"/>
      <c r="M37" s="211" t="s">
        <v>811</v>
      </c>
      <c r="N37" s="211">
        <v>10</v>
      </c>
      <c r="O37" s="211"/>
      <c r="P37" s="211" t="s">
        <v>812</v>
      </c>
      <c r="Q37" s="211">
        <v>10</v>
      </c>
      <c r="R37" s="211"/>
      <c r="S37" s="211" t="s">
        <v>813</v>
      </c>
      <c r="T37" s="211">
        <v>10</v>
      </c>
      <c r="U37" s="211"/>
      <c r="V37" s="211" t="s">
        <v>840</v>
      </c>
      <c r="W37" s="211">
        <v>0</v>
      </c>
      <c r="X37" s="211"/>
      <c r="Y37" s="211" t="s">
        <v>815</v>
      </c>
      <c r="Z37" s="211">
        <v>10</v>
      </c>
      <c r="AA37" s="211"/>
      <c r="AB37" s="211" t="s">
        <v>816</v>
      </c>
      <c r="AC37" s="211">
        <v>10</v>
      </c>
      <c r="AD37" s="211"/>
      <c r="AE37" s="211" t="s">
        <v>817</v>
      </c>
      <c r="AF37" s="211">
        <v>10</v>
      </c>
      <c r="AG37" s="211"/>
      <c r="AH37" s="211" t="s">
        <v>818</v>
      </c>
      <c r="AI37" s="185"/>
      <c r="AJ37" s="211">
        <v>10</v>
      </c>
      <c r="AK37" s="211" t="s">
        <v>819</v>
      </c>
      <c r="AL37" s="185"/>
      <c r="AM37" s="213">
        <v>10</v>
      </c>
    </row>
    <row r="38" spans="2:39">
      <c r="B38" s="205">
        <v>35</v>
      </c>
      <c r="C38" s="207">
        <v>45831.523287037038</v>
      </c>
      <c r="D38" s="207">
        <v>45831.524618055555</v>
      </c>
      <c r="E38" s="206" t="s">
        <v>894</v>
      </c>
      <c r="F38" s="206" t="s">
        <v>895</v>
      </c>
      <c r="G38" s="206">
        <v>100</v>
      </c>
      <c r="H38" s="206"/>
      <c r="I38" s="206"/>
      <c r="J38" s="206" t="s">
        <v>810</v>
      </c>
      <c r="K38" s="206">
        <v>10</v>
      </c>
      <c r="L38" s="206"/>
      <c r="M38" s="206" t="s">
        <v>811</v>
      </c>
      <c r="N38" s="206">
        <v>10</v>
      </c>
      <c r="O38" s="206"/>
      <c r="P38" s="206" t="s">
        <v>812</v>
      </c>
      <c r="Q38" s="206">
        <v>10</v>
      </c>
      <c r="R38" s="206"/>
      <c r="S38" s="206" t="s">
        <v>813</v>
      </c>
      <c r="T38" s="206">
        <v>10</v>
      </c>
      <c r="U38" s="206"/>
      <c r="V38" s="206" t="s">
        <v>814</v>
      </c>
      <c r="W38" s="206">
        <v>10</v>
      </c>
      <c r="X38" s="206"/>
      <c r="Y38" s="206" t="s">
        <v>815</v>
      </c>
      <c r="Z38" s="206">
        <v>10</v>
      </c>
      <c r="AA38" s="206"/>
      <c r="AB38" s="206" t="s">
        <v>816</v>
      </c>
      <c r="AC38" s="206">
        <v>10</v>
      </c>
      <c r="AD38" s="206"/>
      <c r="AE38" s="206" t="s">
        <v>817</v>
      </c>
      <c r="AF38" s="206">
        <v>10</v>
      </c>
      <c r="AG38" s="206"/>
      <c r="AH38" s="206" t="s">
        <v>818</v>
      </c>
      <c r="AI38" s="209"/>
      <c r="AJ38" s="206">
        <v>10</v>
      </c>
      <c r="AK38" s="206" t="s">
        <v>819</v>
      </c>
      <c r="AL38" s="209"/>
      <c r="AM38" s="208">
        <v>10</v>
      </c>
    </row>
    <row r="39" spans="2:39">
      <c r="B39" s="210">
        <v>36</v>
      </c>
      <c r="C39" s="212">
        <v>45831.519513888888</v>
      </c>
      <c r="D39" s="212">
        <v>45831.526805555557</v>
      </c>
      <c r="E39" s="211" t="s">
        <v>896</v>
      </c>
      <c r="F39" s="211" t="s">
        <v>897</v>
      </c>
      <c r="G39" s="211">
        <v>100</v>
      </c>
      <c r="H39" s="211"/>
      <c r="I39" s="211"/>
      <c r="J39" s="211" t="s">
        <v>810</v>
      </c>
      <c r="K39" s="211">
        <v>10</v>
      </c>
      <c r="L39" s="211"/>
      <c r="M39" s="211" t="s">
        <v>811</v>
      </c>
      <c r="N39" s="211">
        <v>10</v>
      </c>
      <c r="O39" s="211"/>
      <c r="P39" s="211" t="s">
        <v>812</v>
      </c>
      <c r="Q39" s="211">
        <v>10</v>
      </c>
      <c r="R39" s="211"/>
      <c r="S39" s="211" t="s">
        <v>813</v>
      </c>
      <c r="T39" s="211">
        <v>10</v>
      </c>
      <c r="U39" s="211"/>
      <c r="V39" s="211" t="s">
        <v>814</v>
      </c>
      <c r="W39" s="211">
        <v>10</v>
      </c>
      <c r="X39" s="211"/>
      <c r="Y39" s="211" t="s">
        <v>815</v>
      </c>
      <c r="Z39" s="211">
        <v>10</v>
      </c>
      <c r="AA39" s="211"/>
      <c r="AB39" s="211" t="s">
        <v>816</v>
      </c>
      <c r="AC39" s="211">
        <v>10</v>
      </c>
      <c r="AD39" s="211"/>
      <c r="AE39" s="211" t="s">
        <v>817</v>
      </c>
      <c r="AF39" s="211">
        <v>10</v>
      </c>
      <c r="AG39" s="211"/>
      <c r="AH39" s="211" t="s">
        <v>818</v>
      </c>
      <c r="AI39" s="185"/>
      <c r="AJ39" s="211">
        <v>10</v>
      </c>
      <c r="AK39" s="211" t="s">
        <v>819</v>
      </c>
      <c r="AL39" s="185"/>
      <c r="AM39" s="213">
        <v>10</v>
      </c>
    </row>
    <row r="40" spans="2:39">
      <c r="B40" s="205">
        <v>37</v>
      </c>
      <c r="C40" s="207">
        <v>45831.525439814817</v>
      </c>
      <c r="D40" s="207">
        <v>45831.527824074074</v>
      </c>
      <c r="E40" s="206" t="s">
        <v>898</v>
      </c>
      <c r="F40" s="206" t="s">
        <v>899</v>
      </c>
      <c r="G40" s="206">
        <v>50</v>
      </c>
      <c r="H40" s="206"/>
      <c r="I40" s="206"/>
      <c r="J40" s="206" t="s">
        <v>837</v>
      </c>
      <c r="K40" s="206">
        <v>0</v>
      </c>
      <c r="L40" s="206"/>
      <c r="M40" s="206" t="s">
        <v>811</v>
      </c>
      <c r="N40" s="206">
        <v>10</v>
      </c>
      <c r="O40" s="206"/>
      <c r="P40" s="206" t="s">
        <v>830</v>
      </c>
      <c r="Q40" s="206">
        <v>0</v>
      </c>
      <c r="R40" s="206"/>
      <c r="S40" s="206" t="s">
        <v>890</v>
      </c>
      <c r="T40" s="206">
        <v>0</v>
      </c>
      <c r="U40" s="206"/>
      <c r="V40" s="206" t="s">
        <v>840</v>
      </c>
      <c r="W40" s="206">
        <v>0</v>
      </c>
      <c r="X40" s="206"/>
      <c r="Y40" s="206" t="s">
        <v>815</v>
      </c>
      <c r="Z40" s="206">
        <v>10</v>
      </c>
      <c r="AA40" s="206"/>
      <c r="AB40" s="206" t="s">
        <v>816</v>
      </c>
      <c r="AC40" s="206">
        <v>10</v>
      </c>
      <c r="AD40" s="206"/>
      <c r="AE40" s="206" t="s">
        <v>817</v>
      </c>
      <c r="AF40" s="206">
        <v>10</v>
      </c>
      <c r="AG40" s="206"/>
      <c r="AH40" s="206" t="s">
        <v>900</v>
      </c>
      <c r="AI40" s="209"/>
      <c r="AJ40" s="206">
        <v>0</v>
      </c>
      <c r="AK40" s="206" t="s">
        <v>819</v>
      </c>
      <c r="AL40" s="209"/>
      <c r="AM40" s="208">
        <v>10</v>
      </c>
    </row>
    <row r="41" spans="2:39">
      <c r="B41" s="210">
        <v>38</v>
      </c>
      <c r="C41" s="212">
        <v>45831.529803240737</v>
      </c>
      <c r="D41" s="212">
        <v>45831.531944444447</v>
      </c>
      <c r="E41" s="211" t="s">
        <v>901</v>
      </c>
      <c r="F41" s="211" t="s">
        <v>902</v>
      </c>
      <c r="G41" s="211">
        <v>100</v>
      </c>
      <c r="H41" s="211"/>
      <c r="I41" s="211"/>
      <c r="J41" s="211" t="s">
        <v>810</v>
      </c>
      <c r="K41" s="211">
        <v>10</v>
      </c>
      <c r="L41" s="211"/>
      <c r="M41" s="211" t="s">
        <v>811</v>
      </c>
      <c r="N41" s="211">
        <v>10</v>
      </c>
      <c r="O41" s="211"/>
      <c r="P41" s="211" t="s">
        <v>812</v>
      </c>
      <c r="Q41" s="211">
        <v>10</v>
      </c>
      <c r="R41" s="211"/>
      <c r="S41" s="211" t="s">
        <v>813</v>
      </c>
      <c r="T41" s="211">
        <v>10</v>
      </c>
      <c r="U41" s="211"/>
      <c r="V41" s="211" t="s">
        <v>814</v>
      </c>
      <c r="W41" s="211">
        <v>10</v>
      </c>
      <c r="X41" s="211"/>
      <c r="Y41" s="211" t="s">
        <v>815</v>
      </c>
      <c r="Z41" s="211">
        <v>10</v>
      </c>
      <c r="AA41" s="211"/>
      <c r="AB41" s="211" t="s">
        <v>816</v>
      </c>
      <c r="AC41" s="211">
        <v>10</v>
      </c>
      <c r="AD41" s="211"/>
      <c r="AE41" s="211" t="s">
        <v>817</v>
      </c>
      <c r="AF41" s="211">
        <v>10</v>
      </c>
      <c r="AG41" s="211"/>
      <c r="AH41" s="211" t="s">
        <v>818</v>
      </c>
      <c r="AI41" s="185"/>
      <c r="AJ41" s="211">
        <v>10</v>
      </c>
      <c r="AK41" s="211" t="s">
        <v>819</v>
      </c>
      <c r="AL41" s="185"/>
      <c r="AM41" s="213">
        <v>10</v>
      </c>
    </row>
    <row r="42" spans="2:39">
      <c r="B42" s="205">
        <v>39</v>
      </c>
      <c r="C42" s="207">
        <v>45831.531365740739</v>
      </c>
      <c r="D42" s="207">
        <v>45831.533750000002</v>
      </c>
      <c r="E42" s="206" t="s">
        <v>903</v>
      </c>
      <c r="F42" s="206" t="s">
        <v>654</v>
      </c>
      <c r="G42" s="206">
        <v>100</v>
      </c>
      <c r="H42" s="206"/>
      <c r="I42" s="206"/>
      <c r="J42" s="206" t="s">
        <v>810</v>
      </c>
      <c r="K42" s="206">
        <v>10</v>
      </c>
      <c r="L42" s="206"/>
      <c r="M42" s="206" t="s">
        <v>811</v>
      </c>
      <c r="N42" s="206">
        <v>10</v>
      </c>
      <c r="O42" s="206"/>
      <c r="P42" s="206" t="s">
        <v>812</v>
      </c>
      <c r="Q42" s="206">
        <v>10</v>
      </c>
      <c r="R42" s="206"/>
      <c r="S42" s="206" t="s">
        <v>813</v>
      </c>
      <c r="T42" s="206">
        <v>10</v>
      </c>
      <c r="U42" s="206"/>
      <c r="V42" s="206" t="s">
        <v>814</v>
      </c>
      <c r="W42" s="206">
        <v>10</v>
      </c>
      <c r="X42" s="206"/>
      <c r="Y42" s="206" t="s">
        <v>815</v>
      </c>
      <c r="Z42" s="206">
        <v>10</v>
      </c>
      <c r="AA42" s="206"/>
      <c r="AB42" s="206" t="s">
        <v>816</v>
      </c>
      <c r="AC42" s="206">
        <v>10</v>
      </c>
      <c r="AD42" s="206"/>
      <c r="AE42" s="206" t="s">
        <v>817</v>
      </c>
      <c r="AF42" s="206">
        <v>10</v>
      </c>
      <c r="AG42" s="206"/>
      <c r="AH42" s="206" t="s">
        <v>818</v>
      </c>
      <c r="AI42" s="209"/>
      <c r="AJ42" s="206">
        <v>10</v>
      </c>
      <c r="AK42" s="206" t="s">
        <v>819</v>
      </c>
      <c r="AL42" s="209"/>
      <c r="AM42" s="208">
        <v>10</v>
      </c>
    </row>
    <row r="43" spans="2:39">
      <c r="B43" s="210">
        <v>40</v>
      </c>
      <c r="C43" s="212">
        <v>45831.535381944443</v>
      </c>
      <c r="D43" s="212">
        <v>45831.539120370369</v>
      </c>
      <c r="E43" s="211" t="s">
        <v>904</v>
      </c>
      <c r="F43" s="211" t="s">
        <v>905</v>
      </c>
      <c r="G43" s="211">
        <v>100</v>
      </c>
      <c r="H43" s="211"/>
      <c r="I43" s="211"/>
      <c r="J43" s="211" t="s">
        <v>810</v>
      </c>
      <c r="K43" s="211">
        <v>10</v>
      </c>
      <c r="L43" s="211"/>
      <c r="M43" s="211" t="s">
        <v>811</v>
      </c>
      <c r="N43" s="211">
        <v>10</v>
      </c>
      <c r="O43" s="211"/>
      <c r="P43" s="211" t="s">
        <v>812</v>
      </c>
      <c r="Q43" s="211">
        <v>10</v>
      </c>
      <c r="R43" s="211"/>
      <c r="S43" s="211" t="s">
        <v>813</v>
      </c>
      <c r="T43" s="211">
        <v>10</v>
      </c>
      <c r="U43" s="211"/>
      <c r="V43" s="211" t="s">
        <v>814</v>
      </c>
      <c r="W43" s="211">
        <v>10</v>
      </c>
      <c r="X43" s="211"/>
      <c r="Y43" s="211" t="s">
        <v>815</v>
      </c>
      <c r="Z43" s="211">
        <v>10</v>
      </c>
      <c r="AA43" s="211"/>
      <c r="AB43" s="211" t="s">
        <v>816</v>
      </c>
      <c r="AC43" s="211">
        <v>10</v>
      </c>
      <c r="AD43" s="211"/>
      <c r="AE43" s="211" t="s">
        <v>817</v>
      </c>
      <c r="AF43" s="211">
        <v>10</v>
      </c>
      <c r="AG43" s="211"/>
      <c r="AH43" s="211" t="s">
        <v>818</v>
      </c>
      <c r="AI43" s="185"/>
      <c r="AJ43" s="211">
        <v>10</v>
      </c>
      <c r="AK43" s="211" t="s">
        <v>819</v>
      </c>
      <c r="AL43" s="185"/>
      <c r="AM43" s="213">
        <v>10</v>
      </c>
    </row>
    <row r="44" spans="2:39">
      <c r="B44" s="205">
        <v>41</v>
      </c>
      <c r="C44" s="207">
        <v>45831.544872685183</v>
      </c>
      <c r="D44" s="207">
        <v>45831.546550925923</v>
      </c>
      <c r="E44" s="206" t="s">
        <v>906</v>
      </c>
      <c r="F44" s="206" t="s">
        <v>907</v>
      </c>
      <c r="G44" s="206">
        <v>80</v>
      </c>
      <c r="H44" s="206"/>
      <c r="I44" s="206"/>
      <c r="J44" s="206" t="s">
        <v>845</v>
      </c>
      <c r="K44" s="206">
        <v>0</v>
      </c>
      <c r="L44" s="206"/>
      <c r="M44" s="206" t="s">
        <v>811</v>
      </c>
      <c r="N44" s="206">
        <v>10</v>
      </c>
      <c r="O44" s="206"/>
      <c r="P44" s="206" t="s">
        <v>812</v>
      </c>
      <c r="Q44" s="206">
        <v>10</v>
      </c>
      <c r="R44" s="206"/>
      <c r="S44" s="206" t="s">
        <v>813</v>
      </c>
      <c r="T44" s="206">
        <v>10</v>
      </c>
      <c r="U44" s="206"/>
      <c r="V44" s="206" t="s">
        <v>875</v>
      </c>
      <c r="W44" s="206">
        <v>0</v>
      </c>
      <c r="X44" s="206"/>
      <c r="Y44" s="206" t="s">
        <v>815</v>
      </c>
      <c r="Z44" s="206">
        <v>10</v>
      </c>
      <c r="AA44" s="206"/>
      <c r="AB44" s="206" t="s">
        <v>816</v>
      </c>
      <c r="AC44" s="206">
        <v>10</v>
      </c>
      <c r="AD44" s="206"/>
      <c r="AE44" s="206" t="s">
        <v>817</v>
      </c>
      <c r="AF44" s="206">
        <v>10</v>
      </c>
      <c r="AG44" s="206"/>
      <c r="AH44" s="206" t="s">
        <v>818</v>
      </c>
      <c r="AI44" s="209"/>
      <c r="AJ44" s="206">
        <v>10</v>
      </c>
      <c r="AK44" s="206" t="s">
        <v>819</v>
      </c>
      <c r="AL44" s="209"/>
      <c r="AM44" s="208">
        <v>10</v>
      </c>
    </row>
    <row r="45" spans="2:39">
      <c r="B45" s="210">
        <v>42</v>
      </c>
      <c r="C45" s="212">
        <v>45831.537476851852</v>
      </c>
      <c r="D45" s="212">
        <v>45831.547465277778</v>
      </c>
      <c r="E45" s="211" t="s">
        <v>908</v>
      </c>
      <c r="F45" s="211" t="s">
        <v>909</v>
      </c>
      <c r="G45" s="211">
        <v>100</v>
      </c>
      <c r="H45" s="211"/>
      <c r="I45" s="211"/>
      <c r="J45" s="211" t="s">
        <v>810</v>
      </c>
      <c r="K45" s="211">
        <v>10</v>
      </c>
      <c r="L45" s="211"/>
      <c r="M45" s="211" t="s">
        <v>811</v>
      </c>
      <c r="N45" s="211">
        <v>10</v>
      </c>
      <c r="O45" s="211"/>
      <c r="P45" s="211" t="s">
        <v>812</v>
      </c>
      <c r="Q45" s="211">
        <v>10</v>
      </c>
      <c r="R45" s="211"/>
      <c r="S45" s="211" t="s">
        <v>813</v>
      </c>
      <c r="T45" s="211">
        <v>10</v>
      </c>
      <c r="U45" s="211"/>
      <c r="V45" s="211" t="s">
        <v>814</v>
      </c>
      <c r="W45" s="211">
        <v>10</v>
      </c>
      <c r="X45" s="211"/>
      <c r="Y45" s="211" t="s">
        <v>815</v>
      </c>
      <c r="Z45" s="211">
        <v>10</v>
      </c>
      <c r="AA45" s="211"/>
      <c r="AB45" s="211" t="s">
        <v>816</v>
      </c>
      <c r="AC45" s="211">
        <v>10</v>
      </c>
      <c r="AD45" s="211"/>
      <c r="AE45" s="211" t="s">
        <v>817</v>
      </c>
      <c r="AF45" s="211">
        <v>10</v>
      </c>
      <c r="AG45" s="211"/>
      <c r="AH45" s="211" t="s">
        <v>818</v>
      </c>
      <c r="AI45" s="185"/>
      <c r="AJ45" s="211">
        <v>10</v>
      </c>
      <c r="AK45" s="211" t="s">
        <v>819</v>
      </c>
      <c r="AL45" s="185"/>
      <c r="AM45" s="213">
        <v>10</v>
      </c>
    </row>
    <row r="46" spans="2:39">
      <c r="B46" s="205">
        <v>43</v>
      </c>
      <c r="C46" s="207">
        <v>45831.552453703705</v>
      </c>
      <c r="D46" s="207">
        <v>45831.554664351854</v>
      </c>
      <c r="E46" s="206" t="s">
        <v>910</v>
      </c>
      <c r="F46" s="206" t="s">
        <v>911</v>
      </c>
      <c r="G46" s="206">
        <v>90</v>
      </c>
      <c r="H46" s="206"/>
      <c r="I46" s="206"/>
      <c r="J46" s="206" t="s">
        <v>845</v>
      </c>
      <c r="K46" s="206">
        <v>0</v>
      </c>
      <c r="L46" s="206"/>
      <c r="M46" s="206" t="s">
        <v>811</v>
      </c>
      <c r="N46" s="206">
        <v>10</v>
      </c>
      <c r="O46" s="206"/>
      <c r="P46" s="206" t="s">
        <v>812</v>
      </c>
      <c r="Q46" s="206">
        <v>10</v>
      </c>
      <c r="R46" s="206"/>
      <c r="S46" s="206" t="s">
        <v>813</v>
      </c>
      <c r="T46" s="206">
        <v>10</v>
      </c>
      <c r="U46" s="206"/>
      <c r="V46" s="206" t="s">
        <v>814</v>
      </c>
      <c r="W46" s="206">
        <v>10</v>
      </c>
      <c r="X46" s="206"/>
      <c r="Y46" s="206" t="s">
        <v>815</v>
      </c>
      <c r="Z46" s="206">
        <v>10</v>
      </c>
      <c r="AA46" s="206"/>
      <c r="AB46" s="206" t="s">
        <v>816</v>
      </c>
      <c r="AC46" s="206">
        <v>10</v>
      </c>
      <c r="AD46" s="206"/>
      <c r="AE46" s="206" t="s">
        <v>817</v>
      </c>
      <c r="AF46" s="206">
        <v>10</v>
      </c>
      <c r="AG46" s="206"/>
      <c r="AH46" s="206" t="s">
        <v>818</v>
      </c>
      <c r="AI46" s="209"/>
      <c r="AJ46" s="206">
        <v>10</v>
      </c>
      <c r="AK46" s="206" t="s">
        <v>819</v>
      </c>
      <c r="AL46" s="209"/>
      <c r="AM46" s="208">
        <v>10</v>
      </c>
    </row>
    <row r="47" spans="2:39">
      <c r="B47" s="210">
        <v>44</v>
      </c>
      <c r="C47" s="212">
        <v>45831.558541666665</v>
      </c>
      <c r="D47" s="212">
        <v>45831.559884259259</v>
      </c>
      <c r="E47" s="211" t="s">
        <v>912</v>
      </c>
      <c r="F47" s="211" t="s">
        <v>913</v>
      </c>
      <c r="G47" s="211">
        <v>100</v>
      </c>
      <c r="H47" s="211"/>
      <c r="I47" s="211"/>
      <c r="J47" s="211" t="s">
        <v>810</v>
      </c>
      <c r="K47" s="211">
        <v>10</v>
      </c>
      <c r="L47" s="211"/>
      <c r="M47" s="211" t="s">
        <v>811</v>
      </c>
      <c r="N47" s="211">
        <v>10</v>
      </c>
      <c r="O47" s="211"/>
      <c r="P47" s="211" t="s">
        <v>812</v>
      </c>
      <c r="Q47" s="211">
        <v>10</v>
      </c>
      <c r="R47" s="211"/>
      <c r="S47" s="211" t="s">
        <v>813</v>
      </c>
      <c r="T47" s="211">
        <v>10</v>
      </c>
      <c r="U47" s="211"/>
      <c r="V47" s="211" t="s">
        <v>814</v>
      </c>
      <c r="W47" s="211">
        <v>10</v>
      </c>
      <c r="X47" s="211"/>
      <c r="Y47" s="211" t="s">
        <v>815</v>
      </c>
      <c r="Z47" s="211">
        <v>10</v>
      </c>
      <c r="AA47" s="211"/>
      <c r="AB47" s="211" t="s">
        <v>816</v>
      </c>
      <c r="AC47" s="211">
        <v>10</v>
      </c>
      <c r="AD47" s="211"/>
      <c r="AE47" s="211" t="s">
        <v>817</v>
      </c>
      <c r="AF47" s="211">
        <v>10</v>
      </c>
      <c r="AG47" s="211"/>
      <c r="AH47" s="211" t="s">
        <v>818</v>
      </c>
      <c r="AI47" s="185"/>
      <c r="AJ47" s="211">
        <v>10</v>
      </c>
      <c r="AK47" s="211" t="s">
        <v>819</v>
      </c>
      <c r="AL47" s="185"/>
      <c r="AM47" s="213">
        <v>10</v>
      </c>
    </row>
    <row r="48" spans="2:39">
      <c r="B48" s="205">
        <v>45</v>
      </c>
      <c r="C48" s="207">
        <v>45831.569953703707</v>
      </c>
      <c r="D48" s="207">
        <v>45831.57199074074</v>
      </c>
      <c r="E48" s="206" t="s">
        <v>914</v>
      </c>
      <c r="F48" s="206" t="s">
        <v>915</v>
      </c>
      <c r="G48" s="206">
        <v>100</v>
      </c>
      <c r="H48" s="206"/>
      <c r="I48" s="206"/>
      <c r="J48" s="206" t="s">
        <v>810</v>
      </c>
      <c r="K48" s="206">
        <v>10</v>
      </c>
      <c r="L48" s="206"/>
      <c r="M48" s="206" t="s">
        <v>811</v>
      </c>
      <c r="N48" s="206">
        <v>10</v>
      </c>
      <c r="O48" s="206"/>
      <c r="P48" s="206" t="s">
        <v>812</v>
      </c>
      <c r="Q48" s="206">
        <v>10</v>
      </c>
      <c r="R48" s="206"/>
      <c r="S48" s="206" t="s">
        <v>813</v>
      </c>
      <c r="T48" s="206">
        <v>10</v>
      </c>
      <c r="U48" s="206"/>
      <c r="V48" s="206" t="s">
        <v>814</v>
      </c>
      <c r="W48" s="206">
        <v>10</v>
      </c>
      <c r="X48" s="206"/>
      <c r="Y48" s="206" t="s">
        <v>815</v>
      </c>
      <c r="Z48" s="206">
        <v>10</v>
      </c>
      <c r="AA48" s="206"/>
      <c r="AB48" s="206" t="s">
        <v>816</v>
      </c>
      <c r="AC48" s="206">
        <v>10</v>
      </c>
      <c r="AD48" s="206"/>
      <c r="AE48" s="206" t="s">
        <v>817</v>
      </c>
      <c r="AF48" s="206">
        <v>10</v>
      </c>
      <c r="AG48" s="206"/>
      <c r="AH48" s="206" t="s">
        <v>818</v>
      </c>
      <c r="AI48" s="209"/>
      <c r="AJ48" s="206">
        <v>10</v>
      </c>
      <c r="AK48" s="206" t="s">
        <v>819</v>
      </c>
      <c r="AL48" s="209"/>
      <c r="AM48" s="208">
        <v>10</v>
      </c>
    </row>
    <row r="49" spans="2:39">
      <c r="B49" s="210">
        <v>46</v>
      </c>
      <c r="C49" s="212">
        <v>45831.579016203701</v>
      </c>
      <c r="D49" s="212">
        <v>45831.580335648148</v>
      </c>
      <c r="E49" s="211" t="s">
        <v>916</v>
      </c>
      <c r="F49" s="211" t="s">
        <v>917</v>
      </c>
      <c r="G49" s="211">
        <v>100</v>
      </c>
      <c r="H49" s="211"/>
      <c r="I49" s="211"/>
      <c r="J49" s="211" t="s">
        <v>810</v>
      </c>
      <c r="K49" s="211">
        <v>10</v>
      </c>
      <c r="L49" s="211"/>
      <c r="M49" s="211" t="s">
        <v>811</v>
      </c>
      <c r="N49" s="211">
        <v>10</v>
      </c>
      <c r="O49" s="211"/>
      <c r="P49" s="211" t="s">
        <v>812</v>
      </c>
      <c r="Q49" s="211">
        <v>10</v>
      </c>
      <c r="R49" s="211"/>
      <c r="S49" s="211" t="s">
        <v>813</v>
      </c>
      <c r="T49" s="211">
        <v>10</v>
      </c>
      <c r="U49" s="211"/>
      <c r="V49" s="211" t="s">
        <v>814</v>
      </c>
      <c r="W49" s="211">
        <v>10</v>
      </c>
      <c r="X49" s="211"/>
      <c r="Y49" s="211" t="s">
        <v>815</v>
      </c>
      <c r="Z49" s="211">
        <v>10</v>
      </c>
      <c r="AA49" s="211"/>
      <c r="AB49" s="211" t="s">
        <v>816</v>
      </c>
      <c r="AC49" s="211">
        <v>10</v>
      </c>
      <c r="AD49" s="211"/>
      <c r="AE49" s="211" t="s">
        <v>817</v>
      </c>
      <c r="AF49" s="211">
        <v>10</v>
      </c>
      <c r="AG49" s="211"/>
      <c r="AH49" s="211" t="s">
        <v>818</v>
      </c>
      <c r="AI49" s="185"/>
      <c r="AJ49" s="211">
        <v>10</v>
      </c>
      <c r="AK49" s="211" t="s">
        <v>819</v>
      </c>
      <c r="AL49" s="185"/>
      <c r="AM49" s="213">
        <v>10</v>
      </c>
    </row>
    <row r="50" spans="2:39">
      <c r="B50" s="205">
        <v>47</v>
      </c>
      <c r="C50" s="207">
        <v>45831.582094907404</v>
      </c>
      <c r="D50" s="207">
        <v>45831.583287037036</v>
      </c>
      <c r="E50" s="206" t="s">
        <v>918</v>
      </c>
      <c r="F50" s="206" t="s">
        <v>919</v>
      </c>
      <c r="G50" s="206">
        <v>100</v>
      </c>
      <c r="H50" s="206"/>
      <c r="I50" s="206"/>
      <c r="J50" s="206" t="s">
        <v>810</v>
      </c>
      <c r="K50" s="206">
        <v>10</v>
      </c>
      <c r="L50" s="206"/>
      <c r="M50" s="206" t="s">
        <v>811</v>
      </c>
      <c r="N50" s="206">
        <v>10</v>
      </c>
      <c r="O50" s="206"/>
      <c r="P50" s="206" t="s">
        <v>812</v>
      </c>
      <c r="Q50" s="206">
        <v>10</v>
      </c>
      <c r="R50" s="206"/>
      <c r="S50" s="206" t="s">
        <v>813</v>
      </c>
      <c r="T50" s="206">
        <v>10</v>
      </c>
      <c r="U50" s="206"/>
      <c r="V50" s="206" t="s">
        <v>814</v>
      </c>
      <c r="W50" s="206">
        <v>10</v>
      </c>
      <c r="X50" s="206"/>
      <c r="Y50" s="206" t="s">
        <v>815</v>
      </c>
      <c r="Z50" s="206">
        <v>10</v>
      </c>
      <c r="AA50" s="206"/>
      <c r="AB50" s="206" t="s">
        <v>816</v>
      </c>
      <c r="AC50" s="206">
        <v>10</v>
      </c>
      <c r="AD50" s="206"/>
      <c r="AE50" s="206" t="s">
        <v>817</v>
      </c>
      <c r="AF50" s="206">
        <v>10</v>
      </c>
      <c r="AG50" s="206"/>
      <c r="AH50" s="206" t="s">
        <v>818</v>
      </c>
      <c r="AI50" s="209"/>
      <c r="AJ50" s="206">
        <v>10</v>
      </c>
      <c r="AK50" s="206" t="s">
        <v>819</v>
      </c>
      <c r="AL50" s="209"/>
      <c r="AM50" s="208">
        <v>10</v>
      </c>
    </row>
    <row r="51" spans="2:39">
      <c r="B51" s="210">
        <v>48</v>
      </c>
      <c r="C51" s="212">
        <v>45831.607303240744</v>
      </c>
      <c r="D51" s="212">
        <v>45831.616655092592</v>
      </c>
      <c r="E51" s="211" t="s">
        <v>920</v>
      </c>
      <c r="F51" s="211" t="s">
        <v>921</v>
      </c>
      <c r="G51" s="211">
        <v>70</v>
      </c>
      <c r="H51" s="211"/>
      <c r="I51" s="211"/>
      <c r="J51" s="211" t="s">
        <v>845</v>
      </c>
      <c r="K51" s="211">
        <v>0</v>
      </c>
      <c r="L51" s="211"/>
      <c r="M51" s="211" t="s">
        <v>922</v>
      </c>
      <c r="N51" s="211">
        <v>0</v>
      </c>
      <c r="O51" s="211"/>
      <c r="P51" s="211" t="s">
        <v>812</v>
      </c>
      <c r="Q51" s="211">
        <v>10</v>
      </c>
      <c r="R51" s="211"/>
      <c r="S51" s="211" t="s">
        <v>813</v>
      </c>
      <c r="T51" s="211">
        <v>10</v>
      </c>
      <c r="U51" s="211"/>
      <c r="V51" s="211" t="s">
        <v>814</v>
      </c>
      <c r="W51" s="211">
        <v>10</v>
      </c>
      <c r="X51" s="211"/>
      <c r="Y51" s="211" t="s">
        <v>815</v>
      </c>
      <c r="Z51" s="211">
        <v>10</v>
      </c>
      <c r="AA51" s="211"/>
      <c r="AB51" s="211" t="s">
        <v>816</v>
      </c>
      <c r="AC51" s="211">
        <v>10</v>
      </c>
      <c r="AD51" s="211"/>
      <c r="AE51" s="211" t="s">
        <v>923</v>
      </c>
      <c r="AF51" s="211">
        <v>0</v>
      </c>
      <c r="AG51" s="211"/>
      <c r="AH51" s="211" t="s">
        <v>818</v>
      </c>
      <c r="AI51" s="185"/>
      <c r="AJ51" s="211">
        <v>10</v>
      </c>
      <c r="AK51" s="211" t="s">
        <v>819</v>
      </c>
      <c r="AL51" s="185"/>
      <c r="AM51" s="213">
        <v>10</v>
      </c>
    </row>
    <row r="52" spans="2:39">
      <c r="B52" s="205">
        <v>49</v>
      </c>
      <c r="C52" s="207">
        <v>45831.650150462963</v>
      </c>
      <c r="D52" s="207">
        <v>45831.652372685188</v>
      </c>
      <c r="E52" s="206" t="s">
        <v>924</v>
      </c>
      <c r="F52" s="206" t="s">
        <v>925</v>
      </c>
      <c r="G52" s="206">
        <v>90</v>
      </c>
      <c r="H52" s="206"/>
      <c r="I52" s="206"/>
      <c r="J52" s="206" t="s">
        <v>845</v>
      </c>
      <c r="K52" s="206">
        <v>0</v>
      </c>
      <c r="L52" s="206"/>
      <c r="M52" s="206" t="s">
        <v>811</v>
      </c>
      <c r="N52" s="206">
        <v>10</v>
      </c>
      <c r="O52" s="206"/>
      <c r="P52" s="206" t="s">
        <v>812</v>
      </c>
      <c r="Q52" s="206">
        <v>10</v>
      </c>
      <c r="R52" s="206"/>
      <c r="S52" s="206" t="s">
        <v>813</v>
      </c>
      <c r="T52" s="206">
        <v>10</v>
      </c>
      <c r="U52" s="206"/>
      <c r="V52" s="206" t="s">
        <v>814</v>
      </c>
      <c r="W52" s="206">
        <v>10</v>
      </c>
      <c r="X52" s="206"/>
      <c r="Y52" s="206" t="s">
        <v>815</v>
      </c>
      <c r="Z52" s="206">
        <v>10</v>
      </c>
      <c r="AA52" s="206"/>
      <c r="AB52" s="206" t="s">
        <v>816</v>
      </c>
      <c r="AC52" s="206">
        <v>10</v>
      </c>
      <c r="AD52" s="206"/>
      <c r="AE52" s="206" t="s">
        <v>817</v>
      </c>
      <c r="AF52" s="206">
        <v>10</v>
      </c>
      <c r="AG52" s="206"/>
      <c r="AH52" s="206" t="s">
        <v>818</v>
      </c>
      <c r="AI52" s="209"/>
      <c r="AJ52" s="206">
        <v>10</v>
      </c>
      <c r="AK52" s="206" t="s">
        <v>819</v>
      </c>
      <c r="AL52" s="209"/>
      <c r="AM52" s="208">
        <v>10</v>
      </c>
    </row>
    <row r="53" spans="2:39">
      <c r="B53" s="210">
        <v>50</v>
      </c>
      <c r="C53" s="212">
        <v>45831.670578703706</v>
      </c>
      <c r="D53" s="212">
        <v>45831.673148148147</v>
      </c>
      <c r="E53" s="211" t="s">
        <v>926</v>
      </c>
      <c r="F53" s="211" t="s">
        <v>927</v>
      </c>
      <c r="G53" s="211">
        <v>100</v>
      </c>
      <c r="H53" s="211"/>
      <c r="I53" s="211"/>
      <c r="J53" s="211" t="s">
        <v>810</v>
      </c>
      <c r="K53" s="211">
        <v>10</v>
      </c>
      <c r="L53" s="211"/>
      <c r="M53" s="211" t="s">
        <v>811</v>
      </c>
      <c r="N53" s="211">
        <v>10</v>
      </c>
      <c r="O53" s="211"/>
      <c r="P53" s="211" t="s">
        <v>812</v>
      </c>
      <c r="Q53" s="211">
        <v>10</v>
      </c>
      <c r="R53" s="211"/>
      <c r="S53" s="211" t="s">
        <v>813</v>
      </c>
      <c r="T53" s="211">
        <v>10</v>
      </c>
      <c r="U53" s="211"/>
      <c r="V53" s="211" t="s">
        <v>814</v>
      </c>
      <c r="W53" s="211">
        <v>10</v>
      </c>
      <c r="X53" s="211"/>
      <c r="Y53" s="211" t="s">
        <v>815</v>
      </c>
      <c r="Z53" s="211">
        <v>10</v>
      </c>
      <c r="AA53" s="211"/>
      <c r="AB53" s="211" t="s">
        <v>816</v>
      </c>
      <c r="AC53" s="211">
        <v>10</v>
      </c>
      <c r="AD53" s="211"/>
      <c r="AE53" s="211" t="s">
        <v>817</v>
      </c>
      <c r="AF53" s="211">
        <v>10</v>
      </c>
      <c r="AG53" s="211"/>
      <c r="AH53" s="211" t="s">
        <v>818</v>
      </c>
      <c r="AI53" s="185"/>
      <c r="AJ53" s="211">
        <v>10</v>
      </c>
      <c r="AK53" s="211" t="s">
        <v>819</v>
      </c>
      <c r="AL53" s="185"/>
      <c r="AM53" s="213">
        <v>10</v>
      </c>
    </row>
    <row r="54" spans="2:39">
      <c r="B54" s="205">
        <v>51</v>
      </c>
      <c r="C54" s="207">
        <v>45831.908842592595</v>
      </c>
      <c r="D54" s="207">
        <v>45831.910925925928</v>
      </c>
      <c r="E54" s="206" t="s">
        <v>928</v>
      </c>
      <c r="F54" s="206" t="s">
        <v>929</v>
      </c>
      <c r="G54" s="206">
        <v>90</v>
      </c>
      <c r="H54" s="206"/>
      <c r="I54" s="206"/>
      <c r="J54" s="206" t="s">
        <v>810</v>
      </c>
      <c r="K54" s="206">
        <v>10</v>
      </c>
      <c r="L54" s="206"/>
      <c r="M54" s="206" t="s">
        <v>811</v>
      </c>
      <c r="N54" s="206">
        <v>10</v>
      </c>
      <c r="O54" s="206"/>
      <c r="P54" s="206" t="s">
        <v>812</v>
      </c>
      <c r="Q54" s="206">
        <v>10</v>
      </c>
      <c r="R54" s="206"/>
      <c r="S54" s="206" t="s">
        <v>813</v>
      </c>
      <c r="T54" s="206">
        <v>10</v>
      </c>
      <c r="U54" s="206"/>
      <c r="V54" s="206" t="s">
        <v>840</v>
      </c>
      <c r="W54" s="206">
        <v>0</v>
      </c>
      <c r="X54" s="206"/>
      <c r="Y54" s="206" t="s">
        <v>815</v>
      </c>
      <c r="Z54" s="206">
        <v>10</v>
      </c>
      <c r="AA54" s="206"/>
      <c r="AB54" s="206" t="s">
        <v>816</v>
      </c>
      <c r="AC54" s="206">
        <v>10</v>
      </c>
      <c r="AD54" s="206"/>
      <c r="AE54" s="206" t="s">
        <v>817</v>
      </c>
      <c r="AF54" s="206">
        <v>10</v>
      </c>
      <c r="AG54" s="206"/>
      <c r="AH54" s="206" t="s">
        <v>818</v>
      </c>
      <c r="AI54" s="209"/>
      <c r="AJ54" s="206">
        <v>10</v>
      </c>
      <c r="AK54" s="206" t="s">
        <v>819</v>
      </c>
      <c r="AL54" s="209"/>
      <c r="AM54" s="208">
        <v>10</v>
      </c>
    </row>
    <row r="55" spans="2:39">
      <c r="B55" s="210">
        <v>52</v>
      </c>
      <c r="C55" s="212">
        <v>45832.304409722223</v>
      </c>
      <c r="D55" s="212">
        <v>45832.308611111112</v>
      </c>
      <c r="E55" s="211" t="s">
        <v>930</v>
      </c>
      <c r="F55" s="211" t="s">
        <v>931</v>
      </c>
      <c r="G55" s="211">
        <v>60</v>
      </c>
      <c r="H55" s="211"/>
      <c r="I55" s="211"/>
      <c r="J55" s="211" t="s">
        <v>810</v>
      </c>
      <c r="K55" s="211">
        <v>10</v>
      </c>
      <c r="L55" s="211"/>
      <c r="M55" s="211" t="s">
        <v>811</v>
      </c>
      <c r="N55" s="211">
        <v>10</v>
      </c>
      <c r="O55" s="211"/>
      <c r="P55" s="211" t="s">
        <v>932</v>
      </c>
      <c r="Q55" s="211">
        <v>0</v>
      </c>
      <c r="R55" s="211"/>
      <c r="S55" s="211" t="s">
        <v>813</v>
      </c>
      <c r="T55" s="211">
        <v>10</v>
      </c>
      <c r="U55" s="211"/>
      <c r="V55" s="211" t="s">
        <v>814</v>
      </c>
      <c r="W55" s="211">
        <v>10</v>
      </c>
      <c r="X55" s="211"/>
      <c r="Y55" s="211" t="s">
        <v>933</v>
      </c>
      <c r="Z55" s="211">
        <v>0</v>
      </c>
      <c r="AA55" s="211"/>
      <c r="AB55" s="211" t="s">
        <v>816</v>
      </c>
      <c r="AC55" s="211">
        <v>10</v>
      </c>
      <c r="AD55" s="211"/>
      <c r="AE55" s="211" t="s">
        <v>923</v>
      </c>
      <c r="AF55" s="211">
        <v>0</v>
      </c>
      <c r="AG55" s="211"/>
      <c r="AH55" s="211" t="s">
        <v>818</v>
      </c>
      <c r="AI55" s="185"/>
      <c r="AJ55" s="211">
        <v>10</v>
      </c>
      <c r="AK55" s="211" t="s">
        <v>934</v>
      </c>
      <c r="AL55" s="185"/>
      <c r="AM55" s="213">
        <v>0</v>
      </c>
    </row>
    <row r="56" spans="2:39">
      <c r="B56" s="205">
        <v>53</v>
      </c>
      <c r="C56" s="207">
        <v>45832.415046296293</v>
      </c>
      <c r="D56" s="207">
        <v>45832.416087962964</v>
      </c>
      <c r="E56" s="206" t="s">
        <v>935</v>
      </c>
      <c r="F56" s="206" t="s">
        <v>936</v>
      </c>
      <c r="G56" s="206">
        <v>100</v>
      </c>
      <c r="H56" s="206"/>
      <c r="I56" s="206"/>
      <c r="J56" s="206" t="s">
        <v>810</v>
      </c>
      <c r="K56" s="206">
        <v>10</v>
      </c>
      <c r="L56" s="206"/>
      <c r="M56" s="206" t="s">
        <v>811</v>
      </c>
      <c r="N56" s="206">
        <v>10</v>
      </c>
      <c r="O56" s="206"/>
      <c r="P56" s="206" t="s">
        <v>812</v>
      </c>
      <c r="Q56" s="206">
        <v>10</v>
      </c>
      <c r="R56" s="206"/>
      <c r="S56" s="206" t="s">
        <v>813</v>
      </c>
      <c r="T56" s="206">
        <v>10</v>
      </c>
      <c r="U56" s="206"/>
      <c r="V56" s="206" t="s">
        <v>814</v>
      </c>
      <c r="W56" s="206">
        <v>10</v>
      </c>
      <c r="X56" s="206"/>
      <c r="Y56" s="206" t="s">
        <v>815</v>
      </c>
      <c r="Z56" s="206">
        <v>10</v>
      </c>
      <c r="AA56" s="206"/>
      <c r="AB56" s="206" t="s">
        <v>816</v>
      </c>
      <c r="AC56" s="206">
        <v>10</v>
      </c>
      <c r="AD56" s="206"/>
      <c r="AE56" s="206" t="s">
        <v>817</v>
      </c>
      <c r="AF56" s="206">
        <v>10</v>
      </c>
      <c r="AG56" s="206"/>
      <c r="AH56" s="206" t="s">
        <v>818</v>
      </c>
      <c r="AI56" s="209"/>
      <c r="AJ56" s="206">
        <v>10</v>
      </c>
      <c r="AK56" s="206" t="s">
        <v>819</v>
      </c>
      <c r="AL56" s="209"/>
      <c r="AM56" s="208">
        <v>10</v>
      </c>
    </row>
    <row r="57" spans="2:39">
      <c r="B57" s="210">
        <v>54</v>
      </c>
      <c r="C57" s="212">
        <v>45832.415775462963</v>
      </c>
      <c r="D57" s="212">
        <v>45832.419236111113</v>
      </c>
      <c r="E57" s="211" t="s">
        <v>937</v>
      </c>
      <c r="F57" s="211" t="s">
        <v>938</v>
      </c>
      <c r="G57" s="211">
        <v>100</v>
      </c>
      <c r="H57" s="211"/>
      <c r="I57" s="211"/>
      <c r="J57" s="211" t="s">
        <v>810</v>
      </c>
      <c r="K57" s="211">
        <v>10</v>
      </c>
      <c r="L57" s="211"/>
      <c r="M57" s="211" t="s">
        <v>811</v>
      </c>
      <c r="N57" s="211">
        <v>10</v>
      </c>
      <c r="O57" s="211"/>
      <c r="P57" s="211" t="s">
        <v>812</v>
      </c>
      <c r="Q57" s="211">
        <v>10</v>
      </c>
      <c r="R57" s="211"/>
      <c r="S57" s="211" t="s">
        <v>813</v>
      </c>
      <c r="T57" s="211">
        <v>10</v>
      </c>
      <c r="U57" s="211"/>
      <c r="V57" s="211" t="s">
        <v>814</v>
      </c>
      <c r="W57" s="211">
        <v>10</v>
      </c>
      <c r="X57" s="211"/>
      <c r="Y57" s="211" t="s">
        <v>815</v>
      </c>
      <c r="Z57" s="211">
        <v>10</v>
      </c>
      <c r="AA57" s="211"/>
      <c r="AB57" s="211" t="s">
        <v>816</v>
      </c>
      <c r="AC57" s="211">
        <v>10</v>
      </c>
      <c r="AD57" s="211"/>
      <c r="AE57" s="211" t="s">
        <v>817</v>
      </c>
      <c r="AF57" s="211">
        <v>10</v>
      </c>
      <c r="AG57" s="211"/>
      <c r="AH57" s="211" t="s">
        <v>818</v>
      </c>
      <c r="AI57" s="185"/>
      <c r="AJ57" s="211">
        <v>10</v>
      </c>
      <c r="AK57" s="211" t="s">
        <v>819</v>
      </c>
      <c r="AL57" s="185"/>
      <c r="AM57" s="213">
        <v>10</v>
      </c>
    </row>
    <row r="58" spans="2:39">
      <c r="B58" s="205">
        <v>55</v>
      </c>
      <c r="C58" s="207">
        <v>45832.421597222223</v>
      </c>
      <c r="D58" s="207">
        <v>45832.432013888887</v>
      </c>
      <c r="E58" s="206" t="s">
        <v>939</v>
      </c>
      <c r="F58" s="206" t="s">
        <v>940</v>
      </c>
      <c r="G58" s="206">
        <v>40</v>
      </c>
      <c r="H58" s="206"/>
      <c r="I58" s="206"/>
      <c r="J58" s="206" t="s">
        <v>845</v>
      </c>
      <c r="K58" s="206">
        <v>0</v>
      </c>
      <c r="L58" s="206"/>
      <c r="M58" s="206"/>
      <c r="N58" s="206">
        <v>0</v>
      </c>
      <c r="O58" s="206"/>
      <c r="P58" s="206"/>
      <c r="Q58" s="206">
        <v>0</v>
      </c>
      <c r="R58" s="206"/>
      <c r="S58" s="206" t="s">
        <v>813</v>
      </c>
      <c r="T58" s="206">
        <v>10</v>
      </c>
      <c r="U58" s="206"/>
      <c r="V58" s="206" t="s">
        <v>814</v>
      </c>
      <c r="W58" s="206">
        <v>10</v>
      </c>
      <c r="X58" s="206"/>
      <c r="Y58" s="206"/>
      <c r="Z58" s="206">
        <v>0</v>
      </c>
      <c r="AA58" s="206"/>
      <c r="AB58" s="206" t="s">
        <v>816</v>
      </c>
      <c r="AC58" s="206">
        <v>10</v>
      </c>
      <c r="AD58" s="206"/>
      <c r="AE58" s="206"/>
      <c r="AF58" s="206">
        <v>0</v>
      </c>
      <c r="AG58" s="206"/>
      <c r="AH58" s="206"/>
      <c r="AI58" s="206"/>
      <c r="AJ58" s="206">
        <v>0</v>
      </c>
      <c r="AK58" s="206" t="s">
        <v>819</v>
      </c>
      <c r="AL58" s="209"/>
      <c r="AM58" s="208">
        <v>10</v>
      </c>
    </row>
    <row r="59" spans="2:39">
      <c r="B59" s="210">
        <v>56</v>
      </c>
      <c r="C59" s="212">
        <v>45832.461481481485</v>
      </c>
      <c r="D59" s="212">
        <v>45832.462835648148</v>
      </c>
      <c r="E59" s="211" t="s">
        <v>941</v>
      </c>
      <c r="F59" s="211" t="s">
        <v>942</v>
      </c>
      <c r="G59" s="211">
        <v>100</v>
      </c>
      <c r="H59" s="211"/>
      <c r="I59" s="211"/>
      <c r="J59" s="211" t="s">
        <v>810</v>
      </c>
      <c r="K59" s="211">
        <v>10</v>
      </c>
      <c r="L59" s="211"/>
      <c r="M59" s="211" t="s">
        <v>811</v>
      </c>
      <c r="N59" s="211">
        <v>10</v>
      </c>
      <c r="O59" s="211"/>
      <c r="P59" s="211" t="s">
        <v>812</v>
      </c>
      <c r="Q59" s="211">
        <v>10</v>
      </c>
      <c r="R59" s="211"/>
      <c r="S59" s="211" t="s">
        <v>813</v>
      </c>
      <c r="T59" s="211">
        <v>10</v>
      </c>
      <c r="U59" s="211"/>
      <c r="V59" s="211" t="s">
        <v>814</v>
      </c>
      <c r="W59" s="211">
        <v>10</v>
      </c>
      <c r="X59" s="211"/>
      <c r="Y59" s="211" t="s">
        <v>815</v>
      </c>
      <c r="Z59" s="211">
        <v>10</v>
      </c>
      <c r="AA59" s="211"/>
      <c r="AB59" s="211" t="s">
        <v>816</v>
      </c>
      <c r="AC59" s="211">
        <v>10</v>
      </c>
      <c r="AD59" s="211"/>
      <c r="AE59" s="211" t="s">
        <v>817</v>
      </c>
      <c r="AF59" s="211">
        <v>10</v>
      </c>
      <c r="AG59" s="211"/>
      <c r="AH59" s="211" t="s">
        <v>818</v>
      </c>
      <c r="AI59" s="185"/>
      <c r="AJ59" s="211">
        <v>10</v>
      </c>
      <c r="AK59" s="211" t="s">
        <v>819</v>
      </c>
      <c r="AL59" s="185"/>
      <c r="AM59" s="213">
        <v>10</v>
      </c>
    </row>
    <row r="60" spans="2:39">
      <c r="B60" s="205">
        <v>57</v>
      </c>
      <c r="C60" s="207">
        <v>45832.488391203704</v>
      </c>
      <c r="D60" s="207">
        <v>45832.494293981479</v>
      </c>
      <c r="E60" s="206" t="s">
        <v>943</v>
      </c>
      <c r="F60" s="206" t="s">
        <v>944</v>
      </c>
      <c r="G60" s="206">
        <v>90</v>
      </c>
      <c r="H60" s="206"/>
      <c r="I60" s="206"/>
      <c r="J60" s="206" t="s">
        <v>810</v>
      </c>
      <c r="K60" s="206">
        <v>10</v>
      </c>
      <c r="L60" s="206"/>
      <c r="M60" s="206" t="s">
        <v>811</v>
      </c>
      <c r="N60" s="206">
        <v>10</v>
      </c>
      <c r="O60" s="206"/>
      <c r="P60" s="206" t="s">
        <v>812</v>
      </c>
      <c r="Q60" s="206">
        <v>10</v>
      </c>
      <c r="R60" s="206"/>
      <c r="S60" s="206" t="s">
        <v>813</v>
      </c>
      <c r="T60" s="206">
        <v>10</v>
      </c>
      <c r="U60" s="206"/>
      <c r="V60" s="206" t="s">
        <v>814</v>
      </c>
      <c r="W60" s="206">
        <v>10</v>
      </c>
      <c r="X60" s="206"/>
      <c r="Y60" s="206" t="s">
        <v>815</v>
      </c>
      <c r="Z60" s="206">
        <v>10</v>
      </c>
      <c r="AA60" s="206"/>
      <c r="AB60" s="206" t="s">
        <v>816</v>
      </c>
      <c r="AC60" s="206">
        <v>10</v>
      </c>
      <c r="AD60" s="206"/>
      <c r="AE60" s="206" t="s">
        <v>923</v>
      </c>
      <c r="AF60" s="206">
        <v>0</v>
      </c>
      <c r="AG60" s="206"/>
      <c r="AH60" s="206" t="s">
        <v>818</v>
      </c>
      <c r="AI60" s="209"/>
      <c r="AJ60" s="206">
        <v>10</v>
      </c>
      <c r="AK60" s="206" t="s">
        <v>819</v>
      </c>
      <c r="AL60" s="209"/>
      <c r="AM60" s="208">
        <v>10</v>
      </c>
    </row>
    <row r="61" spans="2:39">
      <c r="B61" s="210">
        <v>58</v>
      </c>
      <c r="C61" s="212">
        <v>45832.517835648148</v>
      </c>
      <c r="D61" s="212">
        <v>45832.524965277778</v>
      </c>
      <c r="E61" s="211" t="s">
        <v>945</v>
      </c>
      <c r="F61" s="211" t="s">
        <v>946</v>
      </c>
      <c r="G61" s="211">
        <v>100</v>
      </c>
      <c r="H61" s="211"/>
      <c r="I61" s="211"/>
      <c r="J61" s="211" t="s">
        <v>810</v>
      </c>
      <c r="K61" s="211">
        <v>10</v>
      </c>
      <c r="L61" s="211"/>
      <c r="M61" s="211" t="s">
        <v>811</v>
      </c>
      <c r="N61" s="211">
        <v>10</v>
      </c>
      <c r="O61" s="211"/>
      <c r="P61" s="211" t="s">
        <v>812</v>
      </c>
      <c r="Q61" s="211">
        <v>10</v>
      </c>
      <c r="R61" s="211"/>
      <c r="S61" s="211" t="s">
        <v>813</v>
      </c>
      <c r="T61" s="211">
        <v>10</v>
      </c>
      <c r="U61" s="211"/>
      <c r="V61" s="211" t="s">
        <v>814</v>
      </c>
      <c r="W61" s="211">
        <v>10</v>
      </c>
      <c r="X61" s="211"/>
      <c r="Y61" s="211" t="s">
        <v>815</v>
      </c>
      <c r="Z61" s="211">
        <v>10</v>
      </c>
      <c r="AA61" s="211"/>
      <c r="AB61" s="211" t="s">
        <v>816</v>
      </c>
      <c r="AC61" s="211">
        <v>10</v>
      </c>
      <c r="AD61" s="211"/>
      <c r="AE61" s="211" t="s">
        <v>817</v>
      </c>
      <c r="AF61" s="211">
        <v>10</v>
      </c>
      <c r="AG61" s="211"/>
      <c r="AH61" s="211" t="s">
        <v>818</v>
      </c>
      <c r="AI61" s="185"/>
      <c r="AJ61" s="211">
        <v>10</v>
      </c>
      <c r="AK61" s="211" t="s">
        <v>819</v>
      </c>
      <c r="AL61" s="185"/>
      <c r="AM61" s="213">
        <v>10</v>
      </c>
    </row>
    <row r="62" spans="2:39">
      <c r="B62" s="205">
        <v>59</v>
      </c>
      <c r="C62" s="207">
        <v>45832.539456018516</v>
      </c>
      <c r="D62" s="207">
        <v>45832.542997685188</v>
      </c>
      <c r="E62" s="206" t="s">
        <v>947</v>
      </c>
      <c r="F62" s="206" t="s">
        <v>948</v>
      </c>
      <c r="G62" s="206">
        <v>100</v>
      </c>
      <c r="H62" s="206"/>
      <c r="I62" s="206"/>
      <c r="J62" s="206" t="s">
        <v>810</v>
      </c>
      <c r="K62" s="206">
        <v>10</v>
      </c>
      <c r="L62" s="206"/>
      <c r="M62" s="206" t="s">
        <v>811</v>
      </c>
      <c r="N62" s="206">
        <v>10</v>
      </c>
      <c r="O62" s="206"/>
      <c r="P62" s="206" t="s">
        <v>812</v>
      </c>
      <c r="Q62" s="206">
        <v>10</v>
      </c>
      <c r="R62" s="206"/>
      <c r="S62" s="206" t="s">
        <v>813</v>
      </c>
      <c r="T62" s="206">
        <v>10</v>
      </c>
      <c r="U62" s="206"/>
      <c r="V62" s="206" t="s">
        <v>814</v>
      </c>
      <c r="W62" s="206">
        <v>10</v>
      </c>
      <c r="X62" s="206"/>
      <c r="Y62" s="206" t="s">
        <v>815</v>
      </c>
      <c r="Z62" s="206">
        <v>10</v>
      </c>
      <c r="AA62" s="206"/>
      <c r="AB62" s="206" t="s">
        <v>816</v>
      </c>
      <c r="AC62" s="206">
        <v>10</v>
      </c>
      <c r="AD62" s="206"/>
      <c r="AE62" s="206" t="s">
        <v>817</v>
      </c>
      <c r="AF62" s="206">
        <v>10</v>
      </c>
      <c r="AG62" s="206"/>
      <c r="AH62" s="206" t="s">
        <v>818</v>
      </c>
      <c r="AI62" s="209"/>
      <c r="AJ62" s="206">
        <v>10</v>
      </c>
      <c r="AK62" s="206" t="s">
        <v>819</v>
      </c>
      <c r="AL62" s="209"/>
      <c r="AM62" s="208">
        <v>10</v>
      </c>
    </row>
    <row r="63" spans="2:39">
      <c r="B63" s="210">
        <v>60</v>
      </c>
      <c r="C63" s="212">
        <v>45832.587673611109</v>
      </c>
      <c r="D63" s="212">
        <v>45832.592939814815</v>
      </c>
      <c r="E63" s="211" t="s">
        <v>949</v>
      </c>
      <c r="F63" s="211" t="s">
        <v>950</v>
      </c>
      <c r="G63" s="211">
        <v>100</v>
      </c>
      <c r="H63" s="211"/>
      <c r="I63" s="211"/>
      <c r="J63" s="211" t="s">
        <v>810</v>
      </c>
      <c r="K63" s="211">
        <v>10</v>
      </c>
      <c r="L63" s="211"/>
      <c r="M63" s="211" t="s">
        <v>811</v>
      </c>
      <c r="N63" s="211">
        <v>10</v>
      </c>
      <c r="O63" s="211"/>
      <c r="P63" s="211" t="s">
        <v>812</v>
      </c>
      <c r="Q63" s="211">
        <v>10</v>
      </c>
      <c r="R63" s="211"/>
      <c r="S63" s="211" t="s">
        <v>813</v>
      </c>
      <c r="T63" s="211">
        <v>10</v>
      </c>
      <c r="U63" s="211"/>
      <c r="V63" s="211" t="s">
        <v>814</v>
      </c>
      <c r="W63" s="211">
        <v>10</v>
      </c>
      <c r="X63" s="211"/>
      <c r="Y63" s="211" t="s">
        <v>815</v>
      </c>
      <c r="Z63" s="211">
        <v>10</v>
      </c>
      <c r="AA63" s="211"/>
      <c r="AB63" s="211" t="s">
        <v>816</v>
      </c>
      <c r="AC63" s="211">
        <v>10</v>
      </c>
      <c r="AD63" s="211"/>
      <c r="AE63" s="211" t="s">
        <v>817</v>
      </c>
      <c r="AF63" s="211">
        <v>10</v>
      </c>
      <c r="AG63" s="211"/>
      <c r="AH63" s="211" t="s">
        <v>818</v>
      </c>
      <c r="AI63" s="185"/>
      <c r="AJ63" s="211">
        <v>10</v>
      </c>
      <c r="AK63" s="211" t="s">
        <v>819</v>
      </c>
      <c r="AL63" s="185"/>
      <c r="AM63" s="213">
        <v>10</v>
      </c>
    </row>
    <row r="64" spans="2:39">
      <c r="B64" s="205">
        <v>61</v>
      </c>
      <c r="C64" s="207">
        <v>45832.593518518515</v>
      </c>
      <c r="D64" s="207">
        <v>45832.594837962963</v>
      </c>
      <c r="E64" s="206" t="s">
        <v>951</v>
      </c>
      <c r="F64" s="206" t="s">
        <v>952</v>
      </c>
      <c r="G64" s="206">
        <v>100</v>
      </c>
      <c r="H64" s="206"/>
      <c r="I64" s="206"/>
      <c r="J64" s="206" t="s">
        <v>810</v>
      </c>
      <c r="K64" s="206">
        <v>10</v>
      </c>
      <c r="L64" s="206"/>
      <c r="M64" s="206" t="s">
        <v>811</v>
      </c>
      <c r="N64" s="206">
        <v>10</v>
      </c>
      <c r="O64" s="206"/>
      <c r="P64" s="206" t="s">
        <v>812</v>
      </c>
      <c r="Q64" s="206">
        <v>10</v>
      </c>
      <c r="R64" s="206"/>
      <c r="S64" s="206" t="s">
        <v>813</v>
      </c>
      <c r="T64" s="206">
        <v>10</v>
      </c>
      <c r="U64" s="206"/>
      <c r="V64" s="206" t="s">
        <v>814</v>
      </c>
      <c r="W64" s="206">
        <v>10</v>
      </c>
      <c r="X64" s="206"/>
      <c r="Y64" s="206" t="s">
        <v>815</v>
      </c>
      <c r="Z64" s="206">
        <v>10</v>
      </c>
      <c r="AA64" s="206"/>
      <c r="AB64" s="206" t="s">
        <v>816</v>
      </c>
      <c r="AC64" s="206">
        <v>10</v>
      </c>
      <c r="AD64" s="206"/>
      <c r="AE64" s="206" t="s">
        <v>817</v>
      </c>
      <c r="AF64" s="206">
        <v>10</v>
      </c>
      <c r="AG64" s="206"/>
      <c r="AH64" s="206" t="s">
        <v>818</v>
      </c>
      <c r="AI64" s="209"/>
      <c r="AJ64" s="206">
        <v>10</v>
      </c>
      <c r="AK64" s="206" t="s">
        <v>819</v>
      </c>
      <c r="AL64" s="209"/>
      <c r="AM64" s="208">
        <v>10</v>
      </c>
    </row>
    <row r="65" spans="2:39">
      <c r="B65" s="210">
        <v>62</v>
      </c>
      <c r="C65" s="212">
        <v>45832.5934837963</v>
      </c>
      <c r="D65" s="212">
        <v>45832.597349537034</v>
      </c>
      <c r="E65" s="211" t="s">
        <v>953</v>
      </c>
      <c r="F65" s="211" t="s">
        <v>954</v>
      </c>
      <c r="G65" s="211">
        <v>100</v>
      </c>
      <c r="H65" s="211"/>
      <c r="I65" s="211"/>
      <c r="J65" s="211" t="s">
        <v>810</v>
      </c>
      <c r="K65" s="211">
        <v>10</v>
      </c>
      <c r="L65" s="211"/>
      <c r="M65" s="211" t="s">
        <v>811</v>
      </c>
      <c r="N65" s="211">
        <v>10</v>
      </c>
      <c r="O65" s="211"/>
      <c r="P65" s="211" t="s">
        <v>812</v>
      </c>
      <c r="Q65" s="211">
        <v>10</v>
      </c>
      <c r="R65" s="211"/>
      <c r="S65" s="211" t="s">
        <v>813</v>
      </c>
      <c r="T65" s="211">
        <v>10</v>
      </c>
      <c r="U65" s="211"/>
      <c r="V65" s="211" t="s">
        <v>814</v>
      </c>
      <c r="W65" s="211">
        <v>10</v>
      </c>
      <c r="X65" s="211"/>
      <c r="Y65" s="211" t="s">
        <v>815</v>
      </c>
      <c r="Z65" s="211">
        <v>10</v>
      </c>
      <c r="AA65" s="211"/>
      <c r="AB65" s="211" t="s">
        <v>816</v>
      </c>
      <c r="AC65" s="211">
        <v>10</v>
      </c>
      <c r="AD65" s="211"/>
      <c r="AE65" s="211" t="s">
        <v>817</v>
      </c>
      <c r="AF65" s="211">
        <v>10</v>
      </c>
      <c r="AG65" s="211"/>
      <c r="AH65" s="211" t="s">
        <v>818</v>
      </c>
      <c r="AI65" s="185"/>
      <c r="AJ65" s="211">
        <v>10</v>
      </c>
      <c r="AK65" s="211" t="s">
        <v>819</v>
      </c>
      <c r="AL65" s="185"/>
      <c r="AM65" s="213">
        <v>10</v>
      </c>
    </row>
    <row r="66" spans="2:39">
      <c r="B66" s="205">
        <v>63</v>
      </c>
      <c r="C66" s="207">
        <v>45832.610509259262</v>
      </c>
      <c r="D66" s="207">
        <v>45832.615949074076</v>
      </c>
      <c r="E66" s="206" t="s">
        <v>955</v>
      </c>
      <c r="F66" s="206" t="s">
        <v>956</v>
      </c>
      <c r="G66" s="206">
        <v>100</v>
      </c>
      <c r="H66" s="206"/>
      <c r="I66" s="206"/>
      <c r="J66" s="206" t="s">
        <v>810</v>
      </c>
      <c r="K66" s="206">
        <v>10</v>
      </c>
      <c r="L66" s="206"/>
      <c r="M66" s="206" t="s">
        <v>811</v>
      </c>
      <c r="N66" s="206">
        <v>10</v>
      </c>
      <c r="O66" s="206"/>
      <c r="P66" s="206" t="s">
        <v>812</v>
      </c>
      <c r="Q66" s="206">
        <v>10</v>
      </c>
      <c r="R66" s="206"/>
      <c r="S66" s="206" t="s">
        <v>813</v>
      </c>
      <c r="T66" s="206">
        <v>10</v>
      </c>
      <c r="U66" s="206"/>
      <c r="V66" s="206" t="s">
        <v>814</v>
      </c>
      <c r="W66" s="206">
        <v>10</v>
      </c>
      <c r="X66" s="206"/>
      <c r="Y66" s="206" t="s">
        <v>815</v>
      </c>
      <c r="Z66" s="206">
        <v>10</v>
      </c>
      <c r="AA66" s="206"/>
      <c r="AB66" s="206" t="s">
        <v>816</v>
      </c>
      <c r="AC66" s="206">
        <v>10</v>
      </c>
      <c r="AD66" s="206"/>
      <c r="AE66" s="206" t="s">
        <v>817</v>
      </c>
      <c r="AF66" s="206">
        <v>10</v>
      </c>
      <c r="AG66" s="206"/>
      <c r="AH66" s="206" t="s">
        <v>818</v>
      </c>
      <c r="AI66" s="209"/>
      <c r="AJ66" s="206">
        <v>10</v>
      </c>
      <c r="AK66" s="206" t="s">
        <v>819</v>
      </c>
      <c r="AL66" s="209"/>
      <c r="AM66" s="208">
        <v>10</v>
      </c>
    </row>
    <row r="67" spans="2:39">
      <c r="B67" s="210">
        <v>64</v>
      </c>
      <c r="C67" s="212">
        <v>45832.615486111114</v>
      </c>
      <c r="D67" s="212">
        <v>45832.616319444445</v>
      </c>
      <c r="E67" s="211" t="s">
        <v>957</v>
      </c>
      <c r="F67" s="211" t="s">
        <v>958</v>
      </c>
      <c r="G67" s="211">
        <v>100</v>
      </c>
      <c r="H67" s="211"/>
      <c r="I67" s="211"/>
      <c r="J67" s="211" t="s">
        <v>810</v>
      </c>
      <c r="K67" s="211">
        <v>10</v>
      </c>
      <c r="L67" s="211"/>
      <c r="M67" s="211" t="s">
        <v>811</v>
      </c>
      <c r="N67" s="211">
        <v>10</v>
      </c>
      <c r="O67" s="211"/>
      <c r="P67" s="211" t="s">
        <v>812</v>
      </c>
      <c r="Q67" s="211">
        <v>10</v>
      </c>
      <c r="R67" s="211"/>
      <c r="S67" s="211" t="s">
        <v>813</v>
      </c>
      <c r="T67" s="211">
        <v>10</v>
      </c>
      <c r="U67" s="211"/>
      <c r="V67" s="211" t="s">
        <v>814</v>
      </c>
      <c r="W67" s="211">
        <v>10</v>
      </c>
      <c r="X67" s="211"/>
      <c r="Y67" s="211" t="s">
        <v>815</v>
      </c>
      <c r="Z67" s="211">
        <v>10</v>
      </c>
      <c r="AA67" s="211"/>
      <c r="AB67" s="211" t="s">
        <v>816</v>
      </c>
      <c r="AC67" s="211">
        <v>10</v>
      </c>
      <c r="AD67" s="211"/>
      <c r="AE67" s="211" t="s">
        <v>817</v>
      </c>
      <c r="AF67" s="211">
        <v>10</v>
      </c>
      <c r="AG67" s="211"/>
      <c r="AH67" s="211" t="s">
        <v>818</v>
      </c>
      <c r="AI67" s="185"/>
      <c r="AJ67" s="211">
        <v>10</v>
      </c>
      <c r="AK67" s="211" t="s">
        <v>819</v>
      </c>
      <c r="AL67" s="185"/>
      <c r="AM67" s="213">
        <v>10</v>
      </c>
    </row>
    <row r="68" spans="2:39">
      <c r="B68" s="205">
        <v>65</v>
      </c>
      <c r="C68" s="207">
        <v>45832.615740740737</v>
      </c>
      <c r="D68" s="207">
        <v>45832.617129629631</v>
      </c>
      <c r="E68" s="206" t="s">
        <v>959</v>
      </c>
      <c r="F68" s="206" t="s">
        <v>960</v>
      </c>
      <c r="G68" s="206">
        <v>100</v>
      </c>
      <c r="H68" s="206"/>
      <c r="I68" s="206"/>
      <c r="J68" s="206" t="s">
        <v>810</v>
      </c>
      <c r="K68" s="206">
        <v>10</v>
      </c>
      <c r="L68" s="206"/>
      <c r="M68" s="206" t="s">
        <v>811</v>
      </c>
      <c r="N68" s="206">
        <v>10</v>
      </c>
      <c r="O68" s="206"/>
      <c r="P68" s="206" t="s">
        <v>812</v>
      </c>
      <c r="Q68" s="206">
        <v>10</v>
      </c>
      <c r="R68" s="206"/>
      <c r="S68" s="206" t="s">
        <v>813</v>
      </c>
      <c r="T68" s="206">
        <v>10</v>
      </c>
      <c r="U68" s="206"/>
      <c r="V68" s="206" t="s">
        <v>814</v>
      </c>
      <c r="W68" s="206">
        <v>10</v>
      </c>
      <c r="X68" s="206"/>
      <c r="Y68" s="206" t="s">
        <v>815</v>
      </c>
      <c r="Z68" s="206">
        <v>10</v>
      </c>
      <c r="AA68" s="206"/>
      <c r="AB68" s="206" t="s">
        <v>816</v>
      </c>
      <c r="AC68" s="206">
        <v>10</v>
      </c>
      <c r="AD68" s="206"/>
      <c r="AE68" s="206" t="s">
        <v>817</v>
      </c>
      <c r="AF68" s="206">
        <v>10</v>
      </c>
      <c r="AG68" s="206"/>
      <c r="AH68" s="206" t="s">
        <v>818</v>
      </c>
      <c r="AI68" s="209"/>
      <c r="AJ68" s="206">
        <v>10</v>
      </c>
      <c r="AK68" s="206" t="s">
        <v>819</v>
      </c>
      <c r="AL68" s="209"/>
      <c r="AM68" s="208">
        <v>10</v>
      </c>
    </row>
    <row r="69" spans="2:39">
      <c r="B69" s="210">
        <v>66</v>
      </c>
      <c r="C69" s="212">
        <v>45832.615451388891</v>
      </c>
      <c r="D69" s="212">
        <v>45832.618587962963</v>
      </c>
      <c r="E69" s="211" t="s">
        <v>961</v>
      </c>
      <c r="F69" s="211" t="s">
        <v>962</v>
      </c>
      <c r="G69" s="211">
        <v>100</v>
      </c>
      <c r="H69" s="211"/>
      <c r="I69" s="211"/>
      <c r="J69" s="211" t="s">
        <v>810</v>
      </c>
      <c r="K69" s="211">
        <v>10</v>
      </c>
      <c r="L69" s="211"/>
      <c r="M69" s="211" t="s">
        <v>811</v>
      </c>
      <c r="N69" s="211">
        <v>10</v>
      </c>
      <c r="O69" s="211"/>
      <c r="P69" s="211" t="s">
        <v>812</v>
      </c>
      <c r="Q69" s="211">
        <v>10</v>
      </c>
      <c r="R69" s="211"/>
      <c r="S69" s="211" t="s">
        <v>813</v>
      </c>
      <c r="T69" s="211">
        <v>10</v>
      </c>
      <c r="U69" s="211"/>
      <c r="V69" s="211" t="s">
        <v>814</v>
      </c>
      <c r="W69" s="211">
        <v>10</v>
      </c>
      <c r="X69" s="211"/>
      <c r="Y69" s="211" t="s">
        <v>815</v>
      </c>
      <c r="Z69" s="211">
        <v>10</v>
      </c>
      <c r="AA69" s="211"/>
      <c r="AB69" s="211" t="s">
        <v>816</v>
      </c>
      <c r="AC69" s="211">
        <v>10</v>
      </c>
      <c r="AD69" s="211"/>
      <c r="AE69" s="211" t="s">
        <v>817</v>
      </c>
      <c r="AF69" s="211">
        <v>10</v>
      </c>
      <c r="AG69" s="211"/>
      <c r="AH69" s="211" t="s">
        <v>818</v>
      </c>
      <c r="AI69" s="185"/>
      <c r="AJ69" s="211">
        <v>10</v>
      </c>
      <c r="AK69" s="211" t="s">
        <v>819</v>
      </c>
      <c r="AL69" s="185"/>
      <c r="AM69" s="213">
        <v>10</v>
      </c>
    </row>
    <row r="70" spans="2:39">
      <c r="B70" s="205">
        <v>67</v>
      </c>
      <c r="C70" s="207">
        <v>45832.616585648146</v>
      </c>
      <c r="D70" s="207">
        <v>45832.619317129633</v>
      </c>
      <c r="E70" s="206" t="s">
        <v>963</v>
      </c>
      <c r="F70" s="206" t="s">
        <v>964</v>
      </c>
      <c r="G70" s="206">
        <v>80</v>
      </c>
      <c r="H70" s="206"/>
      <c r="I70" s="206"/>
      <c r="J70" s="206" t="s">
        <v>810</v>
      </c>
      <c r="K70" s="206">
        <v>10</v>
      </c>
      <c r="L70" s="206"/>
      <c r="M70" s="206" t="s">
        <v>811</v>
      </c>
      <c r="N70" s="206">
        <v>10</v>
      </c>
      <c r="O70" s="206"/>
      <c r="P70" s="206" t="s">
        <v>830</v>
      </c>
      <c r="Q70" s="206">
        <v>0</v>
      </c>
      <c r="R70" s="206"/>
      <c r="S70" s="206" t="s">
        <v>813</v>
      </c>
      <c r="T70" s="206">
        <v>10</v>
      </c>
      <c r="U70" s="206"/>
      <c r="V70" s="206" t="s">
        <v>965</v>
      </c>
      <c r="W70" s="206">
        <v>0</v>
      </c>
      <c r="X70" s="206"/>
      <c r="Y70" s="206" t="s">
        <v>815</v>
      </c>
      <c r="Z70" s="206">
        <v>10</v>
      </c>
      <c r="AA70" s="206"/>
      <c r="AB70" s="206" t="s">
        <v>816</v>
      </c>
      <c r="AC70" s="206">
        <v>10</v>
      </c>
      <c r="AD70" s="206"/>
      <c r="AE70" s="206" t="s">
        <v>817</v>
      </c>
      <c r="AF70" s="206">
        <v>10</v>
      </c>
      <c r="AG70" s="206"/>
      <c r="AH70" s="206" t="s">
        <v>818</v>
      </c>
      <c r="AI70" s="209"/>
      <c r="AJ70" s="206">
        <v>10</v>
      </c>
      <c r="AK70" s="206" t="s">
        <v>819</v>
      </c>
      <c r="AL70" s="209"/>
      <c r="AM70" s="208">
        <v>10</v>
      </c>
    </row>
    <row r="71" spans="2:39">
      <c r="B71" s="210">
        <v>68</v>
      </c>
      <c r="C71" s="212">
        <v>45832.616180555553</v>
      </c>
      <c r="D71" s="212">
        <v>45832.621365740742</v>
      </c>
      <c r="E71" s="211" t="s">
        <v>966</v>
      </c>
      <c r="F71" s="211" t="s">
        <v>967</v>
      </c>
      <c r="G71" s="211">
        <v>40</v>
      </c>
      <c r="H71" s="211"/>
      <c r="I71" s="211"/>
      <c r="J71" s="211" t="s">
        <v>968</v>
      </c>
      <c r="K71" s="211">
        <v>0</v>
      </c>
      <c r="L71" s="211"/>
      <c r="M71" s="211" t="s">
        <v>811</v>
      </c>
      <c r="N71" s="211">
        <v>10</v>
      </c>
      <c r="O71" s="211"/>
      <c r="P71" s="211" t="s">
        <v>932</v>
      </c>
      <c r="Q71" s="211">
        <v>0</v>
      </c>
      <c r="R71" s="211"/>
      <c r="S71" s="211" t="s">
        <v>890</v>
      </c>
      <c r="T71" s="211">
        <v>0</v>
      </c>
      <c r="U71" s="211"/>
      <c r="V71" s="211" t="s">
        <v>875</v>
      </c>
      <c r="W71" s="211">
        <v>0</v>
      </c>
      <c r="X71" s="211"/>
      <c r="Y71" s="211" t="s">
        <v>815</v>
      </c>
      <c r="Z71" s="211">
        <v>10</v>
      </c>
      <c r="AA71" s="211"/>
      <c r="AB71" s="211" t="s">
        <v>969</v>
      </c>
      <c r="AC71" s="211">
        <v>0</v>
      </c>
      <c r="AD71" s="211"/>
      <c r="AE71" s="211" t="s">
        <v>923</v>
      </c>
      <c r="AF71" s="211">
        <v>0</v>
      </c>
      <c r="AG71" s="211"/>
      <c r="AH71" s="211" t="s">
        <v>818</v>
      </c>
      <c r="AI71" s="185"/>
      <c r="AJ71" s="211">
        <v>10</v>
      </c>
      <c r="AK71" s="211" t="s">
        <v>819</v>
      </c>
      <c r="AL71" s="185"/>
      <c r="AM71" s="213">
        <v>10</v>
      </c>
    </row>
    <row r="72" spans="2:39">
      <c r="B72" s="205">
        <v>69</v>
      </c>
      <c r="C72" s="207">
        <v>45832.620034722226</v>
      </c>
      <c r="D72" s="207">
        <v>45832.621874999997</v>
      </c>
      <c r="E72" s="206" t="s">
        <v>970</v>
      </c>
      <c r="F72" s="206" t="s">
        <v>971</v>
      </c>
      <c r="G72" s="206">
        <v>100</v>
      </c>
      <c r="H72" s="206"/>
      <c r="I72" s="206"/>
      <c r="J72" s="206" t="s">
        <v>810</v>
      </c>
      <c r="K72" s="206">
        <v>10</v>
      </c>
      <c r="L72" s="206"/>
      <c r="M72" s="206" t="s">
        <v>811</v>
      </c>
      <c r="N72" s="206">
        <v>10</v>
      </c>
      <c r="O72" s="206"/>
      <c r="P72" s="206" t="s">
        <v>812</v>
      </c>
      <c r="Q72" s="206">
        <v>10</v>
      </c>
      <c r="R72" s="206"/>
      <c r="S72" s="206" t="s">
        <v>813</v>
      </c>
      <c r="T72" s="206">
        <v>10</v>
      </c>
      <c r="U72" s="206"/>
      <c r="V72" s="206" t="s">
        <v>814</v>
      </c>
      <c r="W72" s="206">
        <v>10</v>
      </c>
      <c r="X72" s="206"/>
      <c r="Y72" s="206" t="s">
        <v>815</v>
      </c>
      <c r="Z72" s="206">
        <v>10</v>
      </c>
      <c r="AA72" s="206"/>
      <c r="AB72" s="206" t="s">
        <v>816</v>
      </c>
      <c r="AC72" s="206">
        <v>10</v>
      </c>
      <c r="AD72" s="206"/>
      <c r="AE72" s="206" t="s">
        <v>817</v>
      </c>
      <c r="AF72" s="206">
        <v>10</v>
      </c>
      <c r="AG72" s="206"/>
      <c r="AH72" s="206" t="s">
        <v>818</v>
      </c>
      <c r="AI72" s="209"/>
      <c r="AJ72" s="206">
        <v>10</v>
      </c>
      <c r="AK72" s="206" t="s">
        <v>819</v>
      </c>
      <c r="AL72" s="209"/>
      <c r="AM72" s="208">
        <v>10</v>
      </c>
    </row>
    <row r="73" spans="2:39">
      <c r="B73" s="210">
        <v>70</v>
      </c>
      <c r="C73" s="212">
        <v>45832.619849537034</v>
      </c>
      <c r="D73" s="212">
        <v>45832.623067129629</v>
      </c>
      <c r="E73" s="211" t="s">
        <v>972</v>
      </c>
      <c r="F73" s="211" t="s">
        <v>973</v>
      </c>
      <c r="G73" s="211">
        <v>100</v>
      </c>
      <c r="H73" s="211"/>
      <c r="I73" s="211"/>
      <c r="J73" s="211" t="s">
        <v>810</v>
      </c>
      <c r="K73" s="211">
        <v>10</v>
      </c>
      <c r="L73" s="211"/>
      <c r="M73" s="211" t="s">
        <v>811</v>
      </c>
      <c r="N73" s="211">
        <v>10</v>
      </c>
      <c r="O73" s="211"/>
      <c r="P73" s="211" t="s">
        <v>812</v>
      </c>
      <c r="Q73" s="211">
        <v>10</v>
      </c>
      <c r="R73" s="211"/>
      <c r="S73" s="211" t="s">
        <v>813</v>
      </c>
      <c r="T73" s="211">
        <v>10</v>
      </c>
      <c r="U73" s="211"/>
      <c r="V73" s="211" t="s">
        <v>814</v>
      </c>
      <c r="W73" s="211">
        <v>10</v>
      </c>
      <c r="X73" s="211"/>
      <c r="Y73" s="211" t="s">
        <v>815</v>
      </c>
      <c r="Z73" s="211">
        <v>10</v>
      </c>
      <c r="AA73" s="211"/>
      <c r="AB73" s="211" t="s">
        <v>816</v>
      </c>
      <c r="AC73" s="211">
        <v>10</v>
      </c>
      <c r="AD73" s="211"/>
      <c r="AE73" s="211" t="s">
        <v>817</v>
      </c>
      <c r="AF73" s="211">
        <v>10</v>
      </c>
      <c r="AG73" s="211"/>
      <c r="AH73" s="211" t="s">
        <v>818</v>
      </c>
      <c r="AI73" s="185"/>
      <c r="AJ73" s="211">
        <v>10</v>
      </c>
      <c r="AK73" s="211" t="s">
        <v>819</v>
      </c>
      <c r="AL73" s="185"/>
      <c r="AM73" s="213">
        <v>10</v>
      </c>
    </row>
    <row r="74" spans="2:39">
      <c r="B74" s="205">
        <v>71</v>
      </c>
      <c r="C74" s="207">
        <v>45832.622337962966</v>
      </c>
      <c r="D74" s="207">
        <v>45832.623611111114</v>
      </c>
      <c r="E74" s="206" t="s">
        <v>974</v>
      </c>
      <c r="F74" s="206" t="s">
        <v>975</v>
      </c>
      <c r="G74" s="206">
        <v>90</v>
      </c>
      <c r="H74" s="206"/>
      <c r="I74" s="206"/>
      <c r="J74" s="206" t="s">
        <v>810</v>
      </c>
      <c r="K74" s="206">
        <v>10</v>
      </c>
      <c r="L74" s="206"/>
      <c r="M74" s="206" t="s">
        <v>811</v>
      </c>
      <c r="N74" s="206">
        <v>10</v>
      </c>
      <c r="O74" s="206"/>
      <c r="P74" s="206" t="s">
        <v>812</v>
      </c>
      <c r="Q74" s="206">
        <v>10</v>
      </c>
      <c r="R74" s="206"/>
      <c r="S74" s="206" t="s">
        <v>813</v>
      </c>
      <c r="T74" s="206">
        <v>10</v>
      </c>
      <c r="U74" s="206"/>
      <c r="V74" s="206" t="s">
        <v>840</v>
      </c>
      <c r="W74" s="206">
        <v>0</v>
      </c>
      <c r="X74" s="206"/>
      <c r="Y74" s="206" t="s">
        <v>815</v>
      </c>
      <c r="Z74" s="206">
        <v>10</v>
      </c>
      <c r="AA74" s="206"/>
      <c r="AB74" s="206" t="s">
        <v>816</v>
      </c>
      <c r="AC74" s="206">
        <v>10</v>
      </c>
      <c r="AD74" s="206"/>
      <c r="AE74" s="206" t="s">
        <v>817</v>
      </c>
      <c r="AF74" s="206">
        <v>10</v>
      </c>
      <c r="AG74" s="206"/>
      <c r="AH74" s="206" t="s">
        <v>818</v>
      </c>
      <c r="AI74" s="209"/>
      <c r="AJ74" s="206">
        <v>10</v>
      </c>
      <c r="AK74" s="206" t="s">
        <v>819</v>
      </c>
      <c r="AL74" s="209"/>
      <c r="AM74" s="208">
        <v>10</v>
      </c>
    </row>
    <row r="75" spans="2:39">
      <c r="B75" s="210">
        <v>72</v>
      </c>
      <c r="C75" s="212">
        <v>45832.62295138889</v>
      </c>
      <c r="D75" s="212">
        <v>45832.625613425924</v>
      </c>
      <c r="E75" s="211" t="s">
        <v>976</v>
      </c>
      <c r="F75" s="211" t="s">
        <v>977</v>
      </c>
      <c r="G75" s="211">
        <v>100</v>
      </c>
      <c r="H75" s="211"/>
      <c r="I75" s="211"/>
      <c r="J75" s="211" t="s">
        <v>810</v>
      </c>
      <c r="K75" s="211">
        <v>10</v>
      </c>
      <c r="L75" s="211"/>
      <c r="M75" s="211" t="s">
        <v>811</v>
      </c>
      <c r="N75" s="211">
        <v>10</v>
      </c>
      <c r="O75" s="211"/>
      <c r="P75" s="211" t="s">
        <v>812</v>
      </c>
      <c r="Q75" s="211">
        <v>10</v>
      </c>
      <c r="R75" s="211"/>
      <c r="S75" s="211" t="s">
        <v>813</v>
      </c>
      <c r="T75" s="211">
        <v>10</v>
      </c>
      <c r="U75" s="211"/>
      <c r="V75" s="211" t="s">
        <v>814</v>
      </c>
      <c r="W75" s="211">
        <v>10</v>
      </c>
      <c r="X75" s="211"/>
      <c r="Y75" s="211" t="s">
        <v>815</v>
      </c>
      <c r="Z75" s="211">
        <v>10</v>
      </c>
      <c r="AA75" s="211"/>
      <c r="AB75" s="211" t="s">
        <v>816</v>
      </c>
      <c r="AC75" s="211">
        <v>10</v>
      </c>
      <c r="AD75" s="211"/>
      <c r="AE75" s="211" t="s">
        <v>817</v>
      </c>
      <c r="AF75" s="211">
        <v>10</v>
      </c>
      <c r="AG75" s="211"/>
      <c r="AH75" s="211" t="s">
        <v>818</v>
      </c>
      <c r="AI75" s="185"/>
      <c r="AJ75" s="211">
        <v>10</v>
      </c>
      <c r="AK75" s="211" t="s">
        <v>819</v>
      </c>
      <c r="AL75" s="185"/>
      <c r="AM75" s="213">
        <v>10</v>
      </c>
    </row>
    <row r="76" spans="2:39">
      <c r="B76" s="205">
        <v>73</v>
      </c>
      <c r="C76" s="207">
        <v>45832.626504629632</v>
      </c>
      <c r="D76" s="207">
        <v>45832.628506944442</v>
      </c>
      <c r="E76" s="206" t="s">
        <v>978</v>
      </c>
      <c r="F76" s="206" t="s">
        <v>979</v>
      </c>
      <c r="G76" s="206">
        <v>100</v>
      </c>
      <c r="H76" s="206"/>
      <c r="I76" s="206"/>
      <c r="J76" s="206" t="s">
        <v>810</v>
      </c>
      <c r="K76" s="206">
        <v>10</v>
      </c>
      <c r="L76" s="206"/>
      <c r="M76" s="206" t="s">
        <v>811</v>
      </c>
      <c r="N76" s="206">
        <v>10</v>
      </c>
      <c r="O76" s="206"/>
      <c r="P76" s="206" t="s">
        <v>812</v>
      </c>
      <c r="Q76" s="206">
        <v>10</v>
      </c>
      <c r="R76" s="206"/>
      <c r="S76" s="206" t="s">
        <v>813</v>
      </c>
      <c r="T76" s="206">
        <v>10</v>
      </c>
      <c r="U76" s="206"/>
      <c r="V76" s="206" t="s">
        <v>814</v>
      </c>
      <c r="W76" s="206">
        <v>10</v>
      </c>
      <c r="X76" s="206"/>
      <c r="Y76" s="206" t="s">
        <v>815</v>
      </c>
      <c r="Z76" s="206">
        <v>10</v>
      </c>
      <c r="AA76" s="206"/>
      <c r="AB76" s="206" t="s">
        <v>816</v>
      </c>
      <c r="AC76" s="206">
        <v>10</v>
      </c>
      <c r="AD76" s="206"/>
      <c r="AE76" s="206" t="s">
        <v>817</v>
      </c>
      <c r="AF76" s="206">
        <v>10</v>
      </c>
      <c r="AG76" s="206"/>
      <c r="AH76" s="206" t="s">
        <v>818</v>
      </c>
      <c r="AI76" s="209"/>
      <c r="AJ76" s="206">
        <v>10</v>
      </c>
      <c r="AK76" s="206" t="s">
        <v>819</v>
      </c>
      <c r="AL76" s="209"/>
      <c r="AM76" s="208">
        <v>10</v>
      </c>
    </row>
    <row r="77" spans="2:39">
      <c r="B77" s="210">
        <v>74</v>
      </c>
      <c r="C77" s="212">
        <v>45832.627615740741</v>
      </c>
      <c r="D77" s="212">
        <v>45832.630254629628</v>
      </c>
      <c r="E77" s="211" t="s">
        <v>980</v>
      </c>
      <c r="F77" s="211" t="s">
        <v>981</v>
      </c>
      <c r="G77" s="211">
        <v>100</v>
      </c>
      <c r="H77" s="211"/>
      <c r="I77" s="211"/>
      <c r="J77" s="211" t="s">
        <v>810</v>
      </c>
      <c r="K77" s="211">
        <v>10</v>
      </c>
      <c r="L77" s="211"/>
      <c r="M77" s="211" t="s">
        <v>811</v>
      </c>
      <c r="N77" s="211">
        <v>10</v>
      </c>
      <c r="O77" s="211"/>
      <c r="P77" s="211" t="s">
        <v>812</v>
      </c>
      <c r="Q77" s="211">
        <v>10</v>
      </c>
      <c r="R77" s="211"/>
      <c r="S77" s="211" t="s">
        <v>813</v>
      </c>
      <c r="T77" s="211">
        <v>10</v>
      </c>
      <c r="U77" s="211"/>
      <c r="V77" s="211" t="s">
        <v>814</v>
      </c>
      <c r="W77" s="211">
        <v>10</v>
      </c>
      <c r="X77" s="211"/>
      <c r="Y77" s="211" t="s">
        <v>815</v>
      </c>
      <c r="Z77" s="211">
        <v>10</v>
      </c>
      <c r="AA77" s="211"/>
      <c r="AB77" s="211" t="s">
        <v>816</v>
      </c>
      <c r="AC77" s="211">
        <v>10</v>
      </c>
      <c r="AD77" s="211"/>
      <c r="AE77" s="211" t="s">
        <v>817</v>
      </c>
      <c r="AF77" s="211">
        <v>10</v>
      </c>
      <c r="AG77" s="211"/>
      <c r="AH77" s="211" t="s">
        <v>818</v>
      </c>
      <c r="AI77" s="185"/>
      <c r="AJ77" s="211">
        <v>10</v>
      </c>
      <c r="AK77" s="211" t="s">
        <v>819</v>
      </c>
      <c r="AL77" s="185"/>
      <c r="AM77" s="213">
        <v>10</v>
      </c>
    </row>
    <row r="78" spans="2:39">
      <c r="B78" s="205">
        <v>75</v>
      </c>
      <c r="C78" s="207">
        <v>45832.62777777778</v>
      </c>
      <c r="D78" s="207">
        <v>45832.632384259261</v>
      </c>
      <c r="E78" s="206" t="s">
        <v>982</v>
      </c>
      <c r="F78" s="206" t="s">
        <v>983</v>
      </c>
      <c r="G78" s="206">
        <v>90</v>
      </c>
      <c r="H78" s="206"/>
      <c r="I78" s="206"/>
      <c r="J78" s="206" t="s">
        <v>810</v>
      </c>
      <c r="K78" s="206">
        <v>10</v>
      </c>
      <c r="L78" s="206"/>
      <c r="M78" s="206" t="s">
        <v>811</v>
      </c>
      <c r="N78" s="206">
        <v>10</v>
      </c>
      <c r="O78" s="206"/>
      <c r="P78" s="206" t="s">
        <v>812</v>
      </c>
      <c r="Q78" s="206">
        <v>10</v>
      </c>
      <c r="R78" s="206"/>
      <c r="S78" s="206" t="s">
        <v>813</v>
      </c>
      <c r="T78" s="206">
        <v>10</v>
      </c>
      <c r="U78" s="206"/>
      <c r="V78" s="206" t="s">
        <v>840</v>
      </c>
      <c r="W78" s="206">
        <v>0</v>
      </c>
      <c r="X78" s="206"/>
      <c r="Y78" s="206" t="s">
        <v>815</v>
      </c>
      <c r="Z78" s="206">
        <v>10</v>
      </c>
      <c r="AA78" s="206"/>
      <c r="AB78" s="206" t="s">
        <v>816</v>
      </c>
      <c r="AC78" s="206">
        <v>10</v>
      </c>
      <c r="AD78" s="206"/>
      <c r="AE78" s="206" t="s">
        <v>817</v>
      </c>
      <c r="AF78" s="206">
        <v>10</v>
      </c>
      <c r="AG78" s="206"/>
      <c r="AH78" s="206" t="s">
        <v>818</v>
      </c>
      <c r="AI78" s="209"/>
      <c r="AJ78" s="206">
        <v>10</v>
      </c>
      <c r="AK78" s="206" t="s">
        <v>819</v>
      </c>
      <c r="AL78" s="209"/>
      <c r="AM78" s="208">
        <v>10</v>
      </c>
    </row>
    <row r="79" spans="2:39">
      <c r="B79" s="210">
        <v>76</v>
      </c>
      <c r="C79" s="212">
        <v>45832.632025462961</v>
      </c>
      <c r="D79" s="212">
        <v>45832.633310185185</v>
      </c>
      <c r="E79" s="211" t="s">
        <v>984</v>
      </c>
      <c r="F79" s="211" t="s">
        <v>985</v>
      </c>
      <c r="G79" s="211">
        <v>100</v>
      </c>
      <c r="H79" s="211"/>
      <c r="I79" s="211"/>
      <c r="J79" s="211" t="s">
        <v>810</v>
      </c>
      <c r="K79" s="211">
        <v>10</v>
      </c>
      <c r="L79" s="211"/>
      <c r="M79" s="211" t="s">
        <v>811</v>
      </c>
      <c r="N79" s="211">
        <v>10</v>
      </c>
      <c r="O79" s="211"/>
      <c r="P79" s="211" t="s">
        <v>812</v>
      </c>
      <c r="Q79" s="211">
        <v>10</v>
      </c>
      <c r="R79" s="211"/>
      <c r="S79" s="211" t="s">
        <v>813</v>
      </c>
      <c r="T79" s="211">
        <v>10</v>
      </c>
      <c r="U79" s="211"/>
      <c r="V79" s="211" t="s">
        <v>814</v>
      </c>
      <c r="W79" s="211">
        <v>10</v>
      </c>
      <c r="X79" s="211"/>
      <c r="Y79" s="211" t="s">
        <v>815</v>
      </c>
      <c r="Z79" s="211">
        <v>10</v>
      </c>
      <c r="AA79" s="211"/>
      <c r="AB79" s="211" t="s">
        <v>816</v>
      </c>
      <c r="AC79" s="211">
        <v>10</v>
      </c>
      <c r="AD79" s="211"/>
      <c r="AE79" s="211" t="s">
        <v>817</v>
      </c>
      <c r="AF79" s="211">
        <v>10</v>
      </c>
      <c r="AG79" s="211"/>
      <c r="AH79" s="211" t="s">
        <v>818</v>
      </c>
      <c r="AI79" s="185"/>
      <c r="AJ79" s="211">
        <v>10</v>
      </c>
      <c r="AK79" s="211" t="s">
        <v>819</v>
      </c>
      <c r="AL79" s="185"/>
      <c r="AM79" s="213">
        <v>10</v>
      </c>
    </row>
    <row r="80" spans="2:39">
      <c r="B80" s="205">
        <v>77</v>
      </c>
      <c r="C80" s="207">
        <v>45832.636446759258</v>
      </c>
      <c r="D80" s="207">
        <v>45832.638842592591</v>
      </c>
      <c r="E80" s="206" t="s">
        <v>986</v>
      </c>
      <c r="F80" s="206" t="s">
        <v>987</v>
      </c>
      <c r="G80" s="206">
        <v>90</v>
      </c>
      <c r="H80" s="206"/>
      <c r="I80" s="206"/>
      <c r="J80" s="206" t="s">
        <v>845</v>
      </c>
      <c r="K80" s="206">
        <v>0</v>
      </c>
      <c r="L80" s="206"/>
      <c r="M80" s="206" t="s">
        <v>811</v>
      </c>
      <c r="N80" s="206">
        <v>10</v>
      </c>
      <c r="O80" s="206"/>
      <c r="P80" s="206" t="s">
        <v>812</v>
      </c>
      <c r="Q80" s="206">
        <v>10</v>
      </c>
      <c r="R80" s="206"/>
      <c r="S80" s="206" t="s">
        <v>813</v>
      </c>
      <c r="T80" s="206">
        <v>10</v>
      </c>
      <c r="U80" s="206"/>
      <c r="V80" s="206" t="s">
        <v>814</v>
      </c>
      <c r="W80" s="206">
        <v>10</v>
      </c>
      <c r="X80" s="206"/>
      <c r="Y80" s="206" t="s">
        <v>815</v>
      </c>
      <c r="Z80" s="206">
        <v>10</v>
      </c>
      <c r="AA80" s="206"/>
      <c r="AB80" s="206" t="s">
        <v>816</v>
      </c>
      <c r="AC80" s="206">
        <v>10</v>
      </c>
      <c r="AD80" s="206"/>
      <c r="AE80" s="206" t="s">
        <v>817</v>
      </c>
      <c r="AF80" s="206">
        <v>10</v>
      </c>
      <c r="AG80" s="206"/>
      <c r="AH80" s="206" t="s">
        <v>818</v>
      </c>
      <c r="AI80" s="209"/>
      <c r="AJ80" s="206">
        <v>10</v>
      </c>
      <c r="AK80" s="206" t="s">
        <v>819</v>
      </c>
      <c r="AL80" s="209"/>
      <c r="AM80" s="208">
        <v>10</v>
      </c>
    </row>
    <row r="81" spans="2:39">
      <c r="B81" s="210">
        <v>78</v>
      </c>
      <c r="C81" s="212">
        <v>45832.63994212963</v>
      </c>
      <c r="D81" s="212">
        <v>45832.641168981485</v>
      </c>
      <c r="E81" s="211" t="s">
        <v>988</v>
      </c>
      <c r="F81" s="211" t="s">
        <v>989</v>
      </c>
      <c r="G81" s="211">
        <v>100</v>
      </c>
      <c r="H81" s="211"/>
      <c r="I81" s="211"/>
      <c r="J81" s="211" t="s">
        <v>810</v>
      </c>
      <c r="K81" s="211">
        <v>10</v>
      </c>
      <c r="L81" s="211"/>
      <c r="M81" s="211" t="s">
        <v>811</v>
      </c>
      <c r="N81" s="211">
        <v>10</v>
      </c>
      <c r="O81" s="211"/>
      <c r="P81" s="211" t="s">
        <v>812</v>
      </c>
      <c r="Q81" s="211">
        <v>10</v>
      </c>
      <c r="R81" s="211"/>
      <c r="S81" s="211" t="s">
        <v>813</v>
      </c>
      <c r="T81" s="211">
        <v>10</v>
      </c>
      <c r="U81" s="211"/>
      <c r="V81" s="211" t="s">
        <v>814</v>
      </c>
      <c r="W81" s="211">
        <v>10</v>
      </c>
      <c r="X81" s="211"/>
      <c r="Y81" s="211" t="s">
        <v>815</v>
      </c>
      <c r="Z81" s="211">
        <v>10</v>
      </c>
      <c r="AA81" s="211"/>
      <c r="AB81" s="211" t="s">
        <v>816</v>
      </c>
      <c r="AC81" s="211">
        <v>10</v>
      </c>
      <c r="AD81" s="211"/>
      <c r="AE81" s="211" t="s">
        <v>817</v>
      </c>
      <c r="AF81" s="211">
        <v>10</v>
      </c>
      <c r="AG81" s="211"/>
      <c r="AH81" s="211" t="s">
        <v>818</v>
      </c>
      <c r="AI81" s="185"/>
      <c r="AJ81" s="211">
        <v>10</v>
      </c>
      <c r="AK81" s="211" t="s">
        <v>819</v>
      </c>
      <c r="AL81" s="185"/>
      <c r="AM81" s="213">
        <v>10</v>
      </c>
    </row>
    <row r="82" spans="2:39">
      <c r="B82" s="205">
        <v>79</v>
      </c>
      <c r="C82" s="207">
        <v>45832.643912037034</v>
      </c>
      <c r="D82" s="207">
        <v>45832.646238425928</v>
      </c>
      <c r="E82" s="206" t="s">
        <v>990</v>
      </c>
      <c r="F82" s="206" t="s">
        <v>991</v>
      </c>
      <c r="G82" s="206">
        <v>90</v>
      </c>
      <c r="H82" s="206"/>
      <c r="I82" s="206"/>
      <c r="J82" s="206" t="s">
        <v>810</v>
      </c>
      <c r="K82" s="206">
        <v>10</v>
      </c>
      <c r="L82" s="206"/>
      <c r="M82" s="206" t="s">
        <v>811</v>
      </c>
      <c r="N82" s="206">
        <v>10</v>
      </c>
      <c r="O82" s="206"/>
      <c r="P82" s="206" t="s">
        <v>812</v>
      </c>
      <c r="Q82" s="206">
        <v>10</v>
      </c>
      <c r="R82" s="206"/>
      <c r="S82" s="206" t="s">
        <v>813</v>
      </c>
      <c r="T82" s="206">
        <v>10</v>
      </c>
      <c r="U82" s="206"/>
      <c r="V82" s="206" t="s">
        <v>814</v>
      </c>
      <c r="W82" s="206">
        <v>10</v>
      </c>
      <c r="X82" s="206"/>
      <c r="Y82" s="206" t="s">
        <v>815</v>
      </c>
      <c r="Z82" s="206">
        <v>10</v>
      </c>
      <c r="AA82" s="206"/>
      <c r="AB82" s="206" t="s">
        <v>816</v>
      </c>
      <c r="AC82" s="206">
        <v>10</v>
      </c>
      <c r="AD82" s="206"/>
      <c r="AE82" s="206" t="s">
        <v>923</v>
      </c>
      <c r="AF82" s="206">
        <v>0</v>
      </c>
      <c r="AG82" s="206"/>
      <c r="AH82" s="206" t="s">
        <v>818</v>
      </c>
      <c r="AI82" s="209"/>
      <c r="AJ82" s="206">
        <v>10</v>
      </c>
      <c r="AK82" s="206" t="s">
        <v>819</v>
      </c>
      <c r="AL82" s="209"/>
      <c r="AM82" s="208">
        <v>10</v>
      </c>
    </row>
    <row r="83" spans="2:39">
      <c r="B83" s="210">
        <v>80</v>
      </c>
      <c r="C83" s="212">
        <v>45832.656990740739</v>
      </c>
      <c r="D83" s="212">
        <v>45832.659178240741</v>
      </c>
      <c r="E83" s="211" t="s">
        <v>992</v>
      </c>
      <c r="F83" s="211" t="s">
        <v>993</v>
      </c>
      <c r="G83" s="211">
        <v>90</v>
      </c>
      <c r="H83" s="211"/>
      <c r="I83" s="211"/>
      <c r="J83" s="211" t="s">
        <v>810</v>
      </c>
      <c r="K83" s="211">
        <v>10</v>
      </c>
      <c r="L83" s="211"/>
      <c r="M83" s="211" t="s">
        <v>811</v>
      </c>
      <c r="N83" s="211">
        <v>10</v>
      </c>
      <c r="O83" s="211"/>
      <c r="P83" s="211" t="s">
        <v>812</v>
      </c>
      <c r="Q83" s="211">
        <v>10</v>
      </c>
      <c r="R83" s="211"/>
      <c r="S83" s="211" t="s">
        <v>813</v>
      </c>
      <c r="T83" s="211">
        <v>10</v>
      </c>
      <c r="U83" s="211"/>
      <c r="V83" s="211" t="s">
        <v>840</v>
      </c>
      <c r="W83" s="211">
        <v>0</v>
      </c>
      <c r="X83" s="211"/>
      <c r="Y83" s="211" t="s">
        <v>815</v>
      </c>
      <c r="Z83" s="211">
        <v>10</v>
      </c>
      <c r="AA83" s="211"/>
      <c r="AB83" s="211" t="s">
        <v>816</v>
      </c>
      <c r="AC83" s="211">
        <v>10</v>
      </c>
      <c r="AD83" s="211"/>
      <c r="AE83" s="211" t="s">
        <v>817</v>
      </c>
      <c r="AF83" s="211">
        <v>10</v>
      </c>
      <c r="AG83" s="211"/>
      <c r="AH83" s="211" t="s">
        <v>818</v>
      </c>
      <c r="AI83" s="185"/>
      <c r="AJ83" s="211">
        <v>10</v>
      </c>
      <c r="AK83" s="211" t="s">
        <v>819</v>
      </c>
      <c r="AL83" s="185"/>
      <c r="AM83" s="213">
        <v>10</v>
      </c>
    </row>
    <row r="84" spans="2:39">
      <c r="B84" s="205">
        <v>81</v>
      </c>
      <c r="C84" s="207">
        <v>45832.660266203704</v>
      </c>
      <c r="D84" s="207">
        <v>45832.6637962963</v>
      </c>
      <c r="E84" s="206" t="s">
        <v>994</v>
      </c>
      <c r="F84" s="206" t="s">
        <v>995</v>
      </c>
      <c r="G84" s="206">
        <v>80</v>
      </c>
      <c r="H84" s="206"/>
      <c r="I84" s="206"/>
      <c r="J84" s="206" t="s">
        <v>810</v>
      </c>
      <c r="K84" s="206">
        <v>10</v>
      </c>
      <c r="L84" s="206"/>
      <c r="M84" s="206" t="s">
        <v>811</v>
      </c>
      <c r="N84" s="206">
        <v>10</v>
      </c>
      <c r="O84" s="206"/>
      <c r="P84" s="206" t="s">
        <v>812</v>
      </c>
      <c r="Q84" s="206">
        <v>10</v>
      </c>
      <c r="R84" s="206"/>
      <c r="S84" s="206" t="s">
        <v>813</v>
      </c>
      <c r="T84" s="206">
        <v>10</v>
      </c>
      <c r="U84" s="206"/>
      <c r="V84" s="206" t="s">
        <v>814</v>
      </c>
      <c r="W84" s="206">
        <v>10</v>
      </c>
      <c r="X84" s="206"/>
      <c r="Y84" s="206" t="s">
        <v>815</v>
      </c>
      <c r="Z84" s="206">
        <v>10</v>
      </c>
      <c r="AA84" s="206"/>
      <c r="AB84" s="206" t="s">
        <v>969</v>
      </c>
      <c r="AC84" s="206">
        <v>0</v>
      </c>
      <c r="AD84" s="206"/>
      <c r="AE84" s="206" t="s">
        <v>996</v>
      </c>
      <c r="AF84" s="206">
        <v>0</v>
      </c>
      <c r="AG84" s="206"/>
      <c r="AH84" s="206" t="s">
        <v>818</v>
      </c>
      <c r="AI84" s="209"/>
      <c r="AJ84" s="206">
        <v>10</v>
      </c>
      <c r="AK84" s="206" t="s">
        <v>819</v>
      </c>
      <c r="AL84" s="209"/>
      <c r="AM84" s="208">
        <v>10</v>
      </c>
    </row>
    <row r="85" spans="2:39">
      <c r="B85" s="210">
        <v>82</v>
      </c>
      <c r="C85" s="212">
        <v>45832.666331018518</v>
      </c>
      <c r="D85" s="212">
        <v>45832.667627314811</v>
      </c>
      <c r="E85" s="211" t="s">
        <v>997</v>
      </c>
      <c r="F85" s="211" t="s">
        <v>998</v>
      </c>
      <c r="G85" s="211">
        <v>100</v>
      </c>
      <c r="H85" s="211"/>
      <c r="I85" s="211"/>
      <c r="J85" s="211" t="s">
        <v>810</v>
      </c>
      <c r="K85" s="211">
        <v>10</v>
      </c>
      <c r="L85" s="211"/>
      <c r="M85" s="211" t="s">
        <v>811</v>
      </c>
      <c r="N85" s="211">
        <v>10</v>
      </c>
      <c r="O85" s="211"/>
      <c r="P85" s="211" t="s">
        <v>812</v>
      </c>
      <c r="Q85" s="211">
        <v>10</v>
      </c>
      <c r="R85" s="211"/>
      <c r="S85" s="211" t="s">
        <v>813</v>
      </c>
      <c r="T85" s="211">
        <v>10</v>
      </c>
      <c r="U85" s="211"/>
      <c r="V85" s="211" t="s">
        <v>814</v>
      </c>
      <c r="W85" s="211">
        <v>10</v>
      </c>
      <c r="X85" s="211"/>
      <c r="Y85" s="211" t="s">
        <v>815</v>
      </c>
      <c r="Z85" s="211">
        <v>10</v>
      </c>
      <c r="AA85" s="211"/>
      <c r="AB85" s="211" t="s">
        <v>816</v>
      </c>
      <c r="AC85" s="211">
        <v>10</v>
      </c>
      <c r="AD85" s="211"/>
      <c r="AE85" s="211" t="s">
        <v>817</v>
      </c>
      <c r="AF85" s="211">
        <v>10</v>
      </c>
      <c r="AG85" s="211"/>
      <c r="AH85" s="211" t="s">
        <v>818</v>
      </c>
      <c r="AI85" s="185"/>
      <c r="AJ85" s="211">
        <v>10</v>
      </c>
      <c r="AK85" s="211" t="s">
        <v>819</v>
      </c>
      <c r="AL85" s="185"/>
      <c r="AM85" s="213">
        <v>10</v>
      </c>
    </row>
    <row r="86" spans="2:39">
      <c r="B86" s="205">
        <v>83</v>
      </c>
      <c r="C86" s="207">
        <v>45832.676249999997</v>
      </c>
      <c r="D86" s="207">
        <v>45832.679155092592</v>
      </c>
      <c r="E86" s="206" t="s">
        <v>999</v>
      </c>
      <c r="F86" s="206" t="s">
        <v>1000</v>
      </c>
      <c r="G86" s="206">
        <v>100</v>
      </c>
      <c r="H86" s="206"/>
      <c r="I86" s="206"/>
      <c r="J86" s="206" t="s">
        <v>810</v>
      </c>
      <c r="K86" s="206">
        <v>10</v>
      </c>
      <c r="L86" s="206"/>
      <c r="M86" s="206" t="s">
        <v>811</v>
      </c>
      <c r="N86" s="206">
        <v>10</v>
      </c>
      <c r="O86" s="206"/>
      <c r="P86" s="206" t="s">
        <v>812</v>
      </c>
      <c r="Q86" s="206">
        <v>10</v>
      </c>
      <c r="R86" s="206"/>
      <c r="S86" s="206" t="s">
        <v>813</v>
      </c>
      <c r="T86" s="206">
        <v>10</v>
      </c>
      <c r="U86" s="206"/>
      <c r="V86" s="206" t="s">
        <v>814</v>
      </c>
      <c r="W86" s="206">
        <v>10</v>
      </c>
      <c r="X86" s="206"/>
      <c r="Y86" s="206" t="s">
        <v>815</v>
      </c>
      <c r="Z86" s="206">
        <v>10</v>
      </c>
      <c r="AA86" s="206"/>
      <c r="AB86" s="206" t="s">
        <v>816</v>
      </c>
      <c r="AC86" s="206">
        <v>10</v>
      </c>
      <c r="AD86" s="206"/>
      <c r="AE86" s="206" t="s">
        <v>817</v>
      </c>
      <c r="AF86" s="206">
        <v>10</v>
      </c>
      <c r="AG86" s="206"/>
      <c r="AH86" s="206" t="s">
        <v>818</v>
      </c>
      <c r="AI86" s="209"/>
      <c r="AJ86" s="206">
        <v>10</v>
      </c>
      <c r="AK86" s="206" t="s">
        <v>819</v>
      </c>
      <c r="AL86" s="209"/>
      <c r="AM86" s="208">
        <v>10</v>
      </c>
    </row>
    <row r="87" spans="2:39">
      <c r="B87" s="210">
        <v>84</v>
      </c>
      <c r="C87" s="212">
        <v>45832.694386574076</v>
      </c>
      <c r="D87" s="212">
        <v>45832.696504629632</v>
      </c>
      <c r="E87" s="211" t="s">
        <v>1001</v>
      </c>
      <c r="F87" s="211" t="s">
        <v>1002</v>
      </c>
      <c r="G87" s="211">
        <v>100</v>
      </c>
      <c r="H87" s="211"/>
      <c r="I87" s="211"/>
      <c r="J87" s="211" t="s">
        <v>810</v>
      </c>
      <c r="K87" s="211">
        <v>10</v>
      </c>
      <c r="L87" s="211"/>
      <c r="M87" s="211" t="s">
        <v>811</v>
      </c>
      <c r="N87" s="211">
        <v>10</v>
      </c>
      <c r="O87" s="211"/>
      <c r="P87" s="211" t="s">
        <v>812</v>
      </c>
      <c r="Q87" s="211">
        <v>10</v>
      </c>
      <c r="R87" s="211"/>
      <c r="S87" s="211" t="s">
        <v>813</v>
      </c>
      <c r="T87" s="211">
        <v>10</v>
      </c>
      <c r="U87" s="211"/>
      <c r="V87" s="211" t="s">
        <v>814</v>
      </c>
      <c r="W87" s="211">
        <v>10</v>
      </c>
      <c r="X87" s="211"/>
      <c r="Y87" s="211" t="s">
        <v>815</v>
      </c>
      <c r="Z87" s="211">
        <v>10</v>
      </c>
      <c r="AA87" s="211"/>
      <c r="AB87" s="211" t="s">
        <v>816</v>
      </c>
      <c r="AC87" s="211">
        <v>10</v>
      </c>
      <c r="AD87" s="211"/>
      <c r="AE87" s="211" t="s">
        <v>817</v>
      </c>
      <c r="AF87" s="211">
        <v>10</v>
      </c>
      <c r="AG87" s="211"/>
      <c r="AH87" s="211" t="s">
        <v>818</v>
      </c>
      <c r="AI87" s="185"/>
      <c r="AJ87" s="211">
        <v>10</v>
      </c>
      <c r="AK87" s="211" t="s">
        <v>819</v>
      </c>
      <c r="AL87" s="185"/>
      <c r="AM87" s="213">
        <v>10</v>
      </c>
    </row>
    <row r="88" spans="2:39">
      <c r="B88" s="205">
        <v>85</v>
      </c>
      <c r="C88" s="207">
        <v>45832.686307870368</v>
      </c>
      <c r="D88" s="207">
        <v>45832.696562500001</v>
      </c>
      <c r="E88" s="206" t="s">
        <v>1003</v>
      </c>
      <c r="F88" s="206" t="s">
        <v>1004</v>
      </c>
      <c r="G88" s="206">
        <v>80</v>
      </c>
      <c r="H88" s="206"/>
      <c r="I88" s="206"/>
      <c r="J88" s="206" t="s">
        <v>837</v>
      </c>
      <c r="K88" s="206">
        <v>0</v>
      </c>
      <c r="L88" s="206"/>
      <c r="M88" s="206" t="s">
        <v>811</v>
      </c>
      <c r="N88" s="206">
        <v>10</v>
      </c>
      <c r="O88" s="206"/>
      <c r="P88" s="206" t="s">
        <v>812</v>
      </c>
      <c r="Q88" s="206">
        <v>10</v>
      </c>
      <c r="R88" s="206"/>
      <c r="S88" s="206" t="s">
        <v>864</v>
      </c>
      <c r="T88" s="206">
        <v>0</v>
      </c>
      <c r="U88" s="206"/>
      <c r="V88" s="206" t="s">
        <v>814</v>
      </c>
      <c r="W88" s="206">
        <v>10</v>
      </c>
      <c r="X88" s="206"/>
      <c r="Y88" s="206" t="s">
        <v>815</v>
      </c>
      <c r="Z88" s="206">
        <v>10</v>
      </c>
      <c r="AA88" s="206"/>
      <c r="AB88" s="206" t="s">
        <v>816</v>
      </c>
      <c r="AC88" s="206">
        <v>10</v>
      </c>
      <c r="AD88" s="206"/>
      <c r="AE88" s="206" t="s">
        <v>817</v>
      </c>
      <c r="AF88" s="206">
        <v>10</v>
      </c>
      <c r="AG88" s="206"/>
      <c r="AH88" s="206" t="s">
        <v>818</v>
      </c>
      <c r="AI88" s="209"/>
      <c r="AJ88" s="206">
        <v>10</v>
      </c>
      <c r="AK88" s="206" t="s">
        <v>819</v>
      </c>
      <c r="AL88" s="209"/>
      <c r="AM88" s="208">
        <v>10</v>
      </c>
    </row>
    <row r="89" spans="2:39">
      <c r="B89" s="210">
        <v>86</v>
      </c>
      <c r="C89" s="212">
        <v>45832.762175925927</v>
      </c>
      <c r="D89" s="212">
        <v>45832.765925925924</v>
      </c>
      <c r="E89" s="211" t="s">
        <v>1005</v>
      </c>
      <c r="F89" s="211" t="s">
        <v>1006</v>
      </c>
      <c r="G89" s="211">
        <v>70</v>
      </c>
      <c r="H89" s="211"/>
      <c r="I89" s="211"/>
      <c r="J89" s="211" t="s">
        <v>810</v>
      </c>
      <c r="K89" s="211">
        <v>10</v>
      </c>
      <c r="L89" s="211"/>
      <c r="M89" s="211" t="s">
        <v>811</v>
      </c>
      <c r="N89" s="211">
        <v>10</v>
      </c>
      <c r="O89" s="211"/>
      <c r="P89" s="211" t="s">
        <v>812</v>
      </c>
      <c r="Q89" s="211">
        <v>10</v>
      </c>
      <c r="R89" s="211"/>
      <c r="S89" s="211" t="s">
        <v>813</v>
      </c>
      <c r="T89" s="211">
        <v>10</v>
      </c>
      <c r="U89" s="211"/>
      <c r="V89" s="211" t="s">
        <v>814</v>
      </c>
      <c r="W89" s="211">
        <v>10</v>
      </c>
      <c r="X89" s="211"/>
      <c r="Y89" s="211" t="s">
        <v>1007</v>
      </c>
      <c r="Z89" s="211">
        <v>0</v>
      </c>
      <c r="AA89" s="211"/>
      <c r="AB89" s="211" t="s">
        <v>1008</v>
      </c>
      <c r="AC89" s="211">
        <v>0</v>
      </c>
      <c r="AD89" s="211"/>
      <c r="AE89" s="211" t="s">
        <v>923</v>
      </c>
      <c r="AF89" s="211">
        <v>0</v>
      </c>
      <c r="AG89" s="211"/>
      <c r="AH89" s="211" t="s">
        <v>818</v>
      </c>
      <c r="AI89" s="185"/>
      <c r="AJ89" s="211">
        <v>10</v>
      </c>
      <c r="AK89" s="211" t="s">
        <v>819</v>
      </c>
      <c r="AL89" s="185"/>
      <c r="AM89" s="213">
        <v>10</v>
      </c>
    </row>
    <row r="90" spans="2:39">
      <c r="B90" s="205">
        <v>87</v>
      </c>
      <c r="C90" s="207">
        <v>45833.346805555557</v>
      </c>
      <c r="D90" s="207">
        <v>45833.348692129628</v>
      </c>
      <c r="E90" s="206" t="s">
        <v>1009</v>
      </c>
      <c r="F90" s="206" t="s">
        <v>1010</v>
      </c>
      <c r="G90" s="206">
        <v>100</v>
      </c>
      <c r="H90" s="206"/>
      <c r="I90" s="206"/>
      <c r="J90" s="206" t="s">
        <v>810</v>
      </c>
      <c r="K90" s="206">
        <v>10</v>
      </c>
      <c r="L90" s="206"/>
      <c r="M90" s="206" t="s">
        <v>811</v>
      </c>
      <c r="N90" s="206">
        <v>10</v>
      </c>
      <c r="O90" s="206"/>
      <c r="P90" s="206" t="s">
        <v>812</v>
      </c>
      <c r="Q90" s="206">
        <v>10</v>
      </c>
      <c r="R90" s="206"/>
      <c r="S90" s="206" t="s">
        <v>813</v>
      </c>
      <c r="T90" s="206">
        <v>10</v>
      </c>
      <c r="U90" s="206"/>
      <c r="V90" s="206" t="s">
        <v>814</v>
      </c>
      <c r="W90" s="206">
        <v>10</v>
      </c>
      <c r="X90" s="206"/>
      <c r="Y90" s="206" t="s">
        <v>815</v>
      </c>
      <c r="Z90" s="206">
        <v>10</v>
      </c>
      <c r="AA90" s="206"/>
      <c r="AB90" s="206" t="s">
        <v>816</v>
      </c>
      <c r="AC90" s="206">
        <v>10</v>
      </c>
      <c r="AD90" s="206"/>
      <c r="AE90" s="206" t="s">
        <v>817</v>
      </c>
      <c r="AF90" s="206">
        <v>10</v>
      </c>
      <c r="AG90" s="206"/>
      <c r="AH90" s="206" t="s">
        <v>818</v>
      </c>
      <c r="AI90" s="209"/>
      <c r="AJ90" s="206">
        <v>10</v>
      </c>
      <c r="AK90" s="206" t="s">
        <v>819</v>
      </c>
      <c r="AL90" s="209"/>
      <c r="AM90" s="208">
        <v>10</v>
      </c>
    </row>
    <row r="91" spans="2:39">
      <c r="B91" s="210">
        <v>88</v>
      </c>
      <c r="C91" s="212">
        <v>45833.363854166666</v>
      </c>
      <c r="D91" s="212">
        <v>45833.368043981478</v>
      </c>
      <c r="E91" s="211" t="s">
        <v>1011</v>
      </c>
      <c r="F91" s="211" t="s">
        <v>1012</v>
      </c>
      <c r="G91" s="211">
        <v>80</v>
      </c>
      <c r="H91" s="211"/>
      <c r="I91" s="211"/>
      <c r="J91" s="211" t="s">
        <v>845</v>
      </c>
      <c r="K91" s="211">
        <v>0</v>
      </c>
      <c r="L91" s="211"/>
      <c r="M91" s="211" t="s">
        <v>811</v>
      </c>
      <c r="N91" s="211">
        <v>10</v>
      </c>
      <c r="O91" s="211"/>
      <c r="P91" s="211" t="s">
        <v>812</v>
      </c>
      <c r="Q91" s="211">
        <v>10</v>
      </c>
      <c r="R91" s="211"/>
      <c r="S91" s="211" t="s">
        <v>813</v>
      </c>
      <c r="T91" s="211">
        <v>10</v>
      </c>
      <c r="U91" s="211"/>
      <c r="V91" s="211" t="s">
        <v>965</v>
      </c>
      <c r="W91" s="211">
        <v>0</v>
      </c>
      <c r="X91" s="211"/>
      <c r="Y91" s="211" t="s">
        <v>815</v>
      </c>
      <c r="Z91" s="211">
        <v>10</v>
      </c>
      <c r="AA91" s="211"/>
      <c r="AB91" s="211" t="s">
        <v>816</v>
      </c>
      <c r="AC91" s="211">
        <v>10</v>
      </c>
      <c r="AD91" s="211"/>
      <c r="AE91" s="211" t="s">
        <v>817</v>
      </c>
      <c r="AF91" s="211">
        <v>10</v>
      </c>
      <c r="AG91" s="211"/>
      <c r="AH91" s="211" t="s">
        <v>818</v>
      </c>
      <c r="AI91" s="185"/>
      <c r="AJ91" s="211">
        <v>10</v>
      </c>
      <c r="AK91" s="211" t="s">
        <v>819</v>
      </c>
      <c r="AL91" s="185"/>
      <c r="AM91" s="213">
        <v>10</v>
      </c>
    </row>
    <row r="92" spans="2:39">
      <c r="B92" s="205">
        <v>89</v>
      </c>
      <c r="C92" s="207">
        <v>45833.476412037038</v>
      </c>
      <c r="D92" s="207">
        <v>45833.47792824074</v>
      </c>
      <c r="E92" s="206" t="s">
        <v>1013</v>
      </c>
      <c r="F92" s="206" t="s">
        <v>1014</v>
      </c>
      <c r="G92" s="206">
        <v>90</v>
      </c>
      <c r="H92" s="206"/>
      <c r="I92" s="206"/>
      <c r="J92" s="206" t="s">
        <v>810</v>
      </c>
      <c r="K92" s="206">
        <v>10</v>
      </c>
      <c r="L92" s="206"/>
      <c r="M92" s="206" t="s">
        <v>811</v>
      </c>
      <c r="N92" s="206">
        <v>10</v>
      </c>
      <c r="O92" s="206"/>
      <c r="P92" s="206" t="s">
        <v>812</v>
      </c>
      <c r="Q92" s="206">
        <v>10</v>
      </c>
      <c r="R92" s="206"/>
      <c r="S92" s="206" t="s">
        <v>813</v>
      </c>
      <c r="T92" s="206">
        <v>10</v>
      </c>
      <c r="U92" s="206"/>
      <c r="V92" s="206" t="s">
        <v>814</v>
      </c>
      <c r="W92" s="206">
        <v>10</v>
      </c>
      <c r="X92" s="206"/>
      <c r="Y92" s="206" t="s">
        <v>933</v>
      </c>
      <c r="Z92" s="206">
        <v>0</v>
      </c>
      <c r="AA92" s="206"/>
      <c r="AB92" s="206" t="s">
        <v>816</v>
      </c>
      <c r="AC92" s="206">
        <v>10</v>
      </c>
      <c r="AD92" s="206"/>
      <c r="AE92" s="206" t="s">
        <v>817</v>
      </c>
      <c r="AF92" s="206">
        <v>10</v>
      </c>
      <c r="AG92" s="206"/>
      <c r="AH92" s="206" t="s">
        <v>818</v>
      </c>
      <c r="AI92" s="209"/>
      <c r="AJ92" s="206">
        <v>10</v>
      </c>
      <c r="AK92" s="206" t="s">
        <v>819</v>
      </c>
      <c r="AL92" s="209"/>
      <c r="AM92" s="208">
        <v>10</v>
      </c>
    </row>
    <row r="93" spans="2:39">
      <c r="B93" s="210">
        <v>90</v>
      </c>
      <c r="C93" s="212">
        <v>45833.485752314817</v>
      </c>
      <c r="D93" s="212">
        <v>45833.496006944442</v>
      </c>
      <c r="E93" s="211" t="s">
        <v>1015</v>
      </c>
      <c r="F93" s="211" t="s">
        <v>1016</v>
      </c>
      <c r="G93" s="211">
        <v>100</v>
      </c>
      <c r="H93" s="211"/>
      <c r="I93" s="211"/>
      <c r="J93" s="211" t="s">
        <v>810</v>
      </c>
      <c r="K93" s="211">
        <v>10</v>
      </c>
      <c r="L93" s="211"/>
      <c r="M93" s="211" t="s">
        <v>811</v>
      </c>
      <c r="N93" s="211">
        <v>10</v>
      </c>
      <c r="O93" s="211"/>
      <c r="P93" s="211" t="s">
        <v>812</v>
      </c>
      <c r="Q93" s="211">
        <v>10</v>
      </c>
      <c r="R93" s="211"/>
      <c r="S93" s="211" t="s">
        <v>813</v>
      </c>
      <c r="T93" s="211">
        <v>10</v>
      </c>
      <c r="U93" s="211"/>
      <c r="V93" s="211" t="s">
        <v>814</v>
      </c>
      <c r="W93" s="211">
        <v>10</v>
      </c>
      <c r="X93" s="211"/>
      <c r="Y93" s="211" t="s">
        <v>815</v>
      </c>
      <c r="Z93" s="211">
        <v>10</v>
      </c>
      <c r="AA93" s="211"/>
      <c r="AB93" s="211" t="s">
        <v>816</v>
      </c>
      <c r="AC93" s="211">
        <v>10</v>
      </c>
      <c r="AD93" s="211"/>
      <c r="AE93" s="211" t="s">
        <v>817</v>
      </c>
      <c r="AF93" s="211">
        <v>10</v>
      </c>
      <c r="AG93" s="211"/>
      <c r="AH93" s="211" t="s">
        <v>818</v>
      </c>
      <c r="AI93" s="185"/>
      <c r="AJ93" s="211">
        <v>10</v>
      </c>
      <c r="AK93" s="211" t="s">
        <v>819</v>
      </c>
      <c r="AL93" s="185"/>
      <c r="AM93" s="213">
        <v>10</v>
      </c>
    </row>
    <row r="94" spans="2:39">
      <c r="B94" s="205">
        <v>91</v>
      </c>
      <c r="C94" s="207">
        <v>45833.500347222223</v>
      </c>
      <c r="D94" s="207">
        <v>45833.501168981478</v>
      </c>
      <c r="E94" s="206" t="s">
        <v>1017</v>
      </c>
      <c r="F94" s="206" t="s">
        <v>1018</v>
      </c>
      <c r="G94" s="206">
        <v>100</v>
      </c>
      <c r="H94" s="206"/>
      <c r="I94" s="206"/>
      <c r="J94" s="206" t="s">
        <v>810</v>
      </c>
      <c r="K94" s="206">
        <v>10</v>
      </c>
      <c r="L94" s="206"/>
      <c r="M94" s="206" t="s">
        <v>811</v>
      </c>
      <c r="N94" s="206">
        <v>10</v>
      </c>
      <c r="O94" s="206"/>
      <c r="P94" s="206" t="s">
        <v>812</v>
      </c>
      <c r="Q94" s="206">
        <v>10</v>
      </c>
      <c r="R94" s="206"/>
      <c r="S94" s="206" t="s">
        <v>813</v>
      </c>
      <c r="T94" s="206">
        <v>10</v>
      </c>
      <c r="U94" s="206"/>
      <c r="V94" s="206" t="s">
        <v>814</v>
      </c>
      <c r="W94" s="206">
        <v>10</v>
      </c>
      <c r="X94" s="206"/>
      <c r="Y94" s="206" t="s">
        <v>815</v>
      </c>
      <c r="Z94" s="206">
        <v>10</v>
      </c>
      <c r="AA94" s="206"/>
      <c r="AB94" s="206" t="s">
        <v>816</v>
      </c>
      <c r="AC94" s="206">
        <v>10</v>
      </c>
      <c r="AD94" s="206"/>
      <c r="AE94" s="206" t="s">
        <v>817</v>
      </c>
      <c r="AF94" s="206">
        <v>10</v>
      </c>
      <c r="AG94" s="206"/>
      <c r="AH94" s="206" t="s">
        <v>818</v>
      </c>
      <c r="AI94" s="209"/>
      <c r="AJ94" s="206">
        <v>10</v>
      </c>
      <c r="AK94" s="206" t="s">
        <v>819</v>
      </c>
      <c r="AL94" s="209"/>
      <c r="AM94" s="208">
        <v>10</v>
      </c>
    </row>
    <row r="95" spans="2:39">
      <c r="B95" s="210">
        <v>92</v>
      </c>
      <c r="C95" s="212">
        <v>45833.548993055556</v>
      </c>
      <c r="D95" s="212">
        <v>45833.553113425929</v>
      </c>
      <c r="E95" s="211" t="s">
        <v>1019</v>
      </c>
      <c r="F95" s="211" t="s">
        <v>1020</v>
      </c>
      <c r="G95" s="211">
        <v>80</v>
      </c>
      <c r="H95" s="211"/>
      <c r="I95" s="211"/>
      <c r="J95" s="211" t="s">
        <v>845</v>
      </c>
      <c r="K95" s="211">
        <v>0</v>
      </c>
      <c r="L95" s="211"/>
      <c r="M95" s="211" t="s">
        <v>811</v>
      </c>
      <c r="N95" s="211">
        <v>10</v>
      </c>
      <c r="O95" s="211"/>
      <c r="P95" s="211" t="s">
        <v>812</v>
      </c>
      <c r="Q95" s="211">
        <v>10</v>
      </c>
      <c r="R95" s="211"/>
      <c r="S95" s="211" t="s">
        <v>813</v>
      </c>
      <c r="T95" s="211">
        <v>10</v>
      </c>
      <c r="U95" s="211"/>
      <c r="V95" s="211" t="s">
        <v>814</v>
      </c>
      <c r="W95" s="211">
        <v>10</v>
      </c>
      <c r="X95" s="211"/>
      <c r="Y95" s="211" t="s">
        <v>815</v>
      </c>
      <c r="Z95" s="211">
        <v>10</v>
      </c>
      <c r="AA95" s="211"/>
      <c r="AB95" s="211" t="s">
        <v>816</v>
      </c>
      <c r="AC95" s="211">
        <v>10</v>
      </c>
      <c r="AD95" s="211"/>
      <c r="AE95" s="211" t="s">
        <v>1021</v>
      </c>
      <c r="AF95" s="211">
        <v>0</v>
      </c>
      <c r="AG95" s="211"/>
      <c r="AH95" s="211" t="s">
        <v>818</v>
      </c>
      <c r="AI95" s="185"/>
      <c r="AJ95" s="211">
        <v>10</v>
      </c>
      <c r="AK95" s="211" t="s">
        <v>819</v>
      </c>
      <c r="AL95" s="185"/>
      <c r="AM95" s="213">
        <v>10</v>
      </c>
    </row>
    <row r="96" spans="2:39">
      <c r="B96" s="205">
        <v>93</v>
      </c>
      <c r="C96" s="207">
        <v>45833.637025462966</v>
      </c>
      <c r="D96" s="207">
        <v>45833.638171296298</v>
      </c>
      <c r="E96" s="206" t="s">
        <v>1022</v>
      </c>
      <c r="F96" s="206" t="s">
        <v>1023</v>
      </c>
      <c r="G96" s="206">
        <v>100</v>
      </c>
      <c r="H96" s="206"/>
      <c r="I96" s="206"/>
      <c r="J96" s="206" t="s">
        <v>810</v>
      </c>
      <c r="K96" s="206">
        <v>10</v>
      </c>
      <c r="L96" s="206"/>
      <c r="M96" s="206" t="s">
        <v>811</v>
      </c>
      <c r="N96" s="206">
        <v>10</v>
      </c>
      <c r="O96" s="206"/>
      <c r="P96" s="206" t="s">
        <v>812</v>
      </c>
      <c r="Q96" s="206">
        <v>10</v>
      </c>
      <c r="R96" s="206"/>
      <c r="S96" s="206" t="s">
        <v>813</v>
      </c>
      <c r="T96" s="206">
        <v>10</v>
      </c>
      <c r="U96" s="206"/>
      <c r="V96" s="206" t="s">
        <v>814</v>
      </c>
      <c r="W96" s="206">
        <v>10</v>
      </c>
      <c r="X96" s="206"/>
      <c r="Y96" s="206" t="s">
        <v>815</v>
      </c>
      <c r="Z96" s="206">
        <v>10</v>
      </c>
      <c r="AA96" s="206"/>
      <c r="AB96" s="206" t="s">
        <v>816</v>
      </c>
      <c r="AC96" s="206">
        <v>10</v>
      </c>
      <c r="AD96" s="206"/>
      <c r="AE96" s="206" t="s">
        <v>817</v>
      </c>
      <c r="AF96" s="206">
        <v>10</v>
      </c>
      <c r="AG96" s="206"/>
      <c r="AH96" s="206" t="s">
        <v>818</v>
      </c>
      <c r="AI96" s="209"/>
      <c r="AJ96" s="206">
        <v>10</v>
      </c>
      <c r="AK96" s="206" t="s">
        <v>819</v>
      </c>
      <c r="AL96" s="209"/>
      <c r="AM96" s="208">
        <v>10</v>
      </c>
    </row>
    <row r="97" spans="2:39">
      <c r="B97" s="210">
        <v>94</v>
      </c>
      <c r="C97" s="212">
        <v>45833.63721064815</v>
      </c>
      <c r="D97" s="212">
        <v>45833.639745370368</v>
      </c>
      <c r="E97" s="211" t="s">
        <v>1024</v>
      </c>
      <c r="F97" s="211" t="s">
        <v>1025</v>
      </c>
      <c r="G97" s="211">
        <v>100</v>
      </c>
      <c r="H97" s="211"/>
      <c r="I97" s="211"/>
      <c r="J97" s="211" t="s">
        <v>810</v>
      </c>
      <c r="K97" s="211">
        <v>10</v>
      </c>
      <c r="L97" s="211"/>
      <c r="M97" s="211" t="s">
        <v>811</v>
      </c>
      <c r="N97" s="211">
        <v>10</v>
      </c>
      <c r="O97" s="211"/>
      <c r="P97" s="211" t="s">
        <v>812</v>
      </c>
      <c r="Q97" s="211">
        <v>10</v>
      </c>
      <c r="R97" s="211"/>
      <c r="S97" s="211" t="s">
        <v>813</v>
      </c>
      <c r="T97" s="211">
        <v>10</v>
      </c>
      <c r="U97" s="211"/>
      <c r="V97" s="211" t="s">
        <v>814</v>
      </c>
      <c r="W97" s="211">
        <v>10</v>
      </c>
      <c r="X97" s="211"/>
      <c r="Y97" s="211" t="s">
        <v>815</v>
      </c>
      <c r="Z97" s="211">
        <v>10</v>
      </c>
      <c r="AA97" s="211"/>
      <c r="AB97" s="211" t="s">
        <v>816</v>
      </c>
      <c r="AC97" s="211">
        <v>10</v>
      </c>
      <c r="AD97" s="211"/>
      <c r="AE97" s="211" t="s">
        <v>817</v>
      </c>
      <c r="AF97" s="211">
        <v>10</v>
      </c>
      <c r="AG97" s="211"/>
      <c r="AH97" s="211" t="s">
        <v>818</v>
      </c>
      <c r="AI97" s="185"/>
      <c r="AJ97" s="211">
        <v>10</v>
      </c>
      <c r="AK97" s="211" t="s">
        <v>819</v>
      </c>
      <c r="AL97" s="185"/>
      <c r="AM97" s="213">
        <v>10</v>
      </c>
    </row>
    <row r="98" spans="2:39">
      <c r="B98" s="205">
        <v>95</v>
      </c>
      <c r="C98" s="207">
        <v>45833.638391203705</v>
      </c>
      <c r="D98" s="207">
        <v>45833.639918981484</v>
      </c>
      <c r="E98" s="206" t="s">
        <v>1026</v>
      </c>
      <c r="F98" s="206" t="s">
        <v>1027</v>
      </c>
      <c r="G98" s="206">
        <v>90</v>
      </c>
      <c r="H98" s="206"/>
      <c r="I98" s="206"/>
      <c r="J98" s="206" t="s">
        <v>810</v>
      </c>
      <c r="K98" s="206">
        <v>10</v>
      </c>
      <c r="L98" s="206"/>
      <c r="M98" s="206" t="s">
        <v>811</v>
      </c>
      <c r="N98" s="206">
        <v>10</v>
      </c>
      <c r="O98" s="206"/>
      <c r="P98" s="206" t="s">
        <v>812</v>
      </c>
      <c r="Q98" s="206">
        <v>10</v>
      </c>
      <c r="R98" s="206"/>
      <c r="S98" s="206" t="s">
        <v>813</v>
      </c>
      <c r="T98" s="206">
        <v>10</v>
      </c>
      <c r="U98" s="206"/>
      <c r="V98" s="206" t="s">
        <v>840</v>
      </c>
      <c r="W98" s="206">
        <v>0</v>
      </c>
      <c r="X98" s="206"/>
      <c r="Y98" s="206" t="s">
        <v>815</v>
      </c>
      <c r="Z98" s="206">
        <v>10</v>
      </c>
      <c r="AA98" s="206"/>
      <c r="AB98" s="206" t="s">
        <v>816</v>
      </c>
      <c r="AC98" s="206">
        <v>10</v>
      </c>
      <c r="AD98" s="206"/>
      <c r="AE98" s="206" t="s">
        <v>817</v>
      </c>
      <c r="AF98" s="206">
        <v>10</v>
      </c>
      <c r="AG98" s="206"/>
      <c r="AH98" s="206" t="s">
        <v>818</v>
      </c>
      <c r="AI98" s="209"/>
      <c r="AJ98" s="206">
        <v>10</v>
      </c>
      <c r="AK98" s="206" t="s">
        <v>819</v>
      </c>
      <c r="AL98" s="209"/>
      <c r="AM98" s="208">
        <v>10</v>
      </c>
    </row>
    <row r="99" spans="2:39">
      <c r="B99" s="210">
        <v>96</v>
      </c>
      <c r="C99" s="212">
        <v>45833.644328703704</v>
      </c>
      <c r="D99" s="212">
        <v>45833.64738425926</v>
      </c>
      <c r="E99" s="211" t="s">
        <v>1028</v>
      </c>
      <c r="F99" s="211" t="s">
        <v>1029</v>
      </c>
      <c r="G99" s="211">
        <v>100</v>
      </c>
      <c r="H99" s="211"/>
      <c r="I99" s="211"/>
      <c r="J99" s="211" t="s">
        <v>810</v>
      </c>
      <c r="K99" s="211">
        <v>10</v>
      </c>
      <c r="L99" s="211"/>
      <c r="M99" s="211" t="s">
        <v>811</v>
      </c>
      <c r="N99" s="211">
        <v>10</v>
      </c>
      <c r="O99" s="211"/>
      <c r="P99" s="211" t="s">
        <v>812</v>
      </c>
      <c r="Q99" s="211">
        <v>10</v>
      </c>
      <c r="R99" s="211"/>
      <c r="S99" s="211" t="s">
        <v>813</v>
      </c>
      <c r="T99" s="211">
        <v>10</v>
      </c>
      <c r="U99" s="211"/>
      <c r="V99" s="211" t="s">
        <v>814</v>
      </c>
      <c r="W99" s="211">
        <v>10</v>
      </c>
      <c r="X99" s="211"/>
      <c r="Y99" s="211" t="s">
        <v>815</v>
      </c>
      <c r="Z99" s="211">
        <v>10</v>
      </c>
      <c r="AA99" s="211"/>
      <c r="AB99" s="211" t="s">
        <v>816</v>
      </c>
      <c r="AC99" s="211">
        <v>10</v>
      </c>
      <c r="AD99" s="211"/>
      <c r="AE99" s="211" t="s">
        <v>817</v>
      </c>
      <c r="AF99" s="211">
        <v>10</v>
      </c>
      <c r="AG99" s="211"/>
      <c r="AH99" s="211" t="s">
        <v>818</v>
      </c>
      <c r="AI99" s="185"/>
      <c r="AJ99" s="211">
        <v>10</v>
      </c>
      <c r="AK99" s="211" t="s">
        <v>819</v>
      </c>
      <c r="AL99" s="185"/>
      <c r="AM99" s="213">
        <v>10</v>
      </c>
    </row>
    <row r="100" spans="2:39">
      <c r="B100" s="205">
        <v>97</v>
      </c>
      <c r="C100" s="207">
        <v>45833.659780092596</v>
      </c>
      <c r="D100" s="207">
        <v>45833.663159722222</v>
      </c>
      <c r="E100" s="206" t="s">
        <v>1030</v>
      </c>
      <c r="F100" s="206" t="s">
        <v>1031</v>
      </c>
      <c r="G100" s="206">
        <v>100</v>
      </c>
      <c r="H100" s="206"/>
      <c r="I100" s="206"/>
      <c r="J100" s="206" t="s">
        <v>810</v>
      </c>
      <c r="K100" s="206">
        <v>10</v>
      </c>
      <c r="L100" s="206"/>
      <c r="M100" s="206" t="s">
        <v>811</v>
      </c>
      <c r="N100" s="206">
        <v>10</v>
      </c>
      <c r="O100" s="206"/>
      <c r="P100" s="206" t="s">
        <v>812</v>
      </c>
      <c r="Q100" s="206">
        <v>10</v>
      </c>
      <c r="R100" s="206"/>
      <c r="S100" s="206" t="s">
        <v>813</v>
      </c>
      <c r="T100" s="206">
        <v>10</v>
      </c>
      <c r="U100" s="206"/>
      <c r="V100" s="206" t="s">
        <v>814</v>
      </c>
      <c r="W100" s="206">
        <v>10</v>
      </c>
      <c r="X100" s="206"/>
      <c r="Y100" s="206" t="s">
        <v>815</v>
      </c>
      <c r="Z100" s="206">
        <v>10</v>
      </c>
      <c r="AA100" s="206"/>
      <c r="AB100" s="206" t="s">
        <v>816</v>
      </c>
      <c r="AC100" s="206">
        <v>10</v>
      </c>
      <c r="AD100" s="206"/>
      <c r="AE100" s="206" t="s">
        <v>817</v>
      </c>
      <c r="AF100" s="206">
        <v>10</v>
      </c>
      <c r="AG100" s="206"/>
      <c r="AH100" s="206" t="s">
        <v>818</v>
      </c>
      <c r="AI100" s="209"/>
      <c r="AJ100" s="206">
        <v>10</v>
      </c>
      <c r="AK100" s="206" t="s">
        <v>819</v>
      </c>
      <c r="AL100" s="209"/>
      <c r="AM100" s="208">
        <v>10</v>
      </c>
    </row>
    <row r="101" spans="2:39">
      <c r="B101" s="210">
        <v>98</v>
      </c>
      <c r="C101" s="212">
        <v>45833.670185185183</v>
      </c>
      <c r="D101" s="212">
        <v>45833.671284722222</v>
      </c>
      <c r="E101" s="211" t="s">
        <v>1032</v>
      </c>
      <c r="F101" s="211" t="s">
        <v>1033</v>
      </c>
      <c r="G101" s="211">
        <v>100</v>
      </c>
      <c r="H101" s="211"/>
      <c r="I101" s="211"/>
      <c r="J101" s="211" t="s">
        <v>810</v>
      </c>
      <c r="K101" s="211">
        <v>10</v>
      </c>
      <c r="L101" s="211"/>
      <c r="M101" s="211" t="s">
        <v>811</v>
      </c>
      <c r="N101" s="211">
        <v>10</v>
      </c>
      <c r="O101" s="211"/>
      <c r="P101" s="211" t="s">
        <v>812</v>
      </c>
      <c r="Q101" s="211">
        <v>10</v>
      </c>
      <c r="R101" s="211"/>
      <c r="S101" s="211" t="s">
        <v>813</v>
      </c>
      <c r="T101" s="211">
        <v>10</v>
      </c>
      <c r="U101" s="211"/>
      <c r="V101" s="211" t="s">
        <v>814</v>
      </c>
      <c r="W101" s="211">
        <v>10</v>
      </c>
      <c r="X101" s="211"/>
      <c r="Y101" s="211" t="s">
        <v>815</v>
      </c>
      <c r="Z101" s="211">
        <v>10</v>
      </c>
      <c r="AA101" s="211"/>
      <c r="AB101" s="211" t="s">
        <v>816</v>
      </c>
      <c r="AC101" s="211">
        <v>10</v>
      </c>
      <c r="AD101" s="211"/>
      <c r="AE101" s="211" t="s">
        <v>817</v>
      </c>
      <c r="AF101" s="211">
        <v>10</v>
      </c>
      <c r="AG101" s="211"/>
      <c r="AH101" s="211" t="s">
        <v>818</v>
      </c>
      <c r="AI101" s="185"/>
      <c r="AJ101" s="211">
        <v>10</v>
      </c>
      <c r="AK101" s="211" t="s">
        <v>819</v>
      </c>
      <c r="AL101" s="185"/>
      <c r="AM101" s="213">
        <v>10</v>
      </c>
    </row>
    <row r="102" spans="2:39">
      <c r="B102" s="205">
        <v>99</v>
      </c>
      <c r="C102" s="207">
        <v>45833.669236111113</v>
      </c>
      <c r="D102" s="207">
        <v>45833.679652777777</v>
      </c>
      <c r="E102" s="206" t="s">
        <v>1034</v>
      </c>
      <c r="F102" s="206" t="s">
        <v>1035</v>
      </c>
      <c r="G102" s="206">
        <v>70</v>
      </c>
      <c r="H102" s="206"/>
      <c r="I102" s="206"/>
      <c r="J102" s="206" t="s">
        <v>810</v>
      </c>
      <c r="K102" s="206">
        <v>10</v>
      </c>
      <c r="L102" s="206"/>
      <c r="M102" s="206" t="s">
        <v>811</v>
      </c>
      <c r="N102" s="206">
        <v>10</v>
      </c>
      <c r="O102" s="206"/>
      <c r="P102" s="206" t="s">
        <v>812</v>
      </c>
      <c r="Q102" s="206">
        <v>10</v>
      </c>
      <c r="R102" s="206"/>
      <c r="S102" s="206" t="s">
        <v>813</v>
      </c>
      <c r="T102" s="206">
        <v>10</v>
      </c>
      <c r="U102" s="206"/>
      <c r="V102" s="206" t="s">
        <v>814</v>
      </c>
      <c r="W102" s="206">
        <v>10</v>
      </c>
      <c r="X102" s="206"/>
      <c r="Y102" s="206" t="s">
        <v>815</v>
      </c>
      <c r="Z102" s="206">
        <v>10</v>
      </c>
      <c r="AA102" s="206"/>
      <c r="AB102" s="206" t="s">
        <v>816</v>
      </c>
      <c r="AC102" s="206">
        <v>10</v>
      </c>
      <c r="AD102" s="206"/>
      <c r="AE102" s="206"/>
      <c r="AF102" s="206">
        <v>0</v>
      </c>
      <c r="AG102" s="206"/>
      <c r="AH102" s="206"/>
      <c r="AI102" s="206"/>
      <c r="AJ102" s="206">
        <v>0</v>
      </c>
      <c r="AK102" s="206"/>
      <c r="AL102" s="206"/>
      <c r="AM102" s="208">
        <v>0</v>
      </c>
    </row>
    <row r="103" spans="2:39">
      <c r="B103" s="210">
        <v>100</v>
      </c>
      <c r="C103" s="212">
        <v>45833.684374999997</v>
      </c>
      <c r="D103" s="212">
        <v>45833.685358796298</v>
      </c>
      <c r="E103" s="211" t="s">
        <v>1036</v>
      </c>
      <c r="F103" s="211" t="s">
        <v>1037</v>
      </c>
      <c r="G103" s="211">
        <v>100</v>
      </c>
      <c r="H103" s="211"/>
      <c r="I103" s="211"/>
      <c r="J103" s="211" t="s">
        <v>810</v>
      </c>
      <c r="K103" s="211">
        <v>10</v>
      </c>
      <c r="L103" s="211"/>
      <c r="M103" s="211" t="s">
        <v>811</v>
      </c>
      <c r="N103" s="211">
        <v>10</v>
      </c>
      <c r="O103" s="211"/>
      <c r="P103" s="211" t="s">
        <v>812</v>
      </c>
      <c r="Q103" s="211">
        <v>10</v>
      </c>
      <c r="R103" s="211"/>
      <c r="S103" s="211" t="s">
        <v>813</v>
      </c>
      <c r="T103" s="211">
        <v>10</v>
      </c>
      <c r="U103" s="211"/>
      <c r="V103" s="211" t="s">
        <v>814</v>
      </c>
      <c r="W103" s="211">
        <v>10</v>
      </c>
      <c r="X103" s="211"/>
      <c r="Y103" s="211" t="s">
        <v>815</v>
      </c>
      <c r="Z103" s="211">
        <v>10</v>
      </c>
      <c r="AA103" s="211"/>
      <c r="AB103" s="211" t="s">
        <v>816</v>
      </c>
      <c r="AC103" s="211">
        <v>10</v>
      </c>
      <c r="AD103" s="211"/>
      <c r="AE103" s="211" t="s">
        <v>817</v>
      </c>
      <c r="AF103" s="211">
        <v>10</v>
      </c>
      <c r="AG103" s="211"/>
      <c r="AH103" s="211" t="s">
        <v>818</v>
      </c>
      <c r="AI103" s="185"/>
      <c r="AJ103" s="211">
        <v>10</v>
      </c>
      <c r="AK103" s="211" t="s">
        <v>819</v>
      </c>
      <c r="AL103" s="185"/>
      <c r="AM103" s="213">
        <v>10</v>
      </c>
    </row>
    <row r="104" spans="2:39">
      <c r="B104" s="205">
        <v>101</v>
      </c>
      <c r="C104" s="207">
        <v>45833.691886574074</v>
      </c>
      <c r="D104" s="207">
        <v>45833.692824074074</v>
      </c>
      <c r="E104" s="206" t="s">
        <v>1038</v>
      </c>
      <c r="F104" s="206" t="s">
        <v>1039</v>
      </c>
      <c r="G104" s="206">
        <v>100</v>
      </c>
      <c r="H104" s="206"/>
      <c r="I104" s="206"/>
      <c r="J104" s="206" t="s">
        <v>810</v>
      </c>
      <c r="K104" s="206">
        <v>10</v>
      </c>
      <c r="L104" s="206"/>
      <c r="M104" s="206" t="s">
        <v>811</v>
      </c>
      <c r="N104" s="206">
        <v>10</v>
      </c>
      <c r="O104" s="206"/>
      <c r="P104" s="206" t="s">
        <v>812</v>
      </c>
      <c r="Q104" s="206">
        <v>10</v>
      </c>
      <c r="R104" s="206"/>
      <c r="S104" s="206" t="s">
        <v>813</v>
      </c>
      <c r="T104" s="206">
        <v>10</v>
      </c>
      <c r="U104" s="206"/>
      <c r="V104" s="206" t="s">
        <v>814</v>
      </c>
      <c r="W104" s="206">
        <v>10</v>
      </c>
      <c r="X104" s="206"/>
      <c r="Y104" s="206" t="s">
        <v>815</v>
      </c>
      <c r="Z104" s="206">
        <v>10</v>
      </c>
      <c r="AA104" s="206"/>
      <c r="AB104" s="206" t="s">
        <v>816</v>
      </c>
      <c r="AC104" s="206">
        <v>10</v>
      </c>
      <c r="AD104" s="206"/>
      <c r="AE104" s="206" t="s">
        <v>817</v>
      </c>
      <c r="AF104" s="206">
        <v>10</v>
      </c>
      <c r="AG104" s="206"/>
      <c r="AH104" s="206" t="s">
        <v>818</v>
      </c>
      <c r="AI104" s="209"/>
      <c r="AJ104" s="206">
        <v>10</v>
      </c>
      <c r="AK104" s="206" t="s">
        <v>819</v>
      </c>
      <c r="AL104" s="209"/>
      <c r="AM104" s="208">
        <v>10</v>
      </c>
    </row>
    <row r="105" spans="2:39">
      <c r="B105" s="210">
        <v>102</v>
      </c>
      <c r="C105" s="212">
        <v>45833.696504629632</v>
      </c>
      <c r="D105" s="212">
        <v>45833.70071759259</v>
      </c>
      <c r="E105" s="211" t="s">
        <v>1040</v>
      </c>
      <c r="F105" s="211" t="s">
        <v>1041</v>
      </c>
      <c r="G105" s="211">
        <v>100</v>
      </c>
      <c r="H105" s="211"/>
      <c r="I105" s="211"/>
      <c r="J105" s="211" t="s">
        <v>810</v>
      </c>
      <c r="K105" s="211">
        <v>10</v>
      </c>
      <c r="L105" s="211"/>
      <c r="M105" s="211" t="s">
        <v>811</v>
      </c>
      <c r="N105" s="211">
        <v>10</v>
      </c>
      <c r="O105" s="211"/>
      <c r="P105" s="211" t="s">
        <v>812</v>
      </c>
      <c r="Q105" s="211">
        <v>10</v>
      </c>
      <c r="R105" s="211"/>
      <c r="S105" s="211" t="s">
        <v>813</v>
      </c>
      <c r="T105" s="211">
        <v>10</v>
      </c>
      <c r="U105" s="211"/>
      <c r="V105" s="211" t="s">
        <v>814</v>
      </c>
      <c r="W105" s="211">
        <v>10</v>
      </c>
      <c r="X105" s="211"/>
      <c r="Y105" s="211" t="s">
        <v>815</v>
      </c>
      <c r="Z105" s="211">
        <v>10</v>
      </c>
      <c r="AA105" s="211"/>
      <c r="AB105" s="211" t="s">
        <v>816</v>
      </c>
      <c r="AC105" s="211">
        <v>10</v>
      </c>
      <c r="AD105" s="211"/>
      <c r="AE105" s="211" t="s">
        <v>817</v>
      </c>
      <c r="AF105" s="211">
        <v>10</v>
      </c>
      <c r="AG105" s="211"/>
      <c r="AH105" s="211" t="s">
        <v>818</v>
      </c>
      <c r="AI105" s="185"/>
      <c r="AJ105" s="211">
        <v>10</v>
      </c>
      <c r="AK105" s="211" t="s">
        <v>819</v>
      </c>
      <c r="AL105" s="185"/>
      <c r="AM105" s="213">
        <v>10</v>
      </c>
    </row>
    <row r="106" spans="2:39">
      <c r="B106" s="205">
        <v>103</v>
      </c>
      <c r="C106" s="207">
        <v>45833.714803240742</v>
      </c>
      <c r="D106" s="207">
        <v>45833.717002314814</v>
      </c>
      <c r="E106" s="206" t="s">
        <v>1042</v>
      </c>
      <c r="F106" s="206" t="s">
        <v>1043</v>
      </c>
      <c r="G106" s="206">
        <v>100</v>
      </c>
      <c r="H106" s="206"/>
      <c r="I106" s="206"/>
      <c r="J106" s="206" t="s">
        <v>810</v>
      </c>
      <c r="K106" s="206">
        <v>10</v>
      </c>
      <c r="L106" s="206"/>
      <c r="M106" s="206" t="s">
        <v>811</v>
      </c>
      <c r="N106" s="206">
        <v>10</v>
      </c>
      <c r="O106" s="206"/>
      <c r="P106" s="206" t="s">
        <v>812</v>
      </c>
      <c r="Q106" s="206">
        <v>10</v>
      </c>
      <c r="R106" s="206"/>
      <c r="S106" s="206" t="s">
        <v>813</v>
      </c>
      <c r="T106" s="206">
        <v>10</v>
      </c>
      <c r="U106" s="206"/>
      <c r="V106" s="206" t="s">
        <v>814</v>
      </c>
      <c r="W106" s="206">
        <v>10</v>
      </c>
      <c r="X106" s="206"/>
      <c r="Y106" s="206" t="s">
        <v>815</v>
      </c>
      <c r="Z106" s="206">
        <v>10</v>
      </c>
      <c r="AA106" s="206"/>
      <c r="AB106" s="206" t="s">
        <v>816</v>
      </c>
      <c r="AC106" s="206">
        <v>10</v>
      </c>
      <c r="AD106" s="206"/>
      <c r="AE106" s="206" t="s">
        <v>817</v>
      </c>
      <c r="AF106" s="206">
        <v>10</v>
      </c>
      <c r="AG106" s="206"/>
      <c r="AH106" s="206" t="s">
        <v>818</v>
      </c>
      <c r="AI106" s="209"/>
      <c r="AJ106" s="206">
        <v>10</v>
      </c>
      <c r="AK106" s="206" t="s">
        <v>819</v>
      </c>
      <c r="AL106" s="209"/>
      <c r="AM106" s="208">
        <v>10</v>
      </c>
    </row>
    <row r="107" spans="2:39">
      <c r="B107" s="210">
        <v>104</v>
      </c>
      <c r="C107" s="212">
        <v>45833.734259259261</v>
      </c>
      <c r="D107" s="212">
        <v>45833.736342592594</v>
      </c>
      <c r="E107" s="211" t="s">
        <v>1044</v>
      </c>
      <c r="F107" s="211" t="s">
        <v>1045</v>
      </c>
      <c r="G107" s="211">
        <v>100</v>
      </c>
      <c r="H107" s="211"/>
      <c r="I107" s="211"/>
      <c r="J107" s="211" t="s">
        <v>810</v>
      </c>
      <c r="K107" s="211">
        <v>10</v>
      </c>
      <c r="L107" s="211"/>
      <c r="M107" s="211" t="s">
        <v>811</v>
      </c>
      <c r="N107" s="211">
        <v>10</v>
      </c>
      <c r="O107" s="211"/>
      <c r="P107" s="211" t="s">
        <v>812</v>
      </c>
      <c r="Q107" s="211">
        <v>10</v>
      </c>
      <c r="R107" s="211"/>
      <c r="S107" s="211" t="s">
        <v>813</v>
      </c>
      <c r="T107" s="211">
        <v>10</v>
      </c>
      <c r="U107" s="211"/>
      <c r="V107" s="211" t="s">
        <v>814</v>
      </c>
      <c r="W107" s="211">
        <v>10</v>
      </c>
      <c r="X107" s="211"/>
      <c r="Y107" s="211" t="s">
        <v>815</v>
      </c>
      <c r="Z107" s="211">
        <v>10</v>
      </c>
      <c r="AA107" s="211"/>
      <c r="AB107" s="211" t="s">
        <v>816</v>
      </c>
      <c r="AC107" s="211">
        <v>10</v>
      </c>
      <c r="AD107" s="211"/>
      <c r="AE107" s="211" t="s">
        <v>817</v>
      </c>
      <c r="AF107" s="211">
        <v>10</v>
      </c>
      <c r="AG107" s="211"/>
      <c r="AH107" s="211" t="s">
        <v>818</v>
      </c>
      <c r="AI107" s="185"/>
      <c r="AJ107" s="211">
        <v>10</v>
      </c>
      <c r="AK107" s="211" t="s">
        <v>819</v>
      </c>
      <c r="AL107" s="185"/>
      <c r="AM107" s="213">
        <v>10</v>
      </c>
    </row>
    <row r="108" spans="2:39">
      <c r="B108" s="205">
        <v>105</v>
      </c>
      <c r="C108" s="207">
        <v>45833.803819444445</v>
      </c>
      <c r="D108" s="207">
        <v>45833.806921296295</v>
      </c>
      <c r="E108" s="206" t="s">
        <v>1046</v>
      </c>
      <c r="F108" s="206" t="s">
        <v>1047</v>
      </c>
      <c r="G108" s="206">
        <v>80</v>
      </c>
      <c r="H108" s="206"/>
      <c r="I108" s="206"/>
      <c r="J108" s="206" t="s">
        <v>810</v>
      </c>
      <c r="K108" s="206">
        <v>10</v>
      </c>
      <c r="L108" s="206"/>
      <c r="M108" s="206" t="s">
        <v>811</v>
      </c>
      <c r="N108" s="206">
        <v>10</v>
      </c>
      <c r="O108" s="206"/>
      <c r="P108" s="206" t="s">
        <v>812</v>
      </c>
      <c r="Q108" s="206">
        <v>10</v>
      </c>
      <c r="R108" s="206"/>
      <c r="S108" s="206" t="s">
        <v>890</v>
      </c>
      <c r="T108" s="206">
        <v>0</v>
      </c>
      <c r="U108" s="206"/>
      <c r="V108" s="206" t="s">
        <v>840</v>
      </c>
      <c r="W108" s="206">
        <v>0</v>
      </c>
      <c r="X108" s="206"/>
      <c r="Y108" s="206" t="s">
        <v>815</v>
      </c>
      <c r="Z108" s="206">
        <v>10</v>
      </c>
      <c r="AA108" s="206"/>
      <c r="AB108" s="206" t="s">
        <v>816</v>
      </c>
      <c r="AC108" s="206">
        <v>10</v>
      </c>
      <c r="AD108" s="206"/>
      <c r="AE108" s="206" t="s">
        <v>817</v>
      </c>
      <c r="AF108" s="206">
        <v>10</v>
      </c>
      <c r="AG108" s="206"/>
      <c r="AH108" s="206" t="s">
        <v>818</v>
      </c>
      <c r="AI108" s="209"/>
      <c r="AJ108" s="206">
        <v>10</v>
      </c>
      <c r="AK108" s="206" t="s">
        <v>819</v>
      </c>
      <c r="AL108" s="209"/>
      <c r="AM108" s="208">
        <v>10</v>
      </c>
    </row>
    <row r="109" spans="2:39">
      <c r="B109" s="210">
        <v>106</v>
      </c>
      <c r="C109" s="212">
        <v>45833.853206018517</v>
      </c>
      <c r="D109" s="212">
        <v>45833.856307870374</v>
      </c>
      <c r="E109" s="211" t="s">
        <v>1048</v>
      </c>
      <c r="F109" s="211" t="s">
        <v>1049</v>
      </c>
      <c r="G109" s="211">
        <v>90</v>
      </c>
      <c r="H109" s="211"/>
      <c r="I109" s="211"/>
      <c r="J109" s="211" t="s">
        <v>810</v>
      </c>
      <c r="K109" s="211">
        <v>10</v>
      </c>
      <c r="L109" s="211"/>
      <c r="M109" s="211" t="s">
        <v>811</v>
      </c>
      <c r="N109" s="211">
        <v>10</v>
      </c>
      <c r="O109" s="211"/>
      <c r="P109" s="211" t="s">
        <v>812</v>
      </c>
      <c r="Q109" s="211">
        <v>10</v>
      </c>
      <c r="R109" s="211"/>
      <c r="S109" s="211" t="s">
        <v>813</v>
      </c>
      <c r="T109" s="211">
        <v>10</v>
      </c>
      <c r="U109" s="211"/>
      <c r="V109" s="211" t="s">
        <v>840</v>
      </c>
      <c r="W109" s="211">
        <v>0</v>
      </c>
      <c r="X109" s="211"/>
      <c r="Y109" s="211" t="s">
        <v>815</v>
      </c>
      <c r="Z109" s="211">
        <v>10</v>
      </c>
      <c r="AA109" s="211"/>
      <c r="AB109" s="211" t="s">
        <v>816</v>
      </c>
      <c r="AC109" s="211">
        <v>10</v>
      </c>
      <c r="AD109" s="211"/>
      <c r="AE109" s="211" t="s">
        <v>817</v>
      </c>
      <c r="AF109" s="211">
        <v>10</v>
      </c>
      <c r="AG109" s="211"/>
      <c r="AH109" s="211" t="s">
        <v>818</v>
      </c>
      <c r="AI109" s="185"/>
      <c r="AJ109" s="211">
        <v>10</v>
      </c>
      <c r="AK109" s="211" t="s">
        <v>819</v>
      </c>
      <c r="AL109" s="185"/>
      <c r="AM109" s="213">
        <v>10</v>
      </c>
    </row>
    <row r="110" spans="2:39">
      <c r="B110" s="205">
        <v>107</v>
      </c>
      <c r="C110" s="207">
        <v>45833.890601851854</v>
      </c>
      <c r="D110" s="207">
        <v>45833.892372685186</v>
      </c>
      <c r="E110" s="206" t="s">
        <v>1050</v>
      </c>
      <c r="F110" s="206" t="s">
        <v>1051</v>
      </c>
      <c r="G110" s="206">
        <v>90</v>
      </c>
      <c r="H110" s="206"/>
      <c r="I110" s="206"/>
      <c r="J110" s="206" t="s">
        <v>810</v>
      </c>
      <c r="K110" s="206">
        <v>10</v>
      </c>
      <c r="L110" s="206"/>
      <c r="M110" s="206" t="s">
        <v>811</v>
      </c>
      <c r="N110" s="206">
        <v>10</v>
      </c>
      <c r="O110" s="206"/>
      <c r="P110" s="206" t="s">
        <v>812</v>
      </c>
      <c r="Q110" s="206">
        <v>10</v>
      </c>
      <c r="R110" s="206"/>
      <c r="S110" s="206" t="s">
        <v>813</v>
      </c>
      <c r="T110" s="206">
        <v>10</v>
      </c>
      <c r="U110" s="206"/>
      <c r="V110" s="206" t="s">
        <v>840</v>
      </c>
      <c r="W110" s="206">
        <v>0</v>
      </c>
      <c r="X110" s="206"/>
      <c r="Y110" s="206" t="s">
        <v>815</v>
      </c>
      <c r="Z110" s="206">
        <v>10</v>
      </c>
      <c r="AA110" s="206"/>
      <c r="AB110" s="206" t="s">
        <v>816</v>
      </c>
      <c r="AC110" s="206">
        <v>10</v>
      </c>
      <c r="AD110" s="206"/>
      <c r="AE110" s="206" t="s">
        <v>817</v>
      </c>
      <c r="AF110" s="206">
        <v>10</v>
      </c>
      <c r="AG110" s="206"/>
      <c r="AH110" s="206" t="s">
        <v>818</v>
      </c>
      <c r="AI110" s="209"/>
      <c r="AJ110" s="206">
        <v>10</v>
      </c>
      <c r="AK110" s="206" t="s">
        <v>819</v>
      </c>
      <c r="AL110" s="209"/>
      <c r="AM110" s="208">
        <v>10</v>
      </c>
    </row>
    <row r="111" spans="2:39">
      <c r="B111" s="210">
        <v>108</v>
      </c>
      <c r="C111" s="212">
        <v>45833.954201388886</v>
      </c>
      <c r="D111" s="212">
        <v>45833.956284722219</v>
      </c>
      <c r="E111" s="211" t="s">
        <v>1052</v>
      </c>
      <c r="F111" s="211" t="s">
        <v>1053</v>
      </c>
      <c r="G111" s="211">
        <v>100</v>
      </c>
      <c r="H111" s="211"/>
      <c r="I111" s="211"/>
      <c r="J111" s="211" t="s">
        <v>810</v>
      </c>
      <c r="K111" s="211">
        <v>10</v>
      </c>
      <c r="L111" s="211"/>
      <c r="M111" s="211" t="s">
        <v>811</v>
      </c>
      <c r="N111" s="211">
        <v>10</v>
      </c>
      <c r="O111" s="211"/>
      <c r="P111" s="211" t="s">
        <v>812</v>
      </c>
      <c r="Q111" s="211">
        <v>10</v>
      </c>
      <c r="R111" s="211"/>
      <c r="S111" s="211" t="s">
        <v>813</v>
      </c>
      <c r="T111" s="211">
        <v>10</v>
      </c>
      <c r="U111" s="211"/>
      <c r="V111" s="211" t="s">
        <v>814</v>
      </c>
      <c r="W111" s="211">
        <v>10</v>
      </c>
      <c r="X111" s="211"/>
      <c r="Y111" s="211" t="s">
        <v>815</v>
      </c>
      <c r="Z111" s="211">
        <v>10</v>
      </c>
      <c r="AA111" s="211"/>
      <c r="AB111" s="211" t="s">
        <v>816</v>
      </c>
      <c r="AC111" s="211">
        <v>10</v>
      </c>
      <c r="AD111" s="211"/>
      <c r="AE111" s="211" t="s">
        <v>817</v>
      </c>
      <c r="AF111" s="211">
        <v>10</v>
      </c>
      <c r="AG111" s="211"/>
      <c r="AH111" s="211" t="s">
        <v>818</v>
      </c>
      <c r="AI111" s="185"/>
      <c r="AJ111" s="211">
        <v>10</v>
      </c>
      <c r="AK111" s="211" t="s">
        <v>819</v>
      </c>
      <c r="AL111" s="185"/>
      <c r="AM111" s="213">
        <v>10</v>
      </c>
    </row>
    <row r="112" spans="2:39">
      <c r="B112" s="205">
        <v>109</v>
      </c>
      <c r="C112" s="207">
        <v>45833.986111111109</v>
      </c>
      <c r="D112" s="207">
        <v>45833.993541666663</v>
      </c>
      <c r="E112" s="206" t="s">
        <v>1054</v>
      </c>
      <c r="F112" s="206" t="s">
        <v>1055</v>
      </c>
      <c r="G112" s="206">
        <v>100</v>
      </c>
      <c r="H112" s="206"/>
      <c r="I112" s="206"/>
      <c r="J112" s="206" t="s">
        <v>810</v>
      </c>
      <c r="K112" s="206">
        <v>10</v>
      </c>
      <c r="L112" s="206"/>
      <c r="M112" s="206" t="s">
        <v>811</v>
      </c>
      <c r="N112" s="206">
        <v>10</v>
      </c>
      <c r="O112" s="206"/>
      <c r="P112" s="206" t="s">
        <v>812</v>
      </c>
      <c r="Q112" s="206">
        <v>10</v>
      </c>
      <c r="R112" s="206"/>
      <c r="S112" s="206" t="s">
        <v>813</v>
      </c>
      <c r="T112" s="206">
        <v>10</v>
      </c>
      <c r="U112" s="206"/>
      <c r="V112" s="206" t="s">
        <v>814</v>
      </c>
      <c r="W112" s="206">
        <v>10</v>
      </c>
      <c r="X112" s="206"/>
      <c r="Y112" s="206" t="s">
        <v>815</v>
      </c>
      <c r="Z112" s="206">
        <v>10</v>
      </c>
      <c r="AA112" s="206"/>
      <c r="AB112" s="206" t="s">
        <v>816</v>
      </c>
      <c r="AC112" s="206">
        <v>10</v>
      </c>
      <c r="AD112" s="206"/>
      <c r="AE112" s="206" t="s">
        <v>817</v>
      </c>
      <c r="AF112" s="206">
        <v>10</v>
      </c>
      <c r="AG112" s="206"/>
      <c r="AH112" s="206" t="s">
        <v>818</v>
      </c>
      <c r="AI112" s="209"/>
      <c r="AJ112" s="206">
        <v>10</v>
      </c>
      <c r="AK112" s="206" t="s">
        <v>819</v>
      </c>
      <c r="AL112" s="209"/>
      <c r="AM112" s="208">
        <v>10</v>
      </c>
    </row>
    <row r="113" spans="2:39">
      <c r="B113" s="210">
        <v>110</v>
      </c>
      <c r="C113" s="212">
        <v>45834.398055555554</v>
      </c>
      <c r="D113" s="212">
        <v>45834.401412037034</v>
      </c>
      <c r="E113" s="211" t="s">
        <v>1056</v>
      </c>
      <c r="F113" s="211" t="s">
        <v>1057</v>
      </c>
      <c r="G113" s="211">
        <v>100</v>
      </c>
      <c r="H113" s="211"/>
      <c r="I113" s="211"/>
      <c r="J113" s="211" t="s">
        <v>810</v>
      </c>
      <c r="K113" s="211">
        <v>10</v>
      </c>
      <c r="L113" s="211"/>
      <c r="M113" s="211" t="s">
        <v>811</v>
      </c>
      <c r="N113" s="211">
        <v>10</v>
      </c>
      <c r="O113" s="211"/>
      <c r="P113" s="211" t="s">
        <v>812</v>
      </c>
      <c r="Q113" s="211">
        <v>10</v>
      </c>
      <c r="R113" s="211"/>
      <c r="S113" s="211" t="s">
        <v>813</v>
      </c>
      <c r="T113" s="211">
        <v>10</v>
      </c>
      <c r="U113" s="211"/>
      <c r="V113" s="211" t="s">
        <v>814</v>
      </c>
      <c r="W113" s="211">
        <v>10</v>
      </c>
      <c r="X113" s="211"/>
      <c r="Y113" s="211" t="s">
        <v>815</v>
      </c>
      <c r="Z113" s="211">
        <v>10</v>
      </c>
      <c r="AA113" s="211"/>
      <c r="AB113" s="211" t="s">
        <v>816</v>
      </c>
      <c r="AC113" s="211">
        <v>10</v>
      </c>
      <c r="AD113" s="211"/>
      <c r="AE113" s="211" t="s">
        <v>817</v>
      </c>
      <c r="AF113" s="211">
        <v>10</v>
      </c>
      <c r="AG113" s="211"/>
      <c r="AH113" s="211" t="s">
        <v>818</v>
      </c>
      <c r="AI113" s="185"/>
      <c r="AJ113" s="211">
        <v>10</v>
      </c>
      <c r="AK113" s="211" t="s">
        <v>819</v>
      </c>
      <c r="AL113" s="185"/>
      <c r="AM113" s="213">
        <v>10</v>
      </c>
    </row>
    <row r="114" spans="2:39">
      <c r="B114" s="205">
        <v>111</v>
      </c>
      <c r="C114" s="207">
        <v>45834.435578703706</v>
      </c>
      <c r="D114" s="207">
        <v>45834.438483796293</v>
      </c>
      <c r="E114" s="206" t="s">
        <v>1058</v>
      </c>
      <c r="F114" s="206" t="s">
        <v>1059</v>
      </c>
      <c r="G114" s="206">
        <v>100</v>
      </c>
      <c r="H114" s="206"/>
      <c r="I114" s="206"/>
      <c r="J114" s="206" t="s">
        <v>810</v>
      </c>
      <c r="K114" s="206">
        <v>10</v>
      </c>
      <c r="L114" s="206"/>
      <c r="M114" s="206" t="s">
        <v>811</v>
      </c>
      <c r="N114" s="206">
        <v>10</v>
      </c>
      <c r="O114" s="206"/>
      <c r="P114" s="206" t="s">
        <v>812</v>
      </c>
      <c r="Q114" s="206">
        <v>10</v>
      </c>
      <c r="R114" s="206"/>
      <c r="S114" s="206" t="s">
        <v>813</v>
      </c>
      <c r="T114" s="206">
        <v>10</v>
      </c>
      <c r="U114" s="206"/>
      <c r="V114" s="206" t="s">
        <v>814</v>
      </c>
      <c r="W114" s="206">
        <v>10</v>
      </c>
      <c r="X114" s="206"/>
      <c r="Y114" s="206" t="s">
        <v>815</v>
      </c>
      <c r="Z114" s="206">
        <v>10</v>
      </c>
      <c r="AA114" s="206"/>
      <c r="AB114" s="206" t="s">
        <v>816</v>
      </c>
      <c r="AC114" s="206">
        <v>10</v>
      </c>
      <c r="AD114" s="206"/>
      <c r="AE114" s="206" t="s">
        <v>817</v>
      </c>
      <c r="AF114" s="206">
        <v>10</v>
      </c>
      <c r="AG114" s="206"/>
      <c r="AH114" s="206" t="s">
        <v>818</v>
      </c>
      <c r="AI114" s="209"/>
      <c r="AJ114" s="206">
        <v>10</v>
      </c>
      <c r="AK114" s="206" t="s">
        <v>819</v>
      </c>
      <c r="AL114" s="209"/>
      <c r="AM114" s="208">
        <v>10</v>
      </c>
    </row>
    <row r="115" spans="2:39">
      <c r="B115" s="210">
        <v>112</v>
      </c>
      <c r="C115" s="212">
        <v>45834.474768518521</v>
      </c>
      <c r="D115" s="212">
        <v>45834.477847222224</v>
      </c>
      <c r="E115" s="211" t="s">
        <v>1060</v>
      </c>
      <c r="F115" s="211" t="s">
        <v>1061</v>
      </c>
      <c r="G115" s="211">
        <v>100</v>
      </c>
      <c r="H115" s="211"/>
      <c r="I115" s="211"/>
      <c r="J115" s="211" t="s">
        <v>810</v>
      </c>
      <c r="K115" s="211">
        <v>10</v>
      </c>
      <c r="L115" s="211"/>
      <c r="M115" s="211" t="s">
        <v>811</v>
      </c>
      <c r="N115" s="211">
        <v>10</v>
      </c>
      <c r="O115" s="211"/>
      <c r="P115" s="211" t="s">
        <v>812</v>
      </c>
      <c r="Q115" s="211">
        <v>10</v>
      </c>
      <c r="R115" s="211"/>
      <c r="S115" s="211" t="s">
        <v>813</v>
      </c>
      <c r="T115" s="211">
        <v>10</v>
      </c>
      <c r="U115" s="211"/>
      <c r="V115" s="211" t="s">
        <v>814</v>
      </c>
      <c r="W115" s="211">
        <v>10</v>
      </c>
      <c r="X115" s="211"/>
      <c r="Y115" s="211" t="s">
        <v>815</v>
      </c>
      <c r="Z115" s="211">
        <v>10</v>
      </c>
      <c r="AA115" s="211"/>
      <c r="AB115" s="211" t="s">
        <v>816</v>
      </c>
      <c r="AC115" s="211">
        <v>10</v>
      </c>
      <c r="AD115" s="211"/>
      <c r="AE115" s="211" t="s">
        <v>817</v>
      </c>
      <c r="AF115" s="211">
        <v>10</v>
      </c>
      <c r="AG115" s="211"/>
      <c r="AH115" s="211" t="s">
        <v>818</v>
      </c>
      <c r="AI115" s="185"/>
      <c r="AJ115" s="211">
        <v>10</v>
      </c>
      <c r="AK115" s="211" t="s">
        <v>819</v>
      </c>
      <c r="AL115" s="185"/>
      <c r="AM115" s="213">
        <v>10</v>
      </c>
    </row>
    <row r="116" spans="2:39">
      <c r="B116" s="205">
        <v>113</v>
      </c>
      <c r="C116" s="207">
        <v>45834.480671296296</v>
      </c>
      <c r="D116" s="207">
        <v>45834.484768518516</v>
      </c>
      <c r="E116" s="206" t="s">
        <v>1062</v>
      </c>
      <c r="F116" s="206" t="s">
        <v>1063</v>
      </c>
      <c r="G116" s="206">
        <v>100</v>
      </c>
      <c r="H116" s="206"/>
      <c r="I116" s="206"/>
      <c r="J116" s="206" t="s">
        <v>810</v>
      </c>
      <c r="K116" s="206">
        <v>10</v>
      </c>
      <c r="L116" s="206"/>
      <c r="M116" s="206" t="s">
        <v>811</v>
      </c>
      <c r="N116" s="206">
        <v>10</v>
      </c>
      <c r="O116" s="206"/>
      <c r="P116" s="206" t="s">
        <v>812</v>
      </c>
      <c r="Q116" s="206">
        <v>10</v>
      </c>
      <c r="R116" s="206"/>
      <c r="S116" s="206" t="s">
        <v>813</v>
      </c>
      <c r="T116" s="206">
        <v>10</v>
      </c>
      <c r="U116" s="206"/>
      <c r="V116" s="206" t="s">
        <v>814</v>
      </c>
      <c r="W116" s="206">
        <v>10</v>
      </c>
      <c r="X116" s="206"/>
      <c r="Y116" s="206" t="s">
        <v>815</v>
      </c>
      <c r="Z116" s="206">
        <v>10</v>
      </c>
      <c r="AA116" s="206"/>
      <c r="AB116" s="206" t="s">
        <v>816</v>
      </c>
      <c r="AC116" s="206">
        <v>10</v>
      </c>
      <c r="AD116" s="206"/>
      <c r="AE116" s="206" t="s">
        <v>817</v>
      </c>
      <c r="AF116" s="206">
        <v>10</v>
      </c>
      <c r="AG116" s="206"/>
      <c r="AH116" s="206" t="s">
        <v>818</v>
      </c>
      <c r="AI116" s="209"/>
      <c r="AJ116" s="206">
        <v>10</v>
      </c>
      <c r="AK116" s="206" t="s">
        <v>819</v>
      </c>
      <c r="AL116" s="209"/>
      <c r="AM116" s="208">
        <v>10</v>
      </c>
    </row>
    <row r="117" spans="2:39">
      <c r="B117" s="210">
        <v>114</v>
      </c>
      <c r="C117" s="212">
        <v>45834.52140046296</v>
      </c>
      <c r="D117" s="212">
        <v>45834.522881944446</v>
      </c>
      <c r="E117" s="211" t="s">
        <v>1064</v>
      </c>
      <c r="F117" s="211" t="s">
        <v>1065</v>
      </c>
      <c r="G117" s="211">
        <v>100</v>
      </c>
      <c r="H117" s="211"/>
      <c r="I117" s="211"/>
      <c r="J117" s="211" t="s">
        <v>810</v>
      </c>
      <c r="K117" s="211">
        <v>10</v>
      </c>
      <c r="L117" s="211"/>
      <c r="M117" s="211" t="s">
        <v>811</v>
      </c>
      <c r="N117" s="211">
        <v>10</v>
      </c>
      <c r="O117" s="211"/>
      <c r="P117" s="211" t="s">
        <v>812</v>
      </c>
      <c r="Q117" s="211">
        <v>10</v>
      </c>
      <c r="R117" s="211"/>
      <c r="S117" s="211" t="s">
        <v>813</v>
      </c>
      <c r="T117" s="211">
        <v>10</v>
      </c>
      <c r="U117" s="211"/>
      <c r="V117" s="211" t="s">
        <v>814</v>
      </c>
      <c r="W117" s="211">
        <v>10</v>
      </c>
      <c r="X117" s="211"/>
      <c r="Y117" s="211" t="s">
        <v>815</v>
      </c>
      <c r="Z117" s="211">
        <v>10</v>
      </c>
      <c r="AA117" s="211"/>
      <c r="AB117" s="211" t="s">
        <v>816</v>
      </c>
      <c r="AC117" s="211">
        <v>10</v>
      </c>
      <c r="AD117" s="211"/>
      <c r="AE117" s="211" t="s">
        <v>817</v>
      </c>
      <c r="AF117" s="211">
        <v>10</v>
      </c>
      <c r="AG117" s="211"/>
      <c r="AH117" s="211" t="s">
        <v>818</v>
      </c>
      <c r="AI117" s="185"/>
      <c r="AJ117" s="211">
        <v>10</v>
      </c>
      <c r="AK117" s="211" t="s">
        <v>819</v>
      </c>
      <c r="AL117" s="185"/>
      <c r="AM117" s="213">
        <v>10</v>
      </c>
    </row>
    <row r="118" spans="2:39">
      <c r="B118" s="205">
        <v>115</v>
      </c>
      <c r="C118" s="207">
        <v>45834.616076388891</v>
      </c>
      <c r="D118" s="207">
        <v>45834.617488425924</v>
      </c>
      <c r="E118" s="206" t="s">
        <v>1066</v>
      </c>
      <c r="F118" s="206" t="s">
        <v>1067</v>
      </c>
      <c r="G118" s="206">
        <v>90</v>
      </c>
      <c r="H118" s="206"/>
      <c r="I118" s="206"/>
      <c r="J118" s="206" t="s">
        <v>810</v>
      </c>
      <c r="K118" s="206">
        <v>10</v>
      </c>
      <c r="L118" s="206"/>
      <c r="M118" s="206" t="s">
        <v>811</v>
      </c>
      <c r="N118" s="206">
        <v>10</v>
      </c>
      <c r="O118" s="206"/>
      <c r="P118" s="206" t="s">
        <v>812</v>
      </c>
      <c r="Q118" s="206">
        <v>10</v>
      </c>
      <c r="R118" s="206"/>
      <c r="S118" s="206" t="s">
        <v>813</v>
      </c>
      <c r="T118" s="206">
        <v>10</v>
      </c>
      <c r="U118" s="206"/>
      <c r="V118" s="206" t="s">
        <v>814</v>
      </c>
      <c r="W118" s="206">
        <v>10</v>
      </c>
      <c r="X118" s="206"/>
      <c r="Y118" s="206" t="s">
        <v>933</v>
      </c>
      <c r="Z118" s="206">
        <v>0</v>
      </c>
      <c r="AA118" s="206"/>
      <c r="AB118" s="206" t="s">
        <v>816</v>
      </c>
      <c r="AC118" s="206">
        <v>10</v>
      </c>
      <c r="AD118" s="206"/>
      <c r="AE118" s="206" t="s">
        <v>817</v>
      </c>
      <c r="AF118" s="206">
        <v>10</v>
      </c>
      <c r="AG118" s="206"/>
      <c r="AH118" s="206" t="s">
        <v>818</v>
      </c>
      <c r="AI118" s="209"/>
      <c r="AJ118" s="206">
        <v>10</v>
      </c>
      <c r="AK118" s="206" t="s">
        <v>819</v>
      </c>
      <c r="AL118" s="209"/>
      <c r="AM118" s="208">
        <v>10</v>
      </c>
    </row>
    <row r="119" spans="2:39">
      <c r="B119" s="210">
        <v>116</v>
      </c>
      <c r="C119" s="212">
        <v>45834.6327662037</v>
      </c>
      <c r="D119" s="212">
        <v>45834.635995370372</v>
      </c>
      <c r="E119" s="211" t="s">
        <v>1068</v>
      </c>
      <c r="F119" s="211" t="s">
        <v>1069</v>
      </c>
      <c r="G119" s="211">
        <v>100</v>
      </c>
      <c r="H119" s="211"/>
      <c r="I119" s="211"/>
      <c r="J119" s="211" t="s">
        <v>810</v>
      </c>
      <c r="K119" s="211">
        <v>10</v>
      </c>
      <c r="L119" s="211"/>
      <c r="M119" s="211" t="s">
        <v>811</v>
      </c>
      <c r="N119" s="211">
        <v>10</v>
      </c>
      <c r="O119" s="211"/>
      <c r="P119" s="211" t="s">
        <v>812</v>
      </c>
      <c r="Q119" s="211">
        <v>10</v>
      </c>
      <c r="R119" s="211"/>
      <c r="S119" s="211" t="s">
        <v>813</v>
      </c>
      <c r="T119" s="211">
        <v>10</v>
      </c>
      <c r="U119" s="211"/>
      <c r="V119" s="211" t="s">
        <v>814</v>
      </c>
      <c r="W119" s="211">
        <v>10</v>
      </c>
      <c r="X119" s="211"/>
      <c r="Y119" s="211" t="s">
        <v>815</v>
      </c>
      <c r="Z119" s="211">
        <v>10</v>
      </c>
      <c r="AA119" s="211"/>
      <c r="AB119" s="211" t="s">
        <v>816</v>
      </c>
      <c r="AC119" s="211">
        <v>10</v>
      </c>
      <c r="AD119" s="211"/>
      <c r="AE119" s="211" t="s">
        <v>817</v>
      </c>
      <c r="AF119" s="211">
        <v>10</v>
      </c>
      <c r="AG119" s="211"/>
      <c r="AH119" s="211" t="s">
        <v>818</v>
      </c>
      <c r="AI119" s="185"/>
      <c r="AJ119" s="211">
        <v>10</v>
      </c>
      <c r="AK119" s="211" t="s">
        <v>819</v>
      </c>
      <c r="AL119" s="185"/>
      <c r="AM119" s="213">
        <v>10</v>
      </c>
    </row>
    <row r="120" spans="2:39">
      <c r="B120" s="205">
        <v>117</v>
      </c>
      <c r="C120" s="207">
        <v>45834.642175925925</v>
      </c>
      <c r="D120" s="207">
        <v>45834.646666666667</v>
      </c>
      <c r="E120" s="206" t="s">
        <v>1070</v>
      </c>
      <c r="F120" s="206" t="s">
        <v>1071</v>
      </c>
      <c r="G120" s="206">
        <v>100</v>
      </c>
      <c r="H120" s="206"/>
      <c r="I120" s="206"/>
      <c r="J120" s="206" t="s">
        <v>810</v>
      </c>
      <c r="K120" s="206">
        <v>10</v>
      </c>
      <c r="L120" s="206"/>
      <c r="M120" s="206" t="s">
        <v>811</v>
      </c>
      <c r="N120" s="206">
        <v>10</v>
      </c>
      <c r="O120" s="206"/>
      <c r="P120" s="206" t="s">
        <v>812</v>
      </c>
      <c r="Q120" s="206">
        <v>10</v>
      </c>
      <c r="R120" s="206"/>
      <c r="S120" s="206" t="s">
        <v>813</v>
      </c>
      <c r="T120" s="206">
        <v>10</v>
      </c>
      <c r="U120" s="206"/>
      <c r="V120" s="206" t="s">
        <v>814</v>
      </c>
      <c r="W120" s="206">
        <v>10</v>
      </c>
      <c r="X120" s="206"/>
      <c r="Y120" s="206" t="s">
        <v>815</v>
      </c>
      <c r="Z120" s="206">
        <v>10</v>
      </c>
      <c r="AA120" s="206"/>
      <c r="AB120" s="206" t="s">
        <v>816</v>
      </c>
      <c r="AC120" s="206">
        <v>10</v>
      </c>
      <c r="AD120" s="206"/>
      <c r="AE120" s="206" t="s">
        <v>817</v>
      </c>
      <c r="AF120" s="206">
        <v>10</v>
      </c>
      <c r="AG120" s="206"/>
      <c r="AH120" s="206" t="s">
        <v>818</v>
      </c>
      <c r="AI120" s="209"/>
      <c r="AJ120" s="206">
        <v>10</v>
      </c>
      <c r="AK120" s="206" t="s">
        <v>819</v>
      </c>
      <c r="AL120" s="209"/>
      <c r="AM120" s="208">
        <v>10</v>
      </c>
    </row>
    <row r="121" spans="2:39">
      <c r="B121" s="210">
        <v>118</v>
      </c>
      <c r="C121" s="212">
        <v>45834.666828703703</v>
      </c>
      <c r="D121" s="212">
        <v>45834.673020833332</v>
      </c>
      <c r="E121" s="211" t="s">
        <v>1072</v>
      </c>
      <c r="F121" s="211" t="s">
        <v>1073</v>
      </c>
      <c r="G121" s="211">
        <v>100</v>
      </c>
      <c r="H121" s="211"/>
      <c r="I121" s="211"/>
      <c r="J121" s="211" t="s">
        <v>810</v>
      </c>
      <c r="K121" s="211">
        <v>10</v>
      </c>
      <c r="L121" s="211"/>
      <c r="M121" s="211" t="s">
        <v>811</v>
      </c>
      <c r="N121" s="211">
        <v>10</v>
      </c>
      <c r="O121" s="211"/>
      <c r="P121" s="211" t="s">
        <v>812</v>
      </c>
      <c r="Q121" s="211">
        <v>10</v>
      </c>
      <c r="R121" s="211"/>
      <c r="S121" s="211" t="s">
        <v>813</v>
      </c>
      <c r="T121" s="211">
        <v>10</v>
      </c>
      <c r="U121" s="211"/>
      <c r="V121" s="211" t="s">
        <v>814</v>
      </c>
      <c r="W121" s="211">
        <v>10</v>
      </c>
      <c r="X121" s="211"/>
      <c r="Y121" s="211" t="s">
        <v>815</v>
      </c>
      <c r="Z121" s="211">
        <v>10</v>
      </c>
      <c r="AA121" s="211"/>
      <c r="AB121" s="211" t="s">
        <v>816</v>
      </c>
      <c r="AC121" s="211">
        <v>10</v>
      </c>
      <c r="AD121" s="211"/>
      <c r="AE121" s="211" t="s">
        <v>817</v>
      </c>
      <c r="AF121" s="211">
        <v>10</v>
      </c>
      <c r="AG121" s="211"/>
      <c r="AH121" s="211" t="s">
        <v>818</v>
      </c>
      <c r="AI121" s="185"/>
      <c r="AJ121" s="211">
        <v>10</v>
      </c>
      <c r="AK121" s="211" t="s">
        <v>819</v>
      </c>
      <c r="AL121" s="185"/>
      <c r="AM121" s="213">
        <v>10</v>
      </c>
    </row>
    <row r="122" spans="2:39">
      <c r="B122" s="205">
        <v>119</v>
      </c>
      <c r="C122" s="207">
        <v>45834.726030092592</v>
      </c>
      <c r="D122" s="207">
        <v>45834.731666666667</v>
      </c>
      <c r="E122" s="206" t="s">
        <v>1074</v>
      </c>
      <c r="F122" s="206" t="s">
        <v>1075</v>
      </c>
      <c r="G122" s="206">
        <v>100</v>
      </c>
      <c r="H122" s="206"/>
      <c r="I122" s="206"/>
      <c r="J122" s="206" t="s">
        <v>810</v>
      </c>
      <c r="K122" s="206">
        <v>10</v>
      </c>
      <c r="L122" s="206"/>
      <c r="M122" s="206" t="s">
        <v>811</v>
      </c>
      <c r="N122" s="206">
        <v>10</v>
      </c>
      <c r="O122" s="206"/>
      <c r="P122" s="206" t="s">
        <v>812</v>
      </c>
      <c r="Q122" s="206">
        <v>10</v>
      </c>
      <c r="R122" s="206"/>
      <c r="S122" s="206" t="s">
        <v>813</v>
      </c>
      <c r="T122" s="206">
        <v>10</v>
      </c>
      <c r="U122" s="206"/>
      <c r="V122" s="206" t="s">
        <v>814</v>
      </c>
      <c r="W122" s="206">
        <v>10</v>
      </c>
      <c r="X122" s="206"/>
      <c r="Y122" s="206" t="s">
        <v>815</v>
      </c>
      <c r="Z122" s="206">
        <v>10</v>
      </c>
      <c r="AA122" s="206"/>
      <c r="AB122" s="206" t="s">
        <v>816</v>
      </c>
      <c r="AC122" s="206">
        <v>10</v>
      </c>
      <c r="AD122" s="206"/>
      <c r="AE122" s="206" t="s">
        <v>817</v>
      </c>
      <c r="AF122" s="206">
        <v>10</v>
      </c>
      <c r="AG122" s="206"/>
      <c r="AH122" s="206" t="s">
        <v>818</v>
      </c>
      <c r="AI122" s="209"/>
      <c r="AJ122" s="206">
        <v>10</v>
      </c>
      <c r="AK122" s="206" t="s">
        <v>819</v>
      </c>
      <c r="AL122" s="209"/>
      <c r="AM122" s="208">
        <v>10</v>
      </c>
    </row>
    <row r="123" spans="2:39">
      <c r="B123" s="210">
        <v>120</v>
      </c>
      <c r="C123" s="212">
        <v>45834.919386574074</v>
      </c>
      <c r="D123" s="212">
        <v>45834.921053240738</v>
      </c>
      <c r="E123" s="211" t="s">
        <v>1076</v>
      </c>
      <c r="F123" s="211" t="s">
        <v>1077</v>
      </c>
      <c r="G123" s="211">
        <v>100</v>
      </c>
      <c r="H123" s="211"/>
      <c r="I123" s="211"/>
      <c r="J123" s="211" t="s">
        <v>810</v>
      </c>
      <c r="K123" s="211">
        <v>10</v>
      </c>
      <c r="L123" s="211"/>
      <c r="M123" s="211" t="s">
        <v>811</v>
      </c>
      <c r="N123" s="211">
        <v>10</v>
      </c>
      <c r="O123" s="211"/>
      <c r="P123" s="211" t="s">
        <v>812</v>
      </c>
      <c r="Q123" s="211">
        <v>10</v>
      </c>
      <c r="R123" s="211"/>
      <c r="S123" s="211" t="s">
        <v>813</v>
      </c>
      <c r="T123" s="211">
        <v>10</v>
      </c>
      <c r="U123" s="211"/>
      <c r="V123" s="211" t="s">
        <v>814</v>
      </c>
      <c r="W123" s="211">
        <v>10</v>
      </c>
      <c r="X123" s="211"/>
      <c r="Y123" s="211" t="s">
        <v>815</v>
      </c>
      <c r="Z123" s="211">
        <v>10</v>
      </c>
      <c r="AA123" s="211"/>
      <c r="AB123" s="211" t="s">
        <v>816</v>
      </c>
      <c r="AC123" s="211">
        <v>10</v>
      </c>
      <c r="AD123" s="211"/>
      <c r="AE123" s="211" t="s">
        <v>817</v>
      </c>
      <c r="AF123" s="211">
        <v>10</v>
      </c>
      <c r="AG123" s="211"/>
      <c r="AH123" s="211" t="s">
        <v>818</v>
      </c>
      <c r="AI123" s="185"/>
      <c r="AJ123" s="211">
        <v>10</v>
      </c>
      <c r="AK123" s="211" t="s">
        <v>819</v>
      </c>
      <c r="AL123" s="185"/>
      <c r="AM123" s="213">
        <v>10</v>
      </c>
    </row>
    <row r="124" spans="2:39">
      <c r="B124" s="205">
        <v>121</v>
      </c>
      <c r="C124" s="207">
        <v>45834.946168981478</v>
      </c>
      <c r="D124" s="207">
        <v>45834.948981481481</v>
      </c>
      <c r="E124" s="206" t="s">
        <v>1078</v>
      </c>
      <c r="F124" s="206" t="s">
        <v>1079</v>
      </c>
      <c r="G124" s="206">
        <v>100</v>
      </c>
      <c r="H124" s="206"/>
      <c r="I124" s="206"/>
      <c r="J124" s="206" t="s">
        <v>810</v>
      </c>
      <c r="K124" s="206">
        <v>10</v>
      </c>
      <c r="L124" s="206"/>
      <c r="M124" s="206" t="s">
        <v>811</v>
      </c>
      <c r="N124" s="206">
        <v>10</v>
      </c>
      <c r="O124" s="206"/>
      <c r="P124" s="206" t="s">
        <v>812</v>
      </c>
      <c r="Q124" s="206">
        <v>10</v>
      </c>
      <c r="R124" s="206"/>
      <c r="S124" s="206" t="s">
        <v>813</v>
      </c>
      <c r="T124" s="206">
        <v>10</v>
      </c>
      <c r="U124" s="206"/>
      <c r="V124" s="206" t="s">
        <v>814</v>
      </c>
      <c r="W124" s="206">
        <v>10</v>
      </c>
      <c r="X124" s="206"/>
      <c r="Y124" s="206" t="s">
        <v>815</v>
      </c>
      <c r="Z124" s="206">
        <v>10</v>
      </c>
      <c r="AA124" s="206"/>
      <c r="AB124" s="206" t="s">
        <v>816</v>
      </c>
      <c r="AC124" s="206">
        <v>10</v>
      </c>
      <c r="AD124" s="206"/>
      <c r="AE124" s="206" t="s">
        <v>817</v>
      </c>
      <c r="AF124" s="206">
        <v>10</v>
      </c>
      <c r="AG124" s="206"/>
      <c r="AH124" s="206" t="s">
        <v>818</v>
      </c>
      <c r="AI124" s="209"/>
      <c r="AJ124" s="206">
        <v>10</v>
      </c>
      <c r="AK124" s="206" t="s">
        <v>819</v>
      </c>
      <c r="AL124" s="209"/>
      <c r="AM124" s="208">
        <v>10</v>
      </c>
    </row>
    <row r="125" spans="2:39">
      <c r="B125" s="210">
        <v>122</v>
      </c>
      <c r="C125" s="212">
        <v>45835.405798611115</v>
      </c>
      <c r="D125" s="212">
        <v>45835.408009259256</v>
      </c>
      <c r="E125" s="211" t="s">
        <v>1080</v>
      </c>
      <c r="F125" s="211" t="s">
        <v>1081</v>
      </c>
      <c r="G125" s="211">
        <v>100</v>
      </c>
      <c r="H125" s="211"/>
      <c r="I125" s="211"/>
      <c r="J125" s="211" t="s">
        <v>810</v>
      </c>
      <c r="K125" s="211">
        <v>10</v>
      </c>
      <c r="L125" s="211"/>
      <c r="M125" s="211" t="s">
        <v>811</v>
      </c>
      <c r="N125" s="211">
        <v>10</v>
      </c>
      <c r="O125" s="211"/>
      <c r="P125" s="211" t="s">
        <v>812</v>
      </c>
      <c r="Q125" s="211">
        <v>10</v>
      </c>
      <c r="R125" s="211"/>
      <c r="S125" s="211" t="s">
        <v>813</v>
      </c>
      <c r="T125" s="211">
        <v>10</v>
      </c>
      <c r="U125" s="211"/>
      <c r="V125" s="211" t="s">
        <v>814</v>
      </c>
      <c r="W125" s="211">
        <v>10</v>
      </c>
      <c r="X125" s="211"/>
      <c r="Y125" s="211" t="s">
        <v>815</v>
      </c>
      <c r="Z125" s="211">
        <v>10</v>
      </c>
      <c r="AA125" s="211"/>
      <c r="AB125" s="211" t="s">
        <v>816</v>
      </c>
      <c r="AC125" s="211">
        <v>10</v>
      </c>
      <c r="AD125" s="211"/>
      <c r="AE125" s="211" t="s">
        <v>817</v>
      </c>
      <c r="AF125" s="211">
        <v>10</v>
      </c>
      <c r="AG125" s="211"/>
      <c r="AH125" s="211" t="s">
        <v>818</v>
      </c>
      <c r="AI125" s="185"/>
      <c r="AJ125" s="211">
        <v>10</v>
      </c>
      <c r="AK125" s="211" t="s">
        <v>819</v>
      </c>
      <c r="AL125" s="185"/>
      <c r="AM125" s="213">
        <v>10</v>
      </c>
    </row>
    <row r="126" spans="2:39">
      <c r="B126" s="205">
        <v>123</v>
      </c>
      <c r="C126" s="207">
        <v>45835.496504629627</v>
      </c>
      <c r="D126" s="207">
        <v>45835.497407407405</v>
      </c>
      <c r="E126" s="206" t="s">
        <v>1082</v>
      </c>
      <c r="F126" s="206" t="s">
        <v>1083</v>
      </c>
      <c r="G126" s="206">
        <v>100</v>
      </c>
      <c r="H126" s="206"/>
      <c r="I126" s="206"/>
      <c r="J126" s="206" t="s">
        <v>810</v>
      </c>
      <c r="K126" s="206">
        <v>10</v>
      </c>
      <c r="L126" s="206"/>
      <c r="M126" s="206" t="s">
        <v>811</v>
      </c>
      <c r="N126" s="206">
        <v>10</v>
      </c>
      <c r="O126" s="206"/>
      <c r="P126" s="206" t="s">
        <v>812</v>
      </c>
      <c r="Q126" s="206">
        <v>10</v>
      </c>
      <c r="R126" s="206"/>
      <c r="S126" s="206" t="s">
        <v>813</v>
      </c>
      <c r="T126" s="206">
        <v>10</v>
      </c>
      <c r="U126" s="206"/>
      <c r="V126" s="206" t="s">
        <v>814</v>
      </c>
      <c r="W126" s="206">
        <v>10</v>
      </c>
      <c r="X126" s="206"/>
      <c r="Y126" s="206" t="s">
        <v>815</v>
      </c>
      <c r="Z126" s="206">
        <v>10</v>
      </c>
      <c r="AA126" s="206"/>
      <c r="AB126" s="206" t="s">
        <v>816</v>
      </c>
      <c r="AC126" s="206">
        <v>10</v>
      </c>
      <c r="AD126" s="206"/>
      <c r="AE126" s="206" t="s">
        <v>817</v>
      </c>
      <c r="AF126" s="206">
        <v>10</v>
      </c>
      <c r="AG126" s="206"/>
      <c r="AH126" s="206" t="s">
        <v>818</v>
      </c>
      <c r="AI126" s="209"/>
      <c r="AJ126" s="206">
        <v>10</v>
      </c>
      <c r="AK126" s="206" t="s">
        <v>819</v>
      </c>
      <c r="AL126" s="209"/>
      <c r="AM126" s="208">
        <v>10</v>
      </c>
    </row>
    <row r="127" spans="2:39">
      <c r="B127" s="210">
        <v>124</v>
      </c>
      <c r="C127" s="212">
        <v>45835.498912037037</v>
      </c>
      <c r="D127" s="212">
        <v>45835.500347222223</v>
      </c>
      <c r="E127" s="211" t="s">
        <v>1084</v>
      </c>
      <c r="F127" s="211" t="s">
        <v>1085</v>
      </c>
      <c r="G127" s="211">
        <v>100</v>
      </c>
      <c r="H127" s="211"/>
      <c r="I127" s="211"/>
      <c r="J127" s="211" t="s">
        <v>810</v>
      </c>
      <c r="K127" s="211">
        <v>10</v>
      </c>
      <c r="L127" s="211"/>
      <c r="M127" s="211" t="s">
        <v>811</v>
      </c>
      <c r="N127" s="211">
        <v>10</v>
      </c>
      <c r="O127" s="211"/>
      <c r="P127" s="211" t="s">
        <v>812</v>
      </c>
      <c r="Q127" s="211">
        <v>10</v>
      </c>
      <c r="R127" s="211"/>
      <c r="S127" s="211" t="s">
        <v>813</v>
      </c>
      <c r="T127" s="211">
        <v>10</v>
      </c>
      <c r="U127" s="211"/>
      <c r="V127" s="211" t="s">
        <v>814</v>
      </c>
      <c r="W127" s="211">
        <v>10</v>
      </c>
      <c r="X127" s="211"/>
      <c r="Y127" s="211" t="s">
        <v>815</v>
      </c>
      <c r="Z127" s="211">
        <v>10</v>
      </c>
      <c r="AA127" s="211"/>
      <c r="AB127" s="211" t="s">
        <v>816</v>
      </c>
      <c r="AC127" s="211">
        <v>10</v>
      </c>
      <c r="AD127" s="211"/>
      <c r="AE127" s="211" t="s">
        <v>817</v>
      </c>
      <c r="AF127" s="211">
        <v>10</v>
      </c>
      <c r="AG127" s="211"/>
      <c r="AH127" s="211" t="s">
        <v>818</v>
      </c>
      <c r="AI127" s="185"/>
      <c r="AJ127" s="211">
        <v>10</v>
      </c>
      <c r="AK127" s="211" t="s">
        <v>819</v>
      </c>
      <c r="AL127" s="185"/>
      <c r="AM127" s="213">
        <v>10</v>
      </c>
    </row>
    <row r="128" spans="2:39">
      <c r="B128" s="205">
        <v>125</v>
      </c>
      <c r="C128" s="207">
        <v>45835.507291666669</v>
      </c>
      <c r="D128" s="207">
        <v>45835.508379629631</v>
      </c>
      <c r="E128" s="206" t="s">
        <v>1086</v>
      </c>
      <c r="F128" s="206" t="s">
        <v>1087</v>
      </c>
      <c r="G128" s="206">
        <v>100</v>
      </c>
      <c r="H128" s="206"/>
      <c r="I128" s="206"/>
      <c r="J128" s="206" t="s">
        <v>810</v>
      </c>
      <c r="K128" s="206">
        <v>10</v>
      </c>
      <c r="L128" s="206"/>
      <c r="M128" s="206" t="s">
        <v>811</v>
      </c>
      <c r="N128" s="206">
        <v>10</v>
      </c>
      <c r="O128" s="206"/>
      <c r="P128" s="206" t="s">
        <v>812</v>
      </c>
      <c r="Q128" s="206">
        <v>10</v>
      </c>
      <c r="R128" s="206"/>
      <c r="S128" s="206" t="s">
        <v>813</v>
      </c>
      <c r="T128" s="206">
        <v>10</v>
      </c>
      <c r="U128" s="206"/>
      <c r="V128" s="206" t="s">
        <v>814</v>
      </c>
      <c r="W128" s="206">
        <v>10</v>
      </c>
      <c r="X128" s="206"/>
      <c r="Y128" s="206" t="s">
        <v>815</v>
      </c>
      <c r="Z128" s="206">
        <v>10</v>
      </c>
      <c r="AA128" s="206"/>
      <c r="AB128" s="206" t="s">
        <v>816</v>
      </c>
      <c r="AC128" s="206">
        <v>10</v>
      </c>
      <c r="AD128" s="206"/>
      <c r="AE128" s="206" t="s">
        <v>817</v>
      </c>
      <c r="AF128" s="206">
        <v>10</v>
      </c>
      <c r="AG128" s="206"/>
      <c r="AH128" s="206" t="s">
        <v>818</v>
      </c>
      <c r="AI128" s="209"/>
      <c r="AJ128" s="206">
        <v>10</v>
      </c>
      <c r="AK128" s="206" t="s">
        <v>819</v>
      </c>
      <c r="AL128" s="209"/>
      <c r="AM128" s="208">
        <v>10</v>
      </c>
    </row>
    <row r="129" spans="2:39">
      <c r="B129" s="210">
        <v>126</v>
      </c>
      <c r="C129" s="212">
        <v>45835.525370370371</v>
      </c>
      <c r="D129" s="212">
        <v>45835.528391203705</v>
      </c>
      <c r="E129" s="211" t="s">
        <v>1088</v>
      </c>
      <c r="F129" s="211" t="s">
        <v>1089</v>
      </c>
      <c r="G129" s="211">
        <v>100</v>
      </c>
      <c r="H129" s="211"/>
      <c r="I129" s="211"/>
      <c r="J129" s="211" t="s">
        <v>810</v>
      </c>
      <c r="K129" s="211">
        <v>10</v>
      </c>
      <c r="L129" s="211"/>
      <c r="M129" s="211" t="s">
        <v>811</v>
      </c>
      <c r="N129" s="211">
        <v>10</v>
      </c>
      <c r="O129" s="211"/>
      <c r="P129" s="211" t="s">
        <v>812</v>
      </c>
      <c r="Q129" s="211">
        <v>10</v>
      </c>
      <c r="R129" s="211"/>
      <c r="S129" s="211" t="s">
        <v>813</v>
      </c>
      <c r="T129" s="211">
        <v>10</v>
      </c>
      <c r="U129" s="211"/>
      <c r="V129" s="211" t="s">
        <v>814</v>
      </c>
      <c r="W129" s="211">
        <v>10</v>
      </c>
      <c r="X129" s="211"/>
      <c r="Y129" s="211" t="s">
        <v>815</v>
      </c>
      <c r="Z129" s="211">
        <v>10</v>
      </c>
      <c r="AA129" s="211"/>
      <c r="AB129" s="211" t="s">
        <v>816</v>
      </c>
      <c r="AC129" s="211">
        <v>10</v>
      </c>
      <c r="AD129" s="211"/>
      <c r="AE129" s="211" t="s">
        <v>817</v>
      </c>
      <c r="AF129" s="211">
        <v>10</v>
      </c>
      <c r="AG129" s="211"/>
      <c r="AH129" s="211" t="s">
        <v>818</v>
      </c>
      <c r="AI129" s="185"/>
      <c r="AJ129" s="211">
        <v>10</v>
      </c>
      <c r="AK129" s="211" t="s">
        <v>819</v>
      </c>
      <c r="AL129" s="185"/>
      <c r="AM129" s="213">
        <v>10</v>
      </c>
    </row>
    <row r="130" spans="2:39">
      <c r="B130" s="205">
        <v>127</v>
      </c>
      <c r="C130" s="207">
        <v>45835.54792824074</v>
      </c>
      <c r="D130" s="207">
        <v>45835.553622685184</v>
      </c>
      <c r="E130" s="206" t="s">
        <v>1090</v>
      </c>
      <c r="F130" s="206" t="s">
        <v>1091</v>
      </c>
      <c r="G130" s="206">
        <v>90</v>
      </c>
      <c r="H130" s="206"/>
      <c r="I130" s="206"/>
      <c r="J130" s="206" t="s">
        <v>810</v>
      </c>
      <c r="K130" s="206">
        <v>10</v>
      </c>
      <c r="L130" s="206"/>
      <c r="M130" s="206" t="s">
        <v>811</v>
      </c>
      <c r="N130" s="206">
        <v>10</v>
      </c>
      <c r="O130" s="206"/>
      <c r="P130" s="206" t="s">
        <v>812</v>
      </c>
      <c r="Q130" s="206">
        <v>10</v>
      </c>
      <c r="R130" s="206"/>
      <c r="S130" s="206" t="s">
        <v>813</v>
      </c>
      <c r="T130" s="206">
        <v>10</v>
      </c>
      <c r="U130" s="206"/>
      <c r="V130" s="206" t="s">
        <v>814</v>
      </c>
      <c r="W130" s="206">
        <v>10</v>
      </c>
      <c r="X130" s="206"/>
      <c r="Y130" s="206" t="s">
        <v>1007</v>
      </c>
      <c r="Z130" s="206">
        <v>0</v>
      </c>
      <c r="AA130" s="206"/>
      <c r="AB130" s="206" t="s">
        <v>816</v>
      </c>
      <c r="AC130" s="206">
        <v>10</v>
      </c>
      <c r="AD130" s="206"/>
      <c r="AE130" s="206" t="s">
        <v>817</v>
      </c>
      <c r="AF130" s="206">
        <v>10</v>
      </c>
      <c r="AG130" s="206"/>
      <c r="AH130" s="206" t="s">
        <v>818</v>
      </c>
      <c r="AI130" s="209"/>
      <c r="AJ130" s="206">
        <v>10</v>
      </c>
      <c r="AK130" s="206" t="s">
        <v>819</v>
      </c>
      <c r="AL130" s="209"/>
      <c r="AM130" s="208">
        <v>10</v>
      </c>
    </row>
    <row r="131" spans="2:39">
      <c r="B131" s="210"/>
      <c r="C131" s="211"/>
      <c r="D131" s="211"/>
      <c r="E131" s="211"/>
      <c r="F131" s="211" t="s">
        <v>1092</v>
      </c>
      <c r="G131" s="211">
        <f>SUM(G4:G130)</f>
        <v>11960</v>
      </c>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D131" s="211"/>
      <c r="AE131" s="211"/>
      <c r="AF131" s="211"/>
      <c r="AG131" s="211"/>
      <c r="AH131" s="211"/>
      <c r="AI131" s="211"/>
      <c r="AJ131" s="211"/>
      <c r="AK131" s="211"/>
      <c r="AL131" s="211"/>
      <c r="AM131" s="213"/>
    </row>
    <row r="132" spans="2:39">
      <c r="B132" s="210"/>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D132" s="211"/>
      <c r="AE132" s="211"/>
      <c r="AF132" s="211"/>
      <c r="AG132" s="211"/>
      <c r="AH132" s="211"/>
      <c r="AI132" s="211"/>
      <c r="AJ132" s="211"/>
      <c r="AK132" s="211"/>
      <c r="AL132" s="211"/>
      <c r="AM132" s="213"/>
    </row>
    <row r="133" spans="2:39">
      <c r="B133" s="206" t="s">
        <v>1093</v>
      </c>
      <c r="C133" s="206"/>
      <c r="D133" s="211" t="s">
        <v>1094</v>
      </c>
      <c r="E133" s="267" t="s">
        <v>1095</v>
      </c>
      <c r="F133" s="206">
        <f>G131</f>
        <v>11960</v>
      </c>
      <c r="G133" s="206" t="s">
        <v>627</v>
      </c>
      <c r="H133" s="268">
        <f>F133/F134</f>
        <v>94.173228346456696</v>
      </c>
      <c r="I133" s="206"/>
      <c r="J133" s="206"/>
      <c r="K133" s="206"/>
      <c r="L133" s="206"/>
      <c r="M133" s="206"/>
      <c r="N133" s="206"/>
      <c r="O133" s="206"/>
      <c r="P133" s="206"/>
      <c r="Q133" s="206"/>
      <c r="R133" s="206"/>
      <c r="S133" s="206"/>
      <c r="T133" s="206"/>
      <c r="U133" s="206"/>
      <c r="V133" s="206"/>
      <c r="W133" s="206"/>
      <c r="X133" s="206"/>
      <c r="Y133" s="206"/>
      <c r="Z133" s="206"/>
      <c r="AA133" s="206"/>
      <c r="AB133" s="206"/>
      <c r="AC133" s="206"/>
      <c r="AD133" s="206"/>
      <c r="AE133" s="206"/>
      <c r="AF133" s="206"/>
      <c r="AG133" s="206"/>
      <c r="AH133" s="206"/>
      <c r="AI133" s="206"/>
      <c r="AJ133" s="206"/>
      <c r="AK133" s="206"/>
      <c r="AL133" s="206"/>
      <c r="AM133" s="208"/>
    </row>
    <row r="134" spans="2:39">
      <c r="B134" s="210"/>
      <c r="C134" s="211"/>
      <c r="D134" s="185"/>
      <c r="E134" s="185" t="s">
        <v>1096</v>
      </c>
      <c r="F134" s="211">
        <f>B130</f>
        <v>127</v>
      </c>
      <c r="G134" s="226"/>
      <c r="H134" s="211" t="s">
        <v>1097</v>
      </c>
      <c r="I134" s="211" t="s">
        <v>1098</v>
      </c>
      <c r="J134" s="185"/>
      <c r="K134" s="185"/>
      <c r="L134" s="211"/>
      <c r="M134" s="211"/>
      <c r="N134" s="211"/>
      <c r="O134" s="211"/>
      <c r="P134" s="211"/>
      <c r="Q134" s="211"/>
      <c r="R134" s="211"/>
      <c r="S134" s="211"/>
      <c r="T134" s="211"/>
      <c r="U134" s="211"/>
      <c r="V134" s="211"/>
      <c r="W134" s="211"/>
      <c r="X134" s="211"/>
      <c r="Y134" s="211"/>
      <c r="Z134" s="211"/>
      <c r="AA134" s="211"/>
      <c r="AB134" s="211"/>
      <c r="AC134" s="211"/>
      <c r="AD134" s="211"/>
      <c r="AE134" s="211"/>
      <c r="AF134" s="211"/>
      <c r="AG134" s="211"/>
      <c r="AH134" s="211"/>
      <c r="AI134" s="211"/>
      <c r="AJ134" s="211"/>
      <c r="AK134" s="211"/>
      <c r="AL134" s="211"/>
      <c r="AM134" s="213"/>
    </row>
    <row r="135" spans="2:39">
      <c r="B135" s="205"/>
      <c r="C135" s="206"/>
      <c r="H135" s="206"/>
      <c r="I135" s="206"/>
      <c r="J135" s="206"/>
      <c r="K135" s="206"/>
      <c r="L135" s="206"/>
      <c r="M135" s="206"/>
      <c r="N135" s="206"/>
      <c r="O135" s="206"/>
      <c r="P135" s="206"/>
      <c r="Q135" s="206"/>
      <c r="R135" s="206"/>
      <c r="S135" s="206"/>
      <c r="T135" s="206"/>
      <c r="U135" s="206"/>
      <c r="V135" s="206"/>
      <c r="W135" s="206"/>
      <c r="X135" s="206"/>
      <c r="Y135" s="206"/>
      <c r="Z135" s="206"/>
      <c r="AA135" s="206"/>
      <c r="AB135" s="206"/>
      <c r="AC135" s="206"/>
      <c r="AD135" s="206"/>
      <c r="AE135" s="206"/>
      <c r="AF135" s="206"/>
      <c r="AG135" s="206"/>
      <c r="AH135" s="206"/>
      <c r="AI135" s="206"/>
      <c r="AJ135" s="206"/>
      <c r="AK135" s="206"/>
      <c r="AL135" s="206"/>
      <c r="AM135" s="208"/>
    </row>
    <row r="136" spans="2:39">
      <c r="B136" s="205"/>
      <c r="C136" s="206"/>
      <c r="E136" s="227"/>
      <c r="F136" s="206"/>
      <c r="G136" s="227"/>
      <c r="H136" s="206"/>
      <c r="I136" s="206"/>
      <c r="J136" s="206"/>
      <c r="K136" s="206"/>
      <c r="L136" s="206"/>
      <c r="M136" s="206"/>
      <c r="N136" s="206"/>
      <c r="O136" s="206"/>
      <c r="P136" s="206"/>
      <c r="Q136" s="206"/>
      <c r="R136" s="206"/>
      <c r="S136" s="206"/>
      <c r="T136" s="206"/>
      <c r="U136" s="206"/>
      <c r="V136" s="206"/>
      <c r="W136" s="206"/>
      <c r="X136" s="206"/>
      <c r="Y136" s="206"/>
      <c r="Z136" s="206"/>
      <c r="AA136" s="206"/>
      <c r="AB136" s="206"/>
      <c r="AC136" s="206"/>
      <c r="AD136" s="206"/>
      <c r="AE136" s="206"/>
      <c r="AF136" s="206"/>
      <c r="AG136" s="206"/>
      <c r="AH136" s="206"/>
      <c r="AI136" s="206"/>
      <c r="AJ136" s="206"/>
      <c r="AK136" s="206"/>
      <c r="AL136" s="206"/>
      <c r="AM136" s="208"/>
    </row>
    <row r="137" spans="2:39">
      <c r="B137" s="210"/>
      <c r="C137" s="211"/>
      <c r="F137" s="211" t="s">
        <v>1099</v>
      </c>
      <c r="G137" s="211">
        <v>250</v>
      </c>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D137" s="211"/>
      <c r="AE137" s="211"/>
      <c r="AF137" s="211"/>
      <c r="AG137" s="211"/>
      <c r="AH137" s="211"/>
      <c r="AI137" s="211"/>
      <c r="AJ137" s="211"/>
      <c r="AK137" s="211"/>
      <c r="AL137" s="211"/>
      <c r="AM137" s="213"/>
    </row>
    <row r="138" spans="2:39">
      <c r="B138" s="205"/>
      <c r="C138" s="206"/>
      <c r="D138" s="206"/>
      <c r="E138" s="206"/>
      <c r="F138" s="206" t="s">
        <v>1100</v>
      </c>
      <c r="G138" s="227">
        <v>0.51</v>
      </c>
      <c r="H138" s="206"/>
      <c r="I138" s="206"/>
      <c r="J138" s="206"/>
      <c r="K138" s="206"/>
      <c r="L138" s="206"/>
      <c r="M138" s="206"/>
      <c r="N138" s="206"/>
      <c r="O138" s="206"/>
      <c r="P138" s="206"/>
      <c r="Q138" s="206"/>
      <c r="R138" s="206"/>
      <c r="S138" s="206"/>
      <c r="T138" s="206"/>
      <c r="U138" s="206"/>
      <c r="V138" s="206"/>
      <c r="W138" s="206"/>
      <c r="X138" s="206"/>
      <c r="Y138" s="206"/>
      <c r="Z138" s="206"/>
      <c r="AA138" s="206"/>
      <c r="AB138" s="206"/>
      <c r="AC138" s="206"/>
      <c r="AD138" s="206"/>
      <c r="AE138" s="206"/>
      <c r="AF138" s="206"/>
      <c r="AG138" s="206"/>
      <c r="AH138" s="206"/>
      <c r="AI138" s="206"/>
      <c r="AJ138" s="206"/>
      <c r="AK138" s="206"/>
      <c r="AL138" s="206"/>
      <c r="AM138" s="208"/>
    </row>
    <row r="139" spans="2:39">
      <c r="B139" s="185"/>
      <c r="C139" s="185"/>
      <c r="D139" s="185"/>
      <c r="E139" s="185"/>
      <c r="F139" s="185" t="s">
        <v>1101</v>
      </c>
      <c r="G139" s="221">
        <v>0.5</v>
      </c>
      <c r="H139" s="185"/>
      <c r="I139" s="185"/>
      <c r="J139" s="185"/>
      <c r="K139" s="185"/>
      <c r="L139" s="185"/>
      <c r="M139" s="185"/>
      <c r="N139" s="185"/>
      <c r="O139" s="185"/>
      <c r="P139" s="185"/>
      <c r="Q139" s="185"/>
      <c r="R139" s="185"/>
      <c r="S139" s="185"/>
      <c r="T139" s="185"/>
      <c r="U139" s="185"/>
      <c r="V139" s="185"/>
      <c r="W139" s="185"/>
      <c r="X139" s="185"/>
      <c r="Y139" s="185"/>
      <c r="Z139" s="185"/>
      <c r="AA139" s="185"/>
      <c r="AB139" s="185"/>
      <c r="AC139" s="185"/>
      <c r="AD139" s="185"/>
      <c r="AE139" s="185"/>
      <c r="AF139" s="185"/>
      <c r="AG139" s="185"/>
      <c r="AH139" s="185"/>
      <c r="AI139" s="185"/>
      <c r="AJ139" s="185"/>
      <c r="AK139" s="185"/>
      <c r="AL139" s="185"/>
      <c r="AM139" s="185"/>
    </row>
    <row r="140" spans="2:39">
      <c r="B140" s="185"/>
      <c r="C140" s="185"/>
      <c r="D140" s="185"/>
      <c r="E140" s="185"/>
      <c r="F140" s="185"/>
      <c r="G140" s="185"/>
      <c r="H140" s="185"/>
      <c r="I140" s="221"/>
      <c r="J140" s="185"/>
      <c r="K140" s="185"/>
      <c r="L140" s="185"/>
      <c r="M140" s="185"/>
      <c r="N140" s="185"/>
      <c r="O140" s="185"/>
      <c r="P140" s="185"/>
      <c r="Q140" s="185"/>
      <c r="R140" s="185"/>
      <c r="S140" s="185"/>
      <c r="T140" s="185"/>
      <c r="U140" s="185"/>
      <c r="V140" s="185"/>
      <c r="W140" s="185"/>
      <c r="X140" s="185"/>
      <c r="Y140" s="185"/>
      <c r="Z140" s="185"/>
      <c r="AA140" s="185"/>
      <c r="AB140" s="185"/>
      <c r="AC140" s="185"/>
      <c r="AD140" s="185"/>
      <c r="AE140" s="185"/>
      <c r="AF140" s="185"/>
      <c r="AG140" s="185"/>
      <c r="AH140" s="185"/>
      <c r="AI140" s="185"/>
      <c r="AJ140" s="185"/>
      <c r="AK140" s="185"/>
      <c r="AL140" s="185"/>
      <c r="AM140" s="185"/>
    </row>
    <row r="141" spans="2:39">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c r="Y141" s="185"/>
      <c r="Z141" s="185"/>
      <c r="AA141" s="185"/>
      <c r="AB141" s="185"/>
      <c r="AC141" s="185"/>
      <c r="AD141" s="185"/>
      <c r="AE141" s="185"/>
      <c r="AF141" s="185"/>
      <c r="AG141" s="185"/>
      <c r="AH141" s="185"/>
      <c r="AI141" s="185"/>
      <c r="AJ141" s="185"/>
      <c r="AK141" s="185"/>
      <c r="AL141" s="185"/>
      <c r="AM141" s="185"/>
    </row>
    <row r="142" spans="2:39">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c r="AA142" s="185"/>
      <c r="AB142" s="185"/>
      <c r="AC142" s="185"/>
      <c r="AD142" s="185"/>
      <c r="AE142" s="185"/>
      <c r="AF142" s="185"/>
      <c r="AG142" s="185"/>
      <c r="AH142" s="185"/>
      <c r="AI142" s="185"/>
      <c r="AJ142" s="185"/>
      <c r="AK142" s="185"/>
      <c r="AL142" s="185"/>
      <c r="AM142" s="185"/>
    </row>
    <row r="143" spans="2:39">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c r="AA143" s="185"/>
      <c r="AB143" s="185"/>
      <c r="AC143" s="185"/>
      <c r="AD143" s="185"/>
      <c r="AE143" s="185"/>
      <c r="AF143" s="185"/>
      <c r="AG143" s="185"/>
      <c r="AH143" s="185"/>
      <c r="AI143" s="185"/>
      <c r="AJ143" s="185"/>
      <c r="AK143" s="185"/>
      <c r="AL143" s="185"/>
      <c r="AM143" s="185"/>
    </row>
    <row r="144" spans="2:39">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c r="AA144" s="185"/>
      <c r="AB144" s="185"/>
      <c r="AC144" s="185"/>
      <c r="AD144" s="185"/>
      <c r="AE144" s="185"/>
      <c r="AF144" s="185"/>
      <c r="AG144" s="185"/>
      <c r="AH144" s="185"/>
      <c r="AI144" s="185"/>
      <c r="AJ144" s="185"/>
      <c r="AK144" s="185"/>
      <c r="AL144" s="185"/>
      <c r="AM144" s="185"/>
    </row>
    <row r="145" spans="2:39">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c r="AA145" s="185"/>
      <c r="AB145" s="185"/>
      <c r="AC145" s="185"/>
      <c r="AD145" s="185"/>
      <c r="AE145" s="185"/>
      <c r="AF145" s="185"/>
      <c r="AG145" s="185"/>
      <c r="AH145" s="185"/>
      <c r="AI145" s="185"/>
      <c r="AJ145" s="185"/>
      <c r="AK145" s="185"/>
      <c r="AL145" s="185"/>
      <c r="AM145" s="185"/>
    </row>
    <row r="146" spans="2:39">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c r="AA146" s="185"/>
      <c r="AB146" s="185"/>
      <c r="AC146" s="185"/>
      <c r="AD146" s="185"/>
      <c r="AE146" s="185"/>
      <c r="AF146" s="185"/>
      <c r="AG146" s="185"/>
      <c r="AH146" s="185"/>
      <c r="AI146" s="185"/>
      <c r="AJ146" s="185"/>
      <c r="AK146" s="185"/>
      <c r="AL146" s="185"/>
      <c r="AM146" s="185"/>
    </row>
    <row r="147" spans="2:39">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c r="AA147" s="185"/>
      <c r="AB147" s="185"/>
      <c r="AC147" s="185"/>
      <c r="AD147" s="185"/>
      <c r="AE147" s="185"/>
      <c r="AF147" s="185"/>
      <c r="AG147" s="185"/>
      <c r="AH147" s="185"/>
      <c r="AI147" s="185"/>
      <c r="AJ147" s="185"/>
      <c r="AK147" s="185"/>
      <c r="AL147" s="185"/>
      <c r="AM147" s="185"/>
    </row>
    <row r="148" spans="2:39">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c r="AA148" s="185"/>
      <c r="AB148" s="185"/>
      <c r="AC148" s="185"/>
      <c r="AD148" s="185"/>
      <c r="AE148" s="185"/>
      <c r="AF148" s="185"/>
      <c r="AG148" s="185"/>
      <c r="AH148" s="185"/>
      <c r="AI148" s="185"/>
      <c r="AJ148" s="185"/>
      <c r="AK148" s="185"/>
      <c r="AL148" s="185"/>
      <c r="AM148" s="185"/>
    </row>
    <row r="149" spans="2:39">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c r="AA149" s="185"/>
      <c r="AB149" s="185"/>
      <c r="AC149" s="185"/>
      <c r="AD149" s="185"/>
      <c r="AE149" s="185"/>
      <c r="AF149" s="185"/>
      <c r="AG149" s="185"/>
      <c r="AH149" s="185"/>
      <c r="AI149" s="185"/>
      <c r="AJ149" s="185"/>
      <c r="AK149" s="185"/>
      <c r="AL149" s="185"/>
      <c r="AM149" s="185"/>
    </row>
    <row r="150" spans="2:39">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c r="Y150" s="185"/>
      <c r="Z150" s="185"/>
      <c r="AA150" s="185"/>
      <c r="AB150" s="185"/>
      <c r="AC150" s="185"/>
      <c r="AD150" s="185"/>
      <c r="AE150" s="185"/>
      <c r="AF150" s="185"/>
      <c r="AG150" s="185"/>
      <c r="AH150" s="185"/>
      <c r="AI150" s="185"/>
      <c r="AJ150" s="185"/>
      <c r="AK150" s="185"/>
      <c r="AL150" s="185"/>
      <c r="AM150" s="185"/>
    </row>
    <row r="151" spans="2:39">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185"/>
      <c r="AA151" s="185"/>
      <c r="AB151" s="185"/>
      <c r="AC151" s="185"/>
      <c r="AD151" s="185"/>
      <c r="AE151" s="185"/>
      <c r="AF151" s="185"/>
      <c r="AG151" s="185"/>
      <c r="AH151" s="185"/>
      <c r="AI151" s="185"/>
      <c r="AJ151" s="185"/>
      <c r="AK151" s="185"/>
      <c r="AL151" s="185"/>
      <c r="AM151" s="185"/>
    </row>
    <row r="152" spans="2:39">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c r="Y152" s="185"/>
      <c r="Z152" s="185"/>
      <c r="AA152" s="185"/>
      <c r="AB152" s="185"/>
      <c r="AC152" s="185"/>
      <c r="AD152" s="185"/>
      <c r="AE152" s="185"/>
      <c r="AF152" s="185"/>
      <c r="AG152" s="185"/>
      <c r="AH152" s="185"/>
      <c r="AI152" s="185"/>
      <c r="AJ152" s="185"/>
      <c r="AK152" s="185"/>
      <c r="AL152" s="185"/>
      <c r="AM152" s="185"/>
    </row>
    <row r="153" spans="2:39">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c r="Y153" s="185"/>
      <c r="Z153" s="185"/>
      <c r="AA153" s="185"/>
      <c r="AB153" s="185"/>
      <c r="AC153" s="185"/>
      <c r="AD153" s="185"/>
      <c r="AE153" s="185"/>
      <c r="AF153" s="185"/>
      <c r="AG153" s="185"/>
      <c r="AH153" s="185"/>
      <c r="AI153" s="185"/>
      <c r="AJ153" s="185"/>
      <c r="AK153" s="185"/>
      <c r="AL153" s="185"/>
      <c r="AM153" s="185"/>
    </row>
    <row r="154" spans="2:39">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c r="Y154" s="185"/>
      <c r="Z154" s="185"/>
      <c r="AA154" s="185"/>
      <c r="AB154" s="185"/>
      <c r="AC154" s="185"/>
      <c r="AD154" s="185"/>
      <c r="AE154" s="185"/>
      <c r="AF154" s="185"/>
      <c r="AG154" s="185"/>
      <c r="AH154" s="185"/>
      <c r="AI154" s="185"/>
      <c r="AJ154" s="185"/>
      <c r="AK154" s="185"/>
      <c r="AL154" s="185"/>
      <c r="AM154" s="185"/>
    </row>
    <row r="155" spans="2:39">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c r="AA155" s="185"/>
      <c r="AB155" s="185"/>
      <c r="AC155" s="185"/>
      <c r="AD155" s="185"/>
      <c r="AE155" s="185"/>
      <c r="AF155" s="185"/>
      <c r="AG155" s="185"/>
      <c r="AH155" s="185"/>
      <c r="AI155" s="185"/>
      <c r="AJ155" s="185"/>
      <c r="AK155" s="185"/>
      <c r="AL155" s="185"/>
      <c r="AM155" s="185"/>
    </row>
    <row r="156" spans="2:39">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c r="AA156" s="185"/>
      <c r="AB156" s="185"/>
      <c r="AC156" s="185"/>
      <c r="AD156" s="185"/>
      <c r="AE156" s="185"/>
      <c r="AF156" s="185"/>
      <c r="AG156" s="185"/>
      <c r="AH156" s="185"/>
      <c r="AI156" s="185"/>
      <c r="AJ156" s="185"/>
      <c r="AK156" s="185"/>
      <c r="AL156" s="185"/>
      <c r="AM156" s="185"/>
    </row>
    <row r="157" spans="2:39">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c r="Y157" s="185"/>
      <c r="Z157" s="185"/>
      <c r="AA157" s="185"/>
      <c r="AB157" s="185"/>
      <c r="AC157" s="185"/>
      <c r="AD157" s="185"/>
      <c r="AE157" s="185"/>
      <c r="AF157" s="185"/>
      <c r="AG157" s="185"/>
      <c r="AH157" s="185"/>
      <c r="AI157" s="185"/>
      <c r="AJ157" s="185"/>
      <c r="AK157" s="185"/>
      <c r="AL157" s="185"/>
      <c r="AM157" s="185"/>
    </row>
    <row r="158" spans="2:39">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c r="Y158" s="185"/>
      <c r="Z158" s="185"/>
      <c r="AA158" s="185"/>
      <c r="AB158" s="185"/>
      <c r="AC158" s="185"/>
      <c r="AD158" s="185"/>
      <c r="AE158" s="185"/>
      <c r="AF158" s="185"/>
      <c r="AG158" s="185"/>
      <c r="AH158" s="185"/>
      <c r="AI158" s="185"/>
      <c r="AJ158" s="185"/>
      <c r="AK158" s="185"/>
      <c r="AL158" s="185"/>
      <c r="AM158" s="185"/>
    </row>
    <row r="159" spans="2:39">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c r="Y159" s="185"/>
      <c r="Z159" s="185"/>
      <c r="AA159" s="185"/>
      <c r="AB159" s="185"/>
      <c r="AC159" s="185"/>
      <c r="AD159" s="185"/>
      <c r="AE159" s="185"/>
      <c r="AF159" s="185"/>
      <c r="AG159" s="185"/>
      <c r="AH159" s="185"/>
      <c r="AI159" s="185"/>
      <c r="AJ159" s="185"/>
      <c r="AK159" s="185"/>
      <c r="AL159" s="185"/>
      <c r="AM159" s="185"/>
    </row>
    <row r="160" spans="2:39">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c r="Y160" s="185"/>
      <c r="Z160" s="185"/>
      <c r="AA160" s="185"/>
      <c r="AB160" s="185"/>
      <c r="AC160" s="185"/>
      <c r="AD160" s="185"/>
      <c r="AE160" s="185"/>
      <c r="AF160" s="185"/>
      <c r="AG160" s="185"/>
      <c r="AH160" s="185"/>
      <c r="AI160" s="185"/>
      <c r="AJ160" s="185"/>
      <c r="AK160" s="185"/>
      <c r="AL160" s="185"/>
      <c r="AM160" s="185"/>
    </row>
    <row r="161" spans="2:39">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c r="AA161" s="185"/>
      <c r="AB161" s="185"/>
      <c r="AC161" s="185"/>
      <c r="AD161" s="185"/>
      <c r="AE161" s="185"/>
      <c r="AF161" s="185"/>
      <c r="AG161" s="185"/>
      <c r="AH161" s="185"/>
      <c r="AI161" s="185"/>
      <c r="AJ161" s="185"/>
      <c r="AK161" s="185"/>
      <c r="AL161" s="185"/>
      <c r="AM161" s="185"/>
    </row>
    <row r="162" spans="2:39">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c r="Y162" s="185"/>
      <c r="Z162" s="185"/>
      <c r="AA162" s="185"/>
      <c r="AB162" s="185"/>
      <c r="AC162" s="185"/>
      <c r="AD162" s="185"/>
      <c r="AE162" s="185"/>
      <c r="AF162" s="185"/>
      <c r="AG162" s="185"/>
      <c r="AH162" s="185"/>
      <c r="AI162" s="185"/>
      <c r="AJ162" s="185"/>
      <c r="AK162" s="185"/>
      <c r="AL162" s="185"/>
      <c r="AM162" s="185"/>
    </row>
    <row r="163" spans="2:39">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c r="Y163" s="185"/>
      <c r="Z163" s="185"/>
      <c r="AA163" s="185"/>
      <c r="AB163" s="185"/>
      <c r="AC163" s="185"/>
      <c r="AD163" s="185"/>
      <c r="AE163" s="185"/>
      <c r="AF163" s="185"/>
      <c r="AG163" s="185"/>
      <c r="AH163" s="185"/>
      <c r="AI163" s="185"/>
      <c r="AJ163" s="185"/>
      <c r="AK163" s="185"/>
      <c r="AL163" s="185"/>
      <c r="AM163" s="185"/>
    </row>
    <row r="164" spans="2:39">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c r="AA164" s="185"/>
      <c r="AB164" s="185"/>
      <c r="AC164" s="185"/>
      <c r="AD164" s="185"/>
      <c r="AE164" s="185"/>
      <c r="AF164" s="185"/>
      <c r="AG164" s="185"/>
      <c r="AH164" s="185"/>
      <c r="AI164" s="185"/>
      <c r="AJ164" s="185"/>
      <c r="AK164" s="185"/>
      <c r="AL164" s="185"/>
      <c r="AM164" s="185"/>
    </row>
    <row r="165" spans="2:39">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c r="Y165" s="185"/>
      <c r="Z165" s="185"/>
      <c r="AA165" s="185"/>
      <c r="AB165" s="185"/>
      <c r="AC165" s="185"/>
      <c r="AD165" s="185"/>
      <c r="AE165" s="185"/>
      <c r="AF165" s="185"/>
      <c r="AG165" s="185"/>
      <c r="AH165" s="185"/>
      <c r="AI165" s="185"/>
      <c r="AJ165" s="185"/>
      <c r="AK165" s="185"/>
      <c r="AL165" s="185"/>
      <c r="AM165" s="185"/>
    </row>
    <row r="166" spans="2:39">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c r="Y166" s="185"/>
      <c r="Z166" s="185"/>
      <c r="AA166" s="185"/>
      <c r="AB166" s="185"/>
      <c r="AC166" s="185"/>
      <c r="AD166" s="185"/>
      <c r="AE166" s="185"/>
      <c r="AF166" s="185"/>
      <c r="AG166" s="185"/>
      <c r="AH166" s="185"/>
      <c r="AI166" s="185"/>
      <c r="AJ166" s="185"/>
      <c r="AK166" s="185"/>
      <c r="AL166" s="185"/>
      <c r="AM166" s="185"/>
    </row>
    <row r="167" spans="2:39">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c r="Y167" s="185"/>
      <c r="Z167" s="185"/>
      <c r="AA167" s="185"/>
      <c r="AB167" s="185"/>
      <c r="AC167" s="185"/>
      <c r="AD167" s="185"/>
      <c r="AE167" s="185"/>
      <c r="AF167" s="185"/>
      <c r="AG167" s="185"/>
      <c r="AH167" s="185"/>
      <c r="AI167" s="185"/>
      <c r="AJ167" s="185"/>
      <c r="AK167" s="185"/>
      <c r="AL167" s="185"/>
      <c r="AM167" s="185"/>
    </row>
    <row r="168" spans="2:39">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c r="Y168" s="185"/>
      <c r="Z168" s="185"/>
      <c r="AA168" s="185"/>
      <c r="AB168" s="185"/>
      <c r="AC168" s="185"/>
      <c r="AD168" s="185"/>
      <c r="AE168" s="185"/>
      <c r="AF168" s="185"/>
      <c r="AG168" s="185"/>
      <c r="AH168" s="185"/>
      <c r="AI168" s="185"/>
      <c r="AJ168" s="185"/>
      <c r="AK168" s="185"/>
      <c r="AL168" s="185"/>
      <c r="AM168" s="185"/>
    </row>
    <row r="169" spans="2:39">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c r="AA169" s="185"/>
      <c r="AB169" s="185"/>
      <c r="AC169" s="185"/>
      <c r="AD169" s="185"/>
      <c r="AE169" s="185"/>
      <c r="AF169" s="185"/>
      <c r="AG169" s="185"/>
      <c r="AH169" s="185"/>
      <c r="AI169" s="185"/>
      <c r="AJ169" s="185"/>
      <c r="AK169" s="185"/>
      <c r="AL169" s="185"/>
      <c r="AM169" s="185"/>
    </row>
    <row r="170" spans="2:39">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c r="AA170" s="185"/>
      <c r="AB170" s="185"/>
      <c r="AC170" s="185"/>
      <c r="AD170" s="185"/>
      <c r="AE170" s="185"/>
      <c r="AF170" s="185"/>
      <c r="AG170" s="185"/>
      <c r="AH170" s="185"/>
      <c r="AI170" s="185"/>
      <c r="AJ170" s="185"/>
      <c r="AK170" s="185"/>
      <c r="AL170" s="185"/>
      <c r="AM170" s="185"/>
    </row>
    <row r="171" spans="2:39">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c r="AA171" s="185"/>
      <c r="AB171" s="185"/>
      <c r="AC171" s="185"/>
      <c r="AD171" s="185"/>
      <c r="AE171" s="185"/>
      <c r="AF171" s="185"/>
      <c r="AG171" s="185"/>
      <c r="AH171" s="185"/>
      <c r="AI171" s="185"/>
      <c r="AJ171" s="185"/>
      <c r="AK171" s="185"/>
      <c r="AL171" s="185"/>
      <c r="AM171" s="185"/>
    </row>
    <row r="172" spans="2:39">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c r="AA172" s="185"/>
      <c r="AB172" s="185"/>
      <c r="AC172" s="185"/>
      <c r="AD172" s="185"/>
      <c r="AE172" s="185"/>
      <c r="AF172" s="185"/>
      <c r="AG172" s="185"/>
      <c r="AH172" s="185"/>
      <c r="AI172" s="185"/>
      <c r="AJ172" s="185"/>
      <c r="AK172" s="185"/>
      <c r="AL172" s="185"/>
      <c r="AM172" s="185"/>
    </row>
    <row r="173" spans="2:39">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c r="Y173" s="185"/>
      <c r="Z173" s="185"/>
      <c r="AA173" s="185"/>
      <c r="AB173" s="185"/>
      <c r="AC173" s="185"/>
      <c r="AD173" s="185"/>
      <c r="AE173" s="185"/>
      <c r="AF173" s="185"/>
      <c r="AG173" s="185"/>
      <c r="AH173" s="185"/>
      <c r="AI173" s="185"/>
      <c r="AJ173" s="185"/>
      <c r="AK173" s="185"/>
      <c r="AL173" s="185"/>
      <c r="AM173" s="185"/>
    </row>
    <row r="174" spans="2:39">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c r="Y174" s="185"/>
      <c r="Z174" s="185"/>
      <c r="AA174" s="185"/>
      <c r="AB174" s="185"/>
      <c r="AC174" s="185"/>
      <c r="AD174" s="185"/>
      <c r="AE174" s="185"/>
      <c r="AF174" s="185"/>
      <c r="AG174" s="185"/>
      <c r="AH174" s="185"/>
      <c r="AI174" s="185"/>
      <c r="AJ174" s="185"/>
      <c r="AK174" s="185"/>
      <c r="AL174" s="185"/>
      <c r="AM174" s="185"/>
    </row>
    <row r="175" spans="2:39">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c r="Y175" s="185"/>
      <c r="Z175" s="185"/>
      <c r="AA175" s="185"/>
      <c r="AB175" s="185"/>
      <c r="AC175" s="185"/>
      <c r="AD175" s="185"/>
      <c r="AE175" s="185"/>
      <c r="AF175" s="185"/>
      <c r="AG175" s="185"/>
      <c r="AH175" s="185"/>
      <c r="AI175" s="185"/>
      <c r="AJ175" s="185"/>
      <c r="AK175" s="185"/>
      <c r="AL175" s="185"/>
      <c r="AM175" s="185"/>
    </row>
    <row r="176" spans="2:39">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c r="Y176" s="185"/>
      <c r="Z176" s="185"/>
      <c r="AA176" s="185"/>
      <c r="AB176" s="185"/>
      <c r="AC176" s="185"/>
      <c r="AD176" s="185"/>
      <c r="AE176" s="185"/>
      <c r="AF176" s="185"/>
      <c r="AG176" s="185"/>
      <c r="AH176" s="185"/>
      <c r="AI176" s="185"/>
      <c r="AJ176" s="185"/>
      <c r="AK176" s="185"/>
      <c r="AL176" s="185"/>
      <c r="AM176" s="185"/>
    </row>
    <row r="177" spans="2:39">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c r="Y177" s="185"/>
      <c r="Z177" s="185"/>
      <c r="AA177" s="185"/>
      <c r="AB177" s="185"/>
      <c r="AC177" s="185"/>
      <c r="AD177" s="185"/>
      <c r="AE177" s="185"/>
      <c r="AF177" s="185"/>
      <c r="AG177" s="185"/>
      <c r="AH177" s="185"/>
      <c r="AI177" s="185"/>
      <c r="AJ177" s="185"/>
      <c r="AK177" s="185"/>
      <c r="AL177" s="185"/>
      <c r="AM177" s="185"/>
    </row>
    <row r="178" spans="2:39">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c r="Y178" s="185"/>
      <c r="Z178" s="185"/>
      <c r="AA178" s="185"/>
      <c r="AB178" s="185"/>
      <c r="AC178" s="185"/>
      <c r="AD178" s="185"/>
      <c r="AE178" s="185"/>
      <c r="AF178" s="185"/>
      <c r="AG178" s="185"/>
      <c r="AH178" s="185"/>
      <c r="AI178" s="185"/>
      <c r="AJ178" s="185"/>
      <c r="AK178" s="185"/>
      <c r="AL178" s="185"/>
      <c r="AM178" s="185"/>
    </row>
    <row r="179" spans="2:39">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c r="Y179" s="185"/>
      <c r="Z179" s="185"/>
      <c r="AA179" s="185"/>
      <c r="AB179" s="185"/>
      <c r="AC179" s="185"/>
      <c r="AD179" s="185"/>
      <c r="AE179" s="185"/>
      <c r="AF179" s="185"/>
      <c r="AG179" s="185"/>
      <c r="AH179" s="185"/>
      <c r="AI179" s="185"/>
      <c r="AJ179" s="185"/>
      <c r="AK179" s="185"/>
      <c r="AL179" s="185"/>
      <c r="AM179" s="185"/>
    </row>
    <row r="180" spans="2:39">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c r="Y180" s="185"/>
      <c r="Z180" s="185"/>
      <c r="AA180" s="185"/>
      <c r="AB180" s="185"/>
      <c r="AC180" s="185"/>
      <c r="AD180" s="185"/>
      <c r="AE180" s="185"/>
      <c r="AF180" s="185"/>
      <c r="AG180" s="185"/>
      <c r="AH180" s="185"/>
      <c r="AI180" s="185"/>
      <c r="AJ180" s="185"/>
      <c r="AK180" s="185"/>
      <c r="AL180" s="185"/>
      <c r="AM180" s="185"/>
    </row>
    <row r="181" spans="2:39">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c r="Y181" s="185"/>
      <c r="Z181" s="185"/>
      <c r="AA181" s="185"/>
      <c r="AB181" s="185"/>
      <c r="AC181" s="185"/>
      <c r="AD181" s="185"/>
      <c r="AE181" s="185"/>
      <c r="AF181" s="185"/>
      <c r="AG181" s="185"/>
      <c r="AH181" s="185"/>
      <c r="AI181" s="185"/>
      <c r="AJ181" s="185"/>
      <c r="AK181" s="185"/>
      <c r="AL181" s="185"/>
      <c r="AM181" s="185"/>
    </row>
    <row r="182" spans="2:39">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c r="AA182" s="185"/>
      <c r="AB182" s="185"/>
      <c r="AC182" s="185"/>
      <c r="AD182" s="185"/>
      <c r="AE182" s="185"/>
      <c r="AF182" s="185"/>
      <c r="AG182" s="185"/>
      <c r="AH182" s="185"/>
      <c r="AI182" s="185"/>
      <c r="AJ182" s="185"/>
      <c r="AK182" s="185"/>
      <c r="AL182" s="185"/>
      <c r="AM182" s="185"/>
    </row>
    <row r="183" spans="2:39">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c r="Y183" s="185"/>
      <c r="Z183" s="185"/>
      <c r="AA183" s="185"/>
      <c r="AB183" s="185"/>
      <c r="AC183" s="185"/>
      <c r="AD183" s="185"/>
      <c r="AE183" s="185"/>
      <c r="AF183" s="185"/>
      <c r="AG183" s="185"/>
      <c r="AH183" s="185"/>
      <c r="AI183" s="185"/>
      <c r="AJ183" s="185"/>
      <c r="AK183" s="185"/>
      <c r="AL183" s="185"/>
      <c r="AM183" s="185"/>
    </row>
    <row r="184" spans="2:39">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c r="Y184" s="185"/>
      <c r="Z184" s="185"/>
      <c r="AA184" s="185"/>
      <c r="AB184" s="185"/>
      <c r="AC184" s="185"/>
      <c r="AD184" s="185"/>
      <c r="AE184" s="185"/>
      <c r="AF184" s="185"/>
      <c r="AG184" s="185"/>
      <c r="AH184" s="185"/>
      <c r="AI184" s="185"/>
      <c r="AJ184" s="185"/>
      <c r="AK184" s="185"/>
      <c r="AL184" s="185"/>
      <c r="AM184" s="185"/>
    </row>
    <row r="185" spans="2:39">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c r="AA185" s="185"/>
      <c r="AB185" s="185"/>
      <c r="AC185" s="185"/>
      <c r="AD185" s="185"/>
      <c r="AE185" s="185"/>
      <c r="AF185" s="185"/>
      <c r="AG185" s="185"/>
      <c r="AH185" s="185"/>
      <c r="AI185" s="185"/>
      <c r="AJ185" s="185"/>
      <c r="AK185" s="185"/>
      <c r="AL185" s="185"/>
      <c r="AM185" s="185"/>
    </row>
    <row r="186" spans="2:39">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c r="AA186" s="185"/>
      <c r="AB186" s="185"/>
      <c r="AC186" s="185"/>
      <c r="AD186" s="185"/>
      <c r="AE186" s="185"/>
      <c r="AF186" s="185"/>
      <c r="AG186" s="185"/>
      <c r="AH186" s="185"/>
      <c r="AI186" s="185"/>
      <c r="AJ186" s="185"/>
      <c r="AK186" s="185"/>
      <c r="AL186" s="185"/>
      <c r="AM186" s="185"/>
    </row>
    <row r="187" spans="2:39">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c r="Y187" s="185"/>
      <c r="Z187" s="185"/>
      <c r="AA187" s="185"/>
      <c r="AB187" s="185"/>
      <c r="AC187" s="185"/>
      <c r="AD187" s="185"/>
      <c r="AE187" s="185"/>
      <c r="AF187" s="185"/>
      <c r="AG187" s="185"/>
      <c r="AH187" s="185"/>
      <c r="AI187" s="185"/>
      <c r="AJ187" s="185"/>
      <c r="AK187" s="185"/>
      <c r="AL187" s="185"/>
      <c r="AM187" s="185"/>
    </row>
    <row r="188" spans="2:39">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c r="Y188" s="185"/>
      <c r="Z188" s="185"/>
      <c r="AA188" s="185"/>
      <c r="AB188" s="185"/>
      <c r="AC188" s="185"/>
      <c r="AD188" s="185"/>
      <c r="AE188" s="185"/>
      <c r="AF188" s="185"/>
      <c r="AG188" s="185"/>
      <c r="AH188" s="185"/>
      <c r="AI188" s="185"/>
      <c r="AJ188" s="185"/>
      <c r="AK188" s="185"/>
      <c r="AL188" s="185"/>
      <c r="AM188" s="185"/>
    </row>
    <row r="189" spans="2:39">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c r="Y189" s="185"/>
      <c r="Z189" s="185"/>
      <c r="AA189" s="185"/>
      <c r="AB189" s="185"/>
      <c r="AC189" s="185"/>
      <c r="AD189" s="185"/>
      <c r="AE189" s="185"/>
      <c r="AF189" s="185"/>
      <c r="AG189" s="185"/>
      <c r="AH189" s="185"/>
      <c r="AI189" s="185"/>
      <c r="AJ189" s="185"/>
      <c r="AK189" s="185"/>
      <c r="AL189" s="185"/>
      <c r="AM189" s="185"/>
    </row>
    <row r="190" spans="2:39">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c r="Y190" s="185"/>
      <c r="Z190" s="185"/>
      <c r="AA190" s="185"/>
      <c r="AB190" s="185"/>
      <c r="AC190" s="185"/>
      <c r="AD190" s="185"/>
      <c r="AE190" s="185"/>
      <c r="AF190" s="185"/>
      <c r="AG190" s="185"/>
      <c r="AH190" s="185"/>
      <c r="AI190" s="185"/>
      <c r="AJ190" s="185"/>
      <c r="AK190" s="185"/>
      <c r="AL190" s="185"/>
      <c r="AM190" s="185"/>
    </row>
    <row r="191" spans="2:39">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c r="Y191" s="185"/>
      <c r="Z191" s="185"/>
      <c r="AA191" s="185"/>
      <c r="AB191" s="185"/>
      <c r="AC191" s="185"/>
      <c r="AD191" s="185"/>
      <c r="AE191" s="185"/>
      <c r="AF191" s="185"/>
      <c r="AG191" s="185"/>
      <c r="AH191" s="185"/>
      <c r="AI191" s="185"/>
      <c r="AJ191" s="185"/>
      <c r="AK191" s="185"/>
      <c r="AL191" s="185"/>
      <c r="AM191" s="185"/>
    </row>
    <row r="192" spans="2:39">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c r="Y192" s="185"/>
      <c r="Z192" s="185"/>
      <c r="AA192" s="185"/>
      <c r="AB192" s="185"/>
      <c r="AC192" s="185"/>
      <c r="AD192" s="185"/>
      <c r="AE192" s="185"/>
      <c r="AF192" s="185"/>
      <c r="AG192" s="185"/>
      <c r="AH192" s="185"/>
      <c r="AI192" s="185"/>
      <c r="AJ192" s="185"/>
      <c r="AK192" s="185"/>
      <c r="AL192" s="185"/>
      <c r="AM192" s="185"/>
    </row>
    <row r="193" spans="2:39">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c r="AA193" s="185"/>
      <c r="AB193" s="185"/>
      <c r="AC193" s="185"/>
      <c r="AD193" s="185"/>
      <c r="AE193" s="185"/>
      <c r="AF193" s="185"/>
      <c r="AG193" s="185"/>
      <c r="AH193" s="185"/>
      <c r="AI193" s="185"/>
      <c r="AJ193" s="185"/>
      <c r="AK193" s="185"/>
      <c r="AL193" s="185"/>
      <c r="AM193" s="185"/>
    </row>
    <row r="194" spans="2:39">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c r="Y194" s="185"/>
      <c r="Z194" s="185"/>
      <c r="AA194" s="185"/>
      <c r="AB194" s="185"/>
      <c r="AC194" s="185"/>
      <c r="AD194" s="185"/>
      <c r="AE194" s="185"/>
      <c r="AF194" s="185"/>
      <c r="AG194" s="185"/>
      <c r="AH194" s="185"/>
      <c r="AI194" s="185"/>
      <c r="AJ194" s="185"/>
      <c r="AK194" s="185"/>
      <c r="AL194" s="185"/>
      <c r="AM194" s="185"/>
    </row>
    <row r="195" spans="2:39">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c r="AA195" s="185"/>
      <c r="AB195" s="185"/>
      <c r="AC195" s="185"/>
      <c r="AD195" s="185"/>
      <c r="AE195" s="185"/>
      <c r="AF195" s="185"/>
      <c r="AG195" s="185"/>
      <c r="AH195" s="185"/>
      <c r="AI195" s="185"/>
      <c r="AJ195" s="185"/>
      <c r="AK195" s="185"/>
      <c r="AL195" s="185"/>
      <c r="AM195" s="185"/>
    </row>
    <row r="196" spans="2:39">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c r="Y196" s="185"/>
      <c r="Z196" s="185"/>
      <c r="AA196" s="185"/>
      <c r="AB196" s="185"/>
      <c r="AC196" s="185"/>
      <c r="AD196" s="185"/>
      <c r="AE196" s="185"/>
      <c r="AF196" s="185"/>
      <c r="AG196" s="185"/>
      <c r="AH196" s="185"/>
      <c r="AI196" s="185"/>
      <c r="AJ196" s="185"/>
      <c r="AK196" s="185"/>
      <c r="AL196" s="185"/>
      <c r="AM196" s="185"/>
    </row>
    <row r="197" spans="2:39">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c r="Y197" s="185"/>
      <c r="Z197" s="185"/>
      <c r="AA197" s="185"/>
      <c r="AB197" s="185"/>
      <c r="AC197" s="185"/>
      <c r="AD197" s="185"/>
      <c r="AE197" s="185"/>
      <c r="AF197" s="185"/>
      <c r="AG197" s="185"/>
      <c r="AH197" s="185"/>
      <c r="AI197" s="185"/>
      <c r="AJ197" s="185"/>
      <c r="AK197" s="185"/>
      <c r="AL197" s="185"/>
      <c r="AM197" s="185"/>
    </row>
    <row r="198" spans="2:39">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c r="Y198" s="185"/>
      <c r="Z198" s="185"/>
      <c r="AA198" s="185"/>
      <c r="AB198" s="185"/>
      <c r="AC198" s="185"/>
      <c r="AD198" s="185"/>
      <c r="AE198" s="185"/>
      <c r="AF198" s="185"/>
      <c r="AG198" s="185"/>
      <c r="AH198" s="185"/>
      <c r="AI198" s="185"/>
      <c r="AJ198" s="185"/>
      <c r="AK198" s="185"/>
      <c r="AL198" s="185"/>
      <c r="AM198" s="185"/>
    </row>
    <row r="199" spans="2:39">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c r="AA199" s="185"/>
      <c r="AB199" s="185"/>
      <c r="AC199" s="185"/>
      <c r="AD199" s="185"/>
      <c r="AE199" s="185"/>
      <c r="AF199" s="185"/>
      <c r="AG199" s="185"/>
      <c r="AH199" s="185"/>
      <c r="AI199" s="185"/>
      <c r="AJ199" s="185"/>
      <c r="AK199" s="185"/>
      <c r="AL199" s="185"/>
      <c r="AM199" s="185"/>
    </row>
    <row r="200" spans="2:39">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c r="Y200" s="185"/>
      <c r="Z200" s="185"/>
      <c r="AA200" s="185"/>
      <c r="AB200" s="185"/>
      <c r="AC200" s="185"/>
      <c r="AD200" s="185"/>
      <c r="AE200" s="185"/>
      <c r="AF200" s="185"/>
      <c r="AG200" s="185"/>
      <c r="AH200" s="185"/>
      <c r="AI200" s="185"/>
      <c r="AJ200" s="185"/>
      <c r="AK200" s="185"/>
      <c r="AL200" s="185"/>
      <c r="AM200" s="185"/>
    </row>
    <row r="201" spans="2:39">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c r="Y201" s="185"/>
      <c r="Z201" s="185"/>
      <c r="AA201" s="185"/>
      <c r="AB201" s="185"/>
      <c r="AC201" s="185"/>
      <c r="AD201" s="185"/>
      <c r="AE201" s="185"/>
      <c r="AF201" s="185"/>
      <c r="AG201" s="185"/>
      <c r="AH201" s="185"/>
      <c r="AI201" s="185"/>
      <c r="AJ201" s="185"/>
      <c r="AK201" s="185"/>
      <c r="AL201" s="185"/>
      <c r="AM201" s="185"/>
    </row>
    <row r="202" spans="2:39">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c r="Y202" s="185"/>
      <c r="Z202" s="185"/>
      <c r="AA202" s="185"/>
      <c r="AB202" s="185"/>
      <c r="AC202" s="185"/>
      <c r="AD202" s="185"/>
      <c r="AE202" s="185"/>
      <c r="AF202" s="185"/>
      <c r="AG202" s="185"/>
      <c r="AH202" s="185"/>
      <c r="AI202" s="185"/>
      <c r="AJ202" s="185"/>
      <c r="AK202" s="185"/>
      <c r="AL202" s="185"/>
      <c r="AM202" s="185"/>
    </row>
    <row r="203" spans="2:39">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c r="Y203" s="185"/>
      <c r="Z203" s="185"/>
      <c r="AA203" s="185"/>
      <c r="AB203" s="185"/>
      <c r="AC203" s="185"/>
      <c r="AD203" s="185"/>
      <c r="AE203" s="185"/>
      <c r="AF203" s="185"/>
      <c r="AG203" s="185"/>
      <c r="AH203" s="185"/>
      <c r="AI203" s="185"/>
      <c r="AJ203" s="185"/>
      <c r="AK203" s="185"/>
      <c r="AL203" s="185"/>
      <c r="AM203" s="185"/>
    </row>
    <row r="204" spans="2:39">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c r="Y204" s="185"/>
      <c r="Z204" s="185"/>
      <c r="AA204" s="185"/>
      <c r="AB204" s="185"/>
      <c r="AC204" s="185"/>
      <c r="AD204" s="185"/>
      <c r="AE204" s="185"/>
      <c r="AF204" s="185"/>
      <c r="AG204" s="185"/>
      <c r="AH204" s="185"/>
      <c r="AI204" s="185"/>
      <c r="AJ204" s="185"/>
      <c r="AK204" s="185"/>
      <c r="AL204" s="185"/>
      <c r="AM204" s="185"/>
    </row>
    <row r="205" spans="2:39">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c r="Y205" s="185"/>
      <c r="Z205" s="185"/>
      <c r="AA205" s="185"/>
      <c r="AB205" s="185"/>
      <c r="AC205" s="185"/>
      <c r="AD205" s="185"/>
      <c r="AE205" s="185"/>
      <c r="AF205" s="185"/>
      <c r="AG205" s="185"/>
      <c r="AH205" s="185"/>
      <c r="AI205" s="185"/>
      <c r="AJ205" s="185"/>
      <c r="AK205" s="185"/>
      <c r="AL205" s="185"/>
      <c r="AM205" s="185"/>
    </row>
    <row r="206" spans="2:39">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c r="Y206" s="185"/>
      <c r="Z206" s="185"/>
      <c r="AA206" s="185"/>
      <c r="AB206" s="185"/>
      <c r="AC206" s="185"/>
      <c r="AD206" s="185"/>
      <c r="AE206" s="185"/>
      <c r="AF206" s="185"/>
      <c r="AG206" s="185"/>
      <c r="AH206" s="185"/>
      <c r="AI206" s="185"/>
      <c r="AJ206" s="185"/>
      <c r="AK206" s="185"/>
      <c r="AL206" s="185"/>
      <c r="AM206" s="185"/>
    </row>
    <row r="207" spans="2:39">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c r="AA207" s="185"/>
      <c r="AB207" s="185"/>
      <c r="AC207" s="185"/>
      <c r="AD207" s="185"/>
      <c r="AE207" s="185"/>
      <c r="AF207" s="185"/>
      <c r="AG207" s="185"/>
      <c r="AH207" s="185"/>
      <c r="AI207" s="185"/>
      <c r="AJ207" s="185"/>
      <c r="AK207" s="185"/>
      <c r="AL207" s="185"/>
      <c r="AM207" s="185"/>
    </row>
    <row r="208" spans="2:39">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c r="Y208" s="185"/>
      <c r="Z208" s="185"/>
      <c r="AA208" s="185"/>
      <c r="AB208" s="185"/>
      <c r="AC208" s="185"/>
      <c r="AD208" s="185"/>
      <c r="AE208" s="185"/>
      <c r="AF208" s="185"/>
      <c r="AG208" s="185"/>
      <c r="AH208" s="185"/>
      <c r="AI208" s="185"/>
      <c r="AJ208" s="185"/>
      <c r="AK208" s="185"/>
      <c r="AL208" s="185"/>
      <c r="AM208" s="185"/>
    </row>
    <row r="209" spans="2:39">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c r="Y209" s="185"/>
      <c r="Z209" s="185"/>
      <c r="AA209" s="185"/>
      <c r="AB209" s="185"/>
      <c r="AC209" s="185"/>
      <c r="AD209" s="185"/>
      <c r="AE209" s="185"/>
      <c r="AF209" s="185"/>
      <c r="AG209" s="185"/>
      <c r="AH209" s="185"/>
      <c r="AI209" s="185"/>
      <c r="AJ209" s="185"/>
      <c r="AK209" s="185"/>
      <c r="AL209" s="185"/>
      <c r="AM209" s="185"/>
    </row>
    <row r="210" spans="2:39">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c r="Y210" s="185"/>
      <c r="Z210" s="185"/>
      <c r="AA210" s="185"/>
      <c r="AB210" s="185"/>
      <c r="AC210" s="185"/>
      <c r="AD210" s="185"/>
      <c r="AE210" s="185"/>
      <c r="AF210" s="185"/>
      <c r="AG210" s="185"/>
      <c r="AH210" s="185"/>
      <c r="AI210" s="185"/>
      <c r="AJ210" s="185"/>
      <c r="AK210" s="185"/>
      <c r="AL210" s="185"/>
      <c r="AM210" s="185"/>
    </row>
    <row r="211" spans="2:39">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c r="AA211" s="185"/>
      <c r="AB211" s="185"/>
      <c r="AC211" s="185"/>
      <c r="AD211" s="185"/>
      <c r="AE211" s="185"/>
      <c r="AF211" s="185"/>
      <c r="AG211" s="185"/>
      <c r="AH211" s="185"/>
      <c r="AI211" s="185"/>
      <c r="AJ211" s="185"/>
      <c r="AK211" s="185"/>
      <c r="AL211" s="185"/>
      <c r="AM211" s="185"/>
    </row>
    <row r="212" spans="2:39">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c r="AA212" s="185"/>
      <c r="AB212" s="185"/>
      <c r="AC212" s="185"/>
      <c r="AD212" s="185"/>
      <c r="AE212" s="185"/>
      <c r="AF212" s="185"/>
      <c r="AG212" s="185"/>
      <c r="AH212" s="185"/>
      <c r="AI212" s="185"/>
      <c r="AJ212" s="185"/>
      <c r="AK212" s="185"/>
      <c r="AL212" s="185"/>
      <c r="AM212" s="185"/>
    </row>
    <row r="213" spans="2:39">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c r="AA213" s="185"/>
      <c r="AB213" s="185"/>
      <c r="AC213" s="185"/>
      <c r="AD213" s="185"/>
      <c r="AE213" s="185"/>
      <c r="AF213" s="185"/>
      <c r="AG213" s="185"/>
      <c r="AH213" s="185"/>
      <c r="AI213" s="185"/>
      <c r="AJ213" s="185"/>
      <c r="AK213" s="185"/>
      <c r="AL213" s="185"/>
      <c r="AM213" s="185"/>
    </row>
    <row r="214" spans="2:39">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c r="AA214" s="185"/>
      <c r="AB214" s="185"/>
      <c r="AC214" s="185"/>
      <c r="AD214" s="185"/>
      <c r="AE214" s="185"/>
      <c r="AF214" s="185"/>
      <c r="AG214" s="185"/>
      <c r="AH214" s="185"/>
      <c r="AI214" s="185"/>
      <c r="AJ214" s="185"/>
      <c r="AK214" s="185"/>
      <c r="AL214" s="185"/>
      <c r="AM214" s="185"/>
    </row>
    <row r="215" spans="2:39">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c r="AA215" s="185"/>
      <c r="AB215" s="185"/>
      <c r="AC215" s="185"/>
      <c r="AD215" s="185"/>
      <c r="AE215" s="185"/>
      <c r="AF215" s="185"/>
      <c r="AG215" s="185"/>
      <c r="AH215" s="185"/>
      <c r="AI215" s="185"/>
      <c r="AJ215" s="185"/>
      <c r="AK215" s="185"/>
      <c r="AL215" s="185"/>
      <c r="AM215" s="185"/>
    </row>
    <row r="216" spans="2:39">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c r="AA216" s="185"/>
      <c r="AB216" s="185"/>
      <c r="AC216" s="185"/>
      <c r="AD216" s="185"/>
      <c r="AE216" s="185"/>
      <c r="AF216" s="185"/>
      <c r="AG216" s="185"/>
      <c r="AH216" s="185"/>
      <c r="AI216" s="185"/>
      <c r="AJ216" s="185"/>
      <c r="AK216" s="185"/>
      <c r="AL216" s="185"/>
      <c r="AM216" s="185"/>
    </row>
    <row r="217" spans="2:39">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c r="AA217" s="185"/>
      <c r="AB217" s="185"/>
      <c r="AC217" s="185"/>
      <c r="AD217" s="185"/>
      <c r="AE217" s="185"/>
      <c r="AF217" s="185"/>
      <c r="AG217" s="185"/>
      <c r="AH217" s="185"/>
      <c r="AI217" s="185"/>
      <c r="AJ217" s="185"/>
      <c r="AK217" s="185"/>
      <c r="AL217" s="185"/>
      <c r="AM217" s="185"/>
    </row>
    <row r="218" spans="2:39">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c r="AA218" s="185"/>
      <c r="AB218" s="185"/>
      <c r="AC218" s="185"/>
      <c r="AD218" s="185"/>
      <c r="AE218" s="185"/>
      <c r="AF218" s="185"/>
      <c r="AG218" s="185"/>
      <c r="AH218" s="185"/>
      <c r="AI218" s="185"/>
      <c r="AJ218" s="185"/>
      <c r="AK218" s="185"/>
      <c r="AL218" s="185"/>
      <c r="AM218" s="185"/>
    </row>
    <row r="219" spans="2:39">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c r="AA219" s="185"/>
      <c r="AB219" s="185"/>
      <c r="AC219" s="185"/>
      <c r="AD219" s="185"/>
      <c r="AE219" s="185"/>
      <c r="AF219" s="185"/>
      <c r="AG219" s="185"/>
      <c r="AH219" s="185"/>
      <c r="AI219" s="185"/>
      <c r="AJ219" s="185"/>
      <c r="AK219" s="185"/>
      <c r="AL219" s="185"/>
      <c r="AM219" s="185"/>
    </row>
    <row r="220" spans="2:39">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c r="AA220" s="185"/>
      <c r="AB220" s="185"/>
      <c r="AC220" s="185"/>
      <c r="AD220" s="185"/>
      <c r="AE220" s="185"/>
      <c r="AF220" s="185"/>
      <c r="AG220" s="185"/>
      <c r="AH220" s="185"/>
      <c r="AI220" s="185"/>
      <c r="AJ220" s="185"/>
      <c r="AK220" s="185"/>
      <c r="AL220" s="185"/>
      <c r="AM220" s="185"/>
    </row>
    <row r="221" spans="2:39">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c r="AA221" s="185"/>
      <c r="AB221" s="185"/>
      <c r="AC221" s="185"/>
      <c r="AD221" s="185"/>
      <c r="AE221" s="185"/>
      <c r="AF221" s="185"/>
      <c r="AG221" s="185"/>
      <c r="AH221" s="185"/>
      <c r="AI221" s="185"/>
      <c r="AJ221" s="185"/>
      <c r="AK221" s="185"/>
      <c r="AL221" s="185"/>
      <c r="AM221" s="185"/>
    </row>
    <row r="222" spans="2:39">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c r="AA222" s="185"/>
      <c r="AB222" s="185"/>
      <c r="AC222" s="185"/>
      <c r="AD222" s="185"/>
      <c r="AE222" s="185"/>
      <c r="AF222" s="185"/>
      <c r="AG222" s="185"/>
      <c r="AH222" s="185"/>
      <c r="AI222" s="185"/>
      <c r="AJ222" s="185"/>
      <c r="AK222" s="185"/>
      <c r="AL222" s="185"/>
      <c r="AM222" s="185"/>
    </row>
    <row r="223" spans="2:39">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c r="AA223" s="185"/>
      <c r="AB223" s="185"/>
      <c r="AC223" s="185"/>
      <c r="AD223" s="185"/>
      <c r="AE223" s="185"/>
      <c r="AF223" s="185"/>
      <c r="AG223" s="185"/>
      <c r="AH223" s="185"/>
      <c r="AI223" s="185"/>
      <c r="AJ223" s="185"/>
      <c r="AK223" s="185"/>
      <c r="AL223" s="185"/>
      <c r="AM223" s="185"/>
    </row>
    <row r="224" spans="2:39">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c r="AA224" s="185"/>
      <c r="AB224" s="185"/>
      <c r="AC224" s="185"/>
      <c r="AD224" s="185"/>
      <c r="AE224" s="185"/>
      <c r="AF224" s="185"/>
      <c r="AG224" s="185"/>
      <c r="AH224" s="185"/>
      <c r="AI224" s="185"/>
      <c r="AJ224" s="185"/>
      <c r="AK224" s="185"/>
      <c r="AL224" s="185"/>
      <c r="AM224" s="185"/>
    </row>
    <row r="225" spans="2:39">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c r="AA225" s="185"/>
      <c r="AB225" s="185"/>
      <c r="AC225" s="185"/>
      <c r="AD225" s="185"/>
      <c r="AE225" s="185"/>
      <c r="AF225" s="185"/>
      <c r="AG225" s="185"/>
      <c r="AH225" s="185"/>
      <c r="AI225" s="185"/>
      <c r="AJ225" s="185"/>
      <c r="AK225" s="185"/>
      <c r="AL225" s="185"/>
      <c r="AM225" s="185"/>
    </row>
    <row r="226" spans="2:39">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c r="AA226" s="185"/>
      <c r="AB226" s="185"/>
      <c r="AC226" s="185"/>
      <c r="AD226" s="185"/>
      <c r="AE226" s="185"/>
      <c r="AF226" s="185"/>
      <c r="AG226" s="185"/>
      <c r="AH226" s="185"/>
      <c r="AI226" s="185"/>
      <c r="AJ226" s="185"/>
      <c r="AK226" s="185"/>
      <c r="AL226" s="185"/>
      <c r="AM226" s="185"/>
    </row>
    <row r="227" spans="2:39">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c r="AA227" s="185"/>
      <c r="AB227" s="185"/>
      <c r="AC227" s="185"/>
      <c r="AD227" s="185"/>
      <c r="AE227" s="185"/>
      <c r="AF227" s="185"/>
      <c r="AG227" s="185"/>
      <c r="AH227" s="185"/>
      <c r="AI227" s="185"/>
      <c r="AJ227" s="185"/>
      <c r="AK227" s="185"/>
      <c r="AL227" s="185"/>
      <c r="AM227" s="185"/>
    </row>
    <row r="228" spans="2:39">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c r="Y228" s="185"/>
      <c r="Z228" s="185"/>
      <c r="AA228" s="185"/>
      <c r="AB228" s="185"/>
      <c r="AC228" s="185"/>
      <c r="AD228" s="185"/>
      <c r="AE228" s="185"/>
      <c r="AF228" s="185"/>
      <c r="AG228" s="185"/>
      <c r="AH228" s="185"/>
      <c r="AI228" s="185"/>
      <c r="AJ228" s="185"/>
      <c r="AK228" s="185"/>
      <c r="AL228" s="185"/>
      <c r="AM228" s="185"/>
    </row>
    <row r="229" spans="2:39">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c r="AA229" s="185"/>
      <c r="AB229" s="185"/>
      <c r="AC229" s="185"/>
      <c r="AD229" s="185"/>
      <c r="AE229" s="185"/>
      <c r="AF229" s="185"/>
      <c r="AG229" s="185"/>
      <c r="AH229" s="185"/>
      <c r="AI229" s="185"/>
      <c r="AJ229" s="185"/>
      <c r="AK229" s="185"/>
      <c r="AL229" s="185"/>
      <c r="AM229" s="185"/>
    </row>
    <row r="230" spans="2:39">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c r="Y230" s="185"/>
      <c r="Z230" s="185"/>
      <c r="AA230" s="185"/>
      <c r="AB230" s="185"/>
      <c r="AC230" s="185"/>
      <c r="AD230" s="185"/>
      <c r="AE230" s="185"/>
      <c r="AF230" s="185"/>
      <c r="AG230" s="185"/>
      <c r="AH230" s="185"/>
      <c r="AI230" s="185"/>
      <c r="AJ230" s="185"/>
      <c r="AK230" s="185"/>
      <c r="AL230" s="185"/>
      <c r="AM230" s="185"/>
    </row>
    <row r="231" spans="2:39">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c r="Y231" s="185"/>
      <c r="Z231" s="185"/>
      <c r="AA231" s="185"/>
      <c r="AB231" s="185"/>
      <c r="AC231" s="185"/>
      <c r="AD231" s="185"/>
      <c r="AE231" s="185"/>
      <c r="AF231" s="185"/>
      <c r="AG231" s="185"/>
      <c r="AH231" s="185"/>
      <c r="AI231" s="185"/>
      <c r="AJ231" s="185"/>
      <c r="AK231" s="185"/>
      <c r="AL231" s="185"/>
      <c r="AM231" s="185"/>
    </row>
    <row r="232" spans="2:39">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c r="Y232" s="185"/>
      <c r="Z232" s="185"/>
      <c r="AA232" s="185"/>
      <c r="AB232" s="185"/>
      <c r="AC232" s="185"/>
      <c r="AD232" s="185"/>
      <c r="AE232" s="185"/>
      <c r="AF232" s="185"/>
      <c r="AG232" s="185"/>
      <c r="AH232" s="185"/>
      <c r="AI232" s="185"/>
      <c r="AJ232" s="185"/>
      <c r="AK232" s="185"/>
      <c r="AL232" s="185"/>
      <c r="AM232" s="185"/>
    </row>
    <row r="233" spans="2:39">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c r="Y233" s="185"/>
      <c r="Z233" s="185"/>
      <c r="AA233" s="185"/>
      <c r="AB233" s="185"/>
      <c r="AC233" s="185"/>
      <c r="AD233" s="185"/>
      <c r="AE233" s="185"/>
      <c r="AF233" s="185"/>
      <c r="AG233" s="185"/>
      <c r="AH233" s="185"/>
      <c r="AI233" s="185"/>
      <c r="AJ233" s="185"/>
      <c r="AK233" s="185"/>
      <c r="AL233" s="185"/>
      <c r="AM233" s="185"/>
    </row>
    <row r="234" spans="2:39">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c r="Y234" s="185"/>
      <c r="Z234" s="185"/>
      <c r="AA234" s="185"/>
      <c r="AB234" s="185"/>
      <c r="AC234" s="185"/>
      <c r="AD234" s="185"/>
      <c r="AE234" s="185"/>
      <c r="AF234" s="185"/>
      <c r="AG234" s="185"/>
      <c r="AH234" s="185"/>
      <c r="AI234" s="185"/>
      <c r="AJ234" s="185"/>
      <c r="AK234" s="185"/>
      <c r="AL234" s="185"/>
      <c r="AM234" s="185"/>
    </row>
    <row r="235" spans="2:39">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c r="Y235" s="185"/>
      <c r="Z235" s="185"/>
      <c r="AA235" s="185"/>
      <c r="AB235" s="185"/>
      <c r="AC235" s="185"/>
      <c r="AD235" s="185"/>
      <c r="AE235" s="185"/>
      <c r="AF235" s="185"/>
      <c r="AG235" s="185"/>
      <c r="AH235" s="185"/>
      <c r="AI235" s="185"/>
      <c r="AJ235" s="185"/>
      <c r="AK235" s="185"/>
      <c r="AL235" s="185"/>
      <c r="AM235" s="185"/>
    </row>
    <row r="236" spans="2:39">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c r="Y236" s="185"/>
      <c r="Z236" s="185"/>
      <c r="AA236" s="185"/>
      <c r="AB236" s="185"/>
      <c r="AC236" s="185"/>
      <c r="AD236" s="185"/>
      <c r="AE236" s="185"/>
      <c r="AF236" s="185"/>
      <c r="AG236" s="185"/>
      <c r="AH236" s="185"/>
      <c r="AI236" s="185"/>
      <c r="AJ236" s="185"/>
      <c r="AK236" s="185"/>
      <c r="AL236" s="185"/>
      <c r="AM236" s="185"/>
    </row>
    <row r="237" spans="2:39">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c r="Y237" s="185"/>
      <c r="Z237" s="185"/>
      <c r="AA237" s="185"/>
      <c r="AB237" s="185"/>
      <c r="AC237" s="185"/>
      <c r="AD237" s="185"/>
      <c r="AE237" s="185"/>
      <c r="AF237" s="185"/>
      <c r="AG237" s="185"/>
      <c r="AH237" s="185"/>
      <c r="AI237" s="185"/>
      <c r="AJ237" s="185"/>
      <c r="AK237" s="185"/>
      <c r="AL237" s="185"/>
      <c r="AM237" s="185"/>
    </row>
    <row r="238" spans="2:39">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c r="Y238" s="185"/>
      <c r="Z238" s="185"/>
      <c r="AA238" s="185"/>
      <c r="AB238" s="185"/>
      <c r="AC238" s="185"/>
      <c r="AD238" s="185"/>
      <c r="AE238" s="185"/>
      <c r="AF238" s="185"/>
      <c r="AG238" s="185"/>
      <c r="AH238" s="185"/>
      <c r="AI238" s="185"/>
      <c r="AJ238" s="185"/>
      <c r="AK238" s="185"/>
      <c r="AL238" s="185"/>
      <c r="AM238" s="185"/>
    </row>
    <row r="239" spans="2:39">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c r="Y239" s="185"/>
      <c r="Z239" s="185"/>
      <c r="AA239" s="185"/>
      <c r="AB239" s="185"/>
      <c r="AC239" s="185"/>
      <c r="AD239" s="185"/>
      <c r="AE239" s="185"/>
      <c r="AF239" s="185"/>
      <c r="AG239" s="185"/>
      <c r="AH239" s="185"/>
      <c r="AI239" s="185"/>
      <c r="AJ239" s="185"/>
      <c r="AK239" s="185"/>
      <c r="AL239" s="185"/>
      <c r="AM239" s="185"/>
    </row>
    <row r="240" spans="2:39">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c r="Y240" s="185"/>
      <c r="Z240" s="185"/>
      <c r="AA240" s="185"/>
      <c r="AB240" s="185"/>
      <c r="AC240" s="185"/>
      <c r="AD240" s="185"/>
      <c r="AE240" s="185"/>
      <c r="AF240" s="185"/>
      <c r="AG240" s="185"/>
      <c r="AH240" s="185"/>
      <c r="AI240" s="185"/>
      <c r="AJ240" s="185"/>
      <c r="AK240" s="185"/>
      <c r="AL240" s="185"/>
      <c r="AM240" s="185"/>
    </row>
    <row r="241" spans="2:39">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c r="Y241" s="185"/>
      <c r="Z241" s="185"/>
      <c r="AA241" s="185"/>
      <c r="AB241" s="185"/>
      <c r="AC241" s="185"/>
      <c r="AD241" s="185"/>
      <c r="AE241" s="185"/>
      <c r="AF241" s="185"/>
      <c r="AG241" s="185"/>
      <c r="AH241" s="185"/>
      <c r="AI241" s="185"/>
      <c r="AJ241" s="185"/>
      <c r="AK241" s="185"/>
      <c r="AL241" s="185"/>
      <c r="AM241" s="185"/>
    </row>
    <row r="242" spans="2:39">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c r="Y242" s="185"/>
      <c r="Z242" s="185"/>
      <c r="AA242" s="185"/>
      <c r="AB242" s="185"/>
      <c r="AC242" s="185"/>
      <c r="AD242" s="185"/>
      <c r="AE242" s="185"/>
      <c r="AF242" s="185"/>
      <c r="AG242" s="185"/>
      <c r="AH242" s="185"/>
      <c r="AI242" s="185"/>
      <c r="AJ242" s="185"/>
      <c r="AK242" s="185"/>
      <c r="AL242" s="185"/>
      <c r="AM242" s="185"/>
    </row>
    <row r="243" spans="2:39">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c r="Y243" s="185"/>
      <c r="Z243" s="185"/>
      <c r="AA243" s="185"/>
      <c r="AB243" s="185"/>
      <c r="AC243" s="185"/>
      <c r="AD243" s="185"/>
      <c r="AE243" s="185"/>
      <c r="AF243" s="185"/>
      <c r="AG243" s="185"/>
      <c r="AH243" s="185"/>
      <c r="AI243" s="185"/>
      <c r="AJ243" s="185"/>
      <c r="AK243" s="185"/>
      <c r="AL243" s="185"/>
      <c r="AM243" s="185"/>
    </row>
    <row r="244" spans="2:39">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c r="Y244" s="185"/>
      <c r="Z244" s="185"/>
      <c r="AA244" s="185"/>
      <c r="AB244" s="185"/>
      <c r="AC244" s="185"/>
      <c r="AD244" s="185"/>
      <c r="AE244" s="185"/>
      <c r="AF244" s="185"/>
      <c r="AG244" s="185"/>
      <c r="AH244" s="185"/>
      <c r="AI244" s="185"/>
      <c r="AJ244" s="185"/>
      <c r="AK244" s="185"/>
      <c r="AL244" s="185"/>
      <c r="AM244" s="185"/>
    </row>
    <row r="245" spans="2:39">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c r="Y245" s="185"/>
      <c r="Z245" s="185"/>
      <c r="AA245" s="185"/>
      <c r="AB245" s="185"/>
      <c r="AC245" s="185"/>
      <c r="AD245" s="185"/>
      <c r="AE245" s="185"/>
      <c r="AF245" s="185"/>
      <c r="AG245" s="185"/>
      <c r="AH245" s="185"/>
      <c r="AI245" s="185"/>
      <c r="AJ245" s="185"/>
      <c r="AK245" s="185"/>
      <c r="AL245" s="185"/>
      <c r="AM245" s="185"/>
    </row>
    <row r="246" spans="2:39">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c r="Y246" s="185"/>
      <c r="Z246" s="185"/>
      <c r="AA246" s="185"/>
      <c r="AB246" s="185"/>
      <c r="AC246" s="185"/>
      <c r="AD246" s="185"/>
      <c r="AE246" s="185"/>
      <c r="AF246" s="185"/>
      <c r="AG246" s="185"/>
      <c r="AH246" s="185"/>
      <c r="AI246" s="185"/>
      <c r="AJ246" s="185"/>
      <c r="AK246" s="185"/>
      <c r="AL246" s="185"/>
      <c r="AM246" s="185"/>
    </row>
    <row r="247" spans="2:39">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c r="Y247" s="185"/>
      <c r="Z247" s="185"/>
      <c r="AA247" s="185"/>
      <c r="AB247" s="185"/>
      <c r="AC247" s="185"/>
      <c r="AD247" s="185"/>
      <c r="AE247" s="185"/>
      <c r="AF247" s="185"/>
      <c r="AG247" s="185"/>
      <c r="AH247" s="185"/>
      <c r="AI247" s="185"/>
      <c r="AJ247" s="185"/>
      <c r="AK247" s="185"/>
      <c r="AL247" s="185"/>
      <c r="AM247" s="185"/>
    </row>
    <row r="248" spans="2:39">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c r="Y248" s="185"/>
      <c r="Z248" s="185"/>
      <c r="AA248" s="185"/>
      <c r="AB248" s="185"/>
      <c r="AC248" s="185"/>
      <c r="AD248" s="185"/>
      <c r="AE248" s="185"/>
      <c r="AF248" s="185"/>
      <c r="AG248" s="185"/>
      <c r="AH248" s="185"/>
      <c r="AI248" s="185"/>
      <c r="AJ248" s="185"/>
      <c r="AK248" s="185"/>
      <c r="AL248" s="185"/>
      <c r="AM248" s="185"/>
    </row>
    <row r="249" spans="2:39">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c r="Y249" s="185"/>
      <c r="Z249" s="185"/>
      <c r="AA249" s="185"/>
      <c r="AB249" s="185"/>
      <c r="AC249" s="185"/>
      <c r="AD249" s="185"/>
      <c r="AE249" s="185"/>
      <c r="AF249" s="185"/>
      <c r="AG249" s="185"/>
      <c r="AH249" s="185"/>
      <c r="AI249" s="185"/>
      <c r="AJ249" s="185"/>
      <c r="AK249" s="185"/>
      <c r="AL249" s="185"/>
      <c r="AM249" s="185"/>
    </row>
    <row r="250" spans="2:39">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c r="Y250" s="185"/>
      <c r="Z250" s="185"/>
      <c r="AA250" s="185"/>
      <c r="AB250" s="185"/>
      <c r="AC250" s="185"/>
      <c r="AD250" s="185"/>
      <c r="AE250" s="185"/>
      <c r="AF250" s="185"/>
      <c r="AG250" s="185"/>
      <c r="AH250" s="185"/>
      <c r="AI250" s="185"/>
      <c r="AJ250" s="185"/>
      <c r="AK250" s="185"/>
      <c r="AL250" s="185"/>
      <c r="AM250" s="185"/>
    </row>
    <row r="251" spans="2:39">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c r="Y251" s="185"/>
      <c r="Z251" s="185"/>
      <c r="AA251" s="185"/>
      <c r="AB251" s="185"/>
      <c r="AC251" s="185"/>
      <c r="AD251" s="185"/>
      <c r="AE251" s="185"/>
      <c r="AF251" s="185"/>
      <c r="AG251" s="185"/>
      <c r="AH251" s="185"/>
      <c r="AI251" s="185"/>
      <c r="AJ251" s="185"/>
      <c r="AK251" s="185"/>
      <c r="AL251" s="185"/>
      <c r="AM251" s="185"/>
    </row>
    <row r="252" spans="2:39">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c r="Y252" s="185"/>
      <c r="Z252" s="185"/>
      <c r="AA252" s="185"/>
      <c r="AB252" s="185"/>
      <c r="AC252" s="185"/>
      <c r="AD252" s="185"/>
      <c r="AE252" s="185"/>
      <c r="AF252" s="185"/>
      <c r="AG252" s="185"/>
      <c r="AH252" s="185"/>
      <c r="AI252" s="185"/>
      <c r="AJ252" s="185"/>
      <c r="AK252" s="185"/>
      <c r="AL252" s="185"/>
      <c r="AM252" s="185"/>
    </row>
    <row r="253" spans="2:39">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c r="Y253" s="185"/>
      <c r="Z253" s="185"/>
      <c r="AA253" s="185"/>
      <c r="AB253" s="185"/>
      <c r="AC253" s="185"/>
      <c r="AD253" s="185"/>
      <c r="AE253" s="185"/>
      <c r="AF253" s="185"/>
      <c r="AG253" s="185"/>
      <c r="AH253" s="185"/>
      <c r="AI253" s="185"/>
      <c r="AJ253" s="185"/>
      <c r="AK253" s="185"/>
      <c r="AL253" s="185"/>
      <c r="AM253" s="185"/>
    </row>
    <row r="254" spans="2:39">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c r="Y254" s="185"/>
      <c r="Z254" s="185"/>
      <c r="AA254" s="185"/>
      <c r="AB254" s="185"/>
      <c r="AC254" s="185"/>
      <c r="AD254" s="185"/>
      <c r="AE254" s="185"/>
      <c r="AF254" s="185"/>
      <c r="AG254" s="185"/>
      <c r="AH254" s="185"/>
      <c r="AI254" s="185"/>
      <c r="AJ254" s="185"/>
      <c r="AK254" s="185"/>
      <c r="AL254" s="185"/>
      <c r="AM254" s="185"/>
    </row>
    <row r="255" spans="2:39">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c r="Y255" s="185"/>
      <c r="Z255" s="185"/>
      <c r="AA255" s="185"/>
      <c r="AB255" s="185"/>
      <c r="AC255" s="185"/>
      <c r="AD255" s="185"/>
      <c r="AE255" s="185"/>
      <c r="AF255" s="185"/>
      <c r="AG255" s="185"/>
      <c r="AH255" s="185"/>
      <c r="AI255" s="185"/>
      <c r="AJ255" s="185"/>
      <c r="AK255" s="185"/>
      <c r="AL255" s="185"/>
      <c r="AM255" s="185"/>
    </row>
    <row r="256" spans="2:39">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c r="AA256" s="185"/>
      <c r="AB256" s="185"/>
      <c r="AC256" s="185"/>
      <c r="AD256" s="185"/>
      <c r="AE256" s="185"/>
      <c r="AF256" s="185"/>
      <c r="AG256" s="185"/>
      <c r="AH256" s="185"/>
      <c r="AI256" s="185"/>
      <c r="AJ256" s="185"/>
      <c r="AK256" s="185"/>
      <c r="AL256" s="185"/>
      <c r="AM256" s="185"/>
    </row>
    <row r="257" spans="2:39">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c r="AA257" s="185"/>
      <c r="AB257" s="185"/>
      <c r="AC257" s="185"/>
      <c r="AD257" s="185"/>
      <c r="AE257" s="185"/>
      <c r="AF257" s="185"/>
      <c r="AG257" s="185"/>
      <c r="AH257" s="185"/>
      <c r="AI257" s="185"/>
      <c r="AJ257" s="185"/>
      <c r="AK257" s="185"/>
      <c r="AL257" s="185"/>
      <c r="AM257" s="185"/>
    </row>
    <row r="258" spans="2:39">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c r="AA258" s="185"/>
      <c r="AB258" s="185"/>
      <c r="AC258" s="185"/>
      <c r="AD258" s="185"/>
      <c r="AE258" s="185"/>
      <c r="AF258" s="185"/>
      <c r="AG258" s="185"/>
      <c r="AH258" s="185"/>
      <c r="AI258" s="185"/>
      <c r="AJ258" s="185"/>
      <c r="AK258" s="185"/>
      <c r="AL258" s="185"/>
      <c r="AM258" s="185"/>
    </row>
    <row r="259" spans="2:39">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c r="AA259" s="185"/>
      <c r="AB259" s="185"/>
      <c r="AC259" s="185"/>
      <c r="AD259" s="185"/>
      <c r="AE259" s="185"/>
      <c r="AF259" s="185"/>
      <c r="AG259" s="185"/>
      <c r="AH259" s="185"/>
      <c r="AI259" s="185"/>
      <c r="AJ259" s="185"/>
      <c r="AK259" s="185"/>
      <c r="AL259" s="185"/>
      <c r="AM259" s="185"/>
    </row>
    <row r="260" spans="2:39">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c r="AA260" s="185"/>
      <c r="AB260" s="185"/>
      <c r="AC260" s="185"/>
      <c r="AD260" s="185"/>
      <c r="AE260" s="185"/>
      <c r="AF260" s="185"/>
      <c r="AG260" s="185"/>
      <c r="AH260" s="185"/>
      <c r="AI260" s="185"/>
      <c r="AJ260" s="185"/>
      <c r="AK260" s="185"/>
      <c r="AL260" s="185"/>
      <c r="AM260" s="185"/>
    </row>
    <row r="261" spans="2:39">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c r="AA261" s="185"/>
      <c r="AB261" s="185"/>
      <c r="AC261" s="185"/>
      <c r="AD261" s="185"/>
      <c r="AE261" s="185"/>
      <c r="AF261" s="185"/>
      <c r="AG261" s="185"/>
      <c r="AH261" s="185"/>
      <c r="AI261" s="185"/>
      <c r="AJ261" s="185"/>
      <c r="AK261" s="185"/>
      <c r="AL261" s="185"/>
      <c r="AM261" s="185"/>
    </row>
    <row r="262" spans="2:39">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c r="AA262" s="185"/>
      <c r="AB262" s="185"/>
      <c r="AC262" s="185"/>
      <c r="AD262" s="185"/>
      <c r="AE262" s="185"/>
      <c r="AF262" s="185"/>
      <c r="AG262" s="185"/>
      <c r="AH262" s="185"/>
      <c r="AI262" s="185"/>
      <c r="AJ262" s="185"/>
      <c r="AK262" s="185"/>
      <c r="AL262" s="185"/>
      <c r="AM262" s="185"/>
    </row>
    <row r="263" spans="2:39">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c r="AA263" s="185"/>
      <c r="AB263" s="185"/>
      <c r="AC263" s="185"/>
      <c r="AD263" s="185"/>
      <c r="AE263" s="185"/>
      <c r="AF263" s="185"/>
      <c r="AG263" s="185"/>
      <c r="AH263" s="185"/>
      <c r="AI263" s="185"/>
      <c r="AJ263" s="185"/>
      <c r="AK263" s="185"/>
      <c r="AL263" s="185"/>
      <c r="AM263" s="185"/>
    </row>
    <row r="264" spans="2:39">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c r="AA264" s="185"/>
      <c r="AB264" s="185"/>
      <c r="AC264" s="185"/>
      <c r="AD264" s="185"/>
      <c r="AE264" s="185"/>
      <c r="AF264" s="185"/>
      <c r="AG264" s="185"/>
      <c r="AH264" s="185"/>
      <c r="AI264" s="185"/>
      <c r="AJ264" s="185"/>
      <c r="AK264" s="185"/>
      <c r="AL264" s="185"/>
      <c r="AM264" s="185"/>
    </row>
    <row r="265" spans="2:39">
      <c r="B265" s="185"/>
      <c r="C265" s="185"/>
      <c r="D265" s="185"/>
      <c r="E265" s="185"/>
      <c r="F265" s="185"/>
      <c r="G265" s="185"/>
      <c r="H265" s="185"/>
      <c r="I265" s="185"/>
      <c r="J265" s="185"/>
      <c r="K265" s="185"/>
      <c r="L265" s="185"/>
      <c r="M265" s="185"/>
      <c r="N265" s="185"/>
      <c r="O265" s="185"/>
      <c r="P265" s="185"/>
      <c r="Q265" s="185"/>
      <c r="R265" s="185"/>
      <c r="S265" s="185"/>
      <c r="T265" s="185"/>
      <c r="U265" s="185"/>
      <c r="V265" s="185"/>
      <c r="W265" s="185"/>
      <c r="X265" s="185"/>
      <c r="Y265" s="185"/>
      <c r="Z265" s="185"/>
      <c r="AA265" s="185"/>
      <c r="AB265" s="185"/>
      <c r="AC265" s="185"/>
      <c r="AD265" s="185"/>
      <c r="AE265" s="185"/>
      <c r="AF265" s="185"/>
      <c r="AG265" s="185"/>
      <c r="AH265" s="185"/>
      <c r="AI265" s="185"/>
      <c r="AJ265" s="185"/>
      <c r="AK265" s="185"/>
      <c r="AL265" s="185"/>
      <c r="AM265" s="185"/>
    </row>
    <row r="266" spans="2:39">
      <c r="B266" s="185"/>
      <c r="C266" s="185"/>
      <c r="D266" s="185"/>
      <c r="E266" s="185"/>
      <c r="F266" s="185"/>
      <c r="G266" s="185"/>
      <c r="H266" s="185"/>
      <c r="I266" s="185"/>
      <c r="J266" s="185"/>
      <c r="K266" s="185"/>
      <c r="L266" s="185"/>
      <c r="M266" s="185"/>
      <c r="N266" s="185"/>
      <c r="O266" s="185"/>
      <c r="P266" s="185"/>
      <c r="Q266" s="185"/>
      <c r="R266" s="185"/>
      <c r="S266" s="185"/>
      <c r="T266" s="185"/>
      <c r="U266" s="185"/>
      <c r="V266" s="185"/>
      <c r="W266" s="185"/>
      <c r="X266" s="185"/>
      <c r="Y266" s="185"/>
      <c r="Z266" s="185"/>
      <c r="AA266" s="185"/>
      <c r="AB266" s="185"/>
      <c r="AC266" s="185"/>
      <c r="AD266" s="185"/>
      <c r="AE266" s="185"/>
      <c r="AF266" s="185"/>
      <c r="AG266" s="185"/>
      <c r="AH266" s="185"/>
      <c r="AI266" s="185"/>
      <c r="AJ266" s="185"/>
      <c r="AK266" s="185"/>
      <c r="AL266" s="185"/>
      <c r="AM266" s="185"/>
    </row>
    <row r="267" spans="2:39">
      <c r="B267" s="185"/>
      <c r="C267" s="185"/>
      <c r="D267" s="185"/>
      <c r="E267" s="185"/>
      <c r="F267" s="185"/>
      <c r="G267" s="185"/>
      <c r="H267" s="185"/>
      <c r="I267" s="185"/>
      <c r="J267" s="185"/>
      <c r="K267" s="185"/>
      <c r="L267" s="185"/>
      <c r="M267" s="185"/>
      <c r="N267" s="185"/>
      <c r="O267" s="185"/>
      <c r="P267" s="185"/>
      <c r="Q267" s="185"/>
      <c r="R267" s="185"/>
      <c r="S267" s="185"/>
      <c r="T267" s="185"/>
      <c r="U267" s="185"/>
      <c r="V267" s="185"/>
      <c r="W267" s="185"/>
      <c r="X267" s="185"/>
      <c r="Y267" s="185"/>
      <c r="Z267" s="185"/>
      <c r="AA267" s="185"/>
      <c r="AB267" s="185"/>
      <c r="AC267" s="185"/>
      <c r="AD267" s="185"/>
      <c r="AE267" s="185"/>
      <c r="AF267" s="185"/>
      <c r="AG267" s="185"/>
      <c r="AH267" s="185"/>
      <c r="AI267" s="185"/>
      <c r="AJ267" s="185"/>
      <c r="AK267" s="185"/>
      <c r="AL267" s="185"/>
      <c r="AM267" s="185"/>
    </row>
    <row r="268" spans="2:39">
      <c r="B268" s="185"/>
      <c r="C268" s="185"/>
      <c r="D268" s="185"/>
      <c r="E268" s="185"/>
      <c r="F268" s="185"/>
      <c r="G268" s="185"/>
      <c r="H268" s="185"/>
      <c r="I268" s="185"/>
      <c r="J268" s="185"/>
      <c r="K268" s="185"/>
      <c r="L268" s="185"/>
      <c r="M268" s="185"/>
      <c r="N268" s="185"/>
      <c r="O268" s="185"/>
      <c r="P268" s="185"/>
      <c r="Q268" s="185"/>
      <c r="R268" s="185"/>
      <c r="S268" s="185"/>
      <c r="T268" s="185"/>
      <c r="U268" s="185"/>
      <c r="V268" s="185"/>
      <c r="W268" s="185"/>
      <c r="X268" s="185"/>
      <c r="Y268" s="185"/>
      <c r="Z268" s="185"/>
      <c r="AA268" s="185"/>
      <c r="AB268" s="185"/>
      <c r="AC268" s="185"/>
      <c r="AD268" s="185"/>
      <c r="AE268" s="185"/>
      <c r="AF268" s="185"/>
      <c r="AG268" s="185"/>
      <c r="AH268" s="185"/>
      <c r="AI268" s="185"/>
      <c r="AJ268" s="185"/>
      <c r="AK268" s="185"/>
      <c r="AL268" s="185"/>
      <c r="AM268" s="185"/>
    </row>
    <row r="269" spans="2:39">
      <c r="B269" s="185"/>
      <c r="C269" s="185"/>
      <c r="D269" s="185"/>
      <c r="E269" s="185"/>
      <c r="F269" s="185"/>
      <c r="G269" s="185"/>
      <c r="H269" s="185"/>
      <c r="I269" s="185"/>
      <c r="J269" s="185"/>
      <c r="K269" s="185"/>
      <c r="L269" s="185"/>
      <c r="M269" s="185"/>
      <c r="N269" s="185"/>
      <c r="O269" s="185"/>
      <c r="P269" s="185"/>
      <c r="Q269" s="185"/>
      <c r="R269" s="185"/>
      <c r="S269" s="185"/>
      <c r="T269" s="185"/>
      <c r="U269" s="185"/>
      <c r="V269" s="185"/>
      <c r="W269" s="185"/>
      <c r="X269" s="185"/>
      <c r="Y269" s="185"/>
      <c r="Z269" s="185"/>
      <c r="AA269" s="185"/>
      <c r="AB269" s="185"/>
      <c r="AC269" s="185"/>
      <c r="AD269" s="185"/>
      <c r="AE269" s="185"/>
      <c r="AF269" s="185"/>
      <c r="AG269" s="185"/>
      <c r="AH269" s="185"/>
      <c r="AI269" s="185"/>
      <c r="AJ269" s="185"/>
      <c r="AK269" s="185"/>
      <c r="AL269" s="185"/>
      <c r="AM269" s="185"/>
    </row>
    <row r="270" spans="2:39">
      <c r="B270" s="185"/>
      <c r="C270" s="185"/>
      <c r="D270" s="185"/>
      <c r="E270" s="185"/>
      <c r="F270" s="185"/>
      <c r="G270" s="185"/>
      <c r="H270" s="185"/>
      <c r="I270" s="185"/>
      <c r="J270" s="185"/>
      <c r="K270" s="185"/>
      <c r="L270" s="185"/>
      <c r="M270" s="185"/>
      <c r="N270" s="185"/>
      <c r="O270" s="185"/>
      <c r="P270" s="185"/>
      <c r="Q270" s="185"/>
      <c r="R270" s="185"/>
      <c r="S270" s="185"/>
      <c r="T270" s="185"/>
      <c r="U270" s="185"/>
      <c r="V270" s="185"/>
      <c r="W270" s="185"/>
      <c r="X270" s="185"/>
      <c r="Y270" s="185"/>
      <c r="Z270" s="185"/>
      <c r="AA270" s="185"/>
      <c r="AB270" s="185"/>
      <c r="AC270" s="185"/>
      <c r="AD270" s="185"/>
      <c r="AE270" s="185"/>
      <c r="AF270" s="185"/>
      <c r="AG270" s="185"/>
      <c r="AH270" s="185"/>
      <c r="AI270" s="185"/>
      <c r="AJ270" s="185"/>
      <c r="AK270" s="185"/>
      <c r="AL270" s="185"/>
      <c r="AM270" s="185"/>
    </row>
    <row r="271" spans="2:39">
      <c r="B271" s="185"/>
      <c r="C271" s="185"/>
      <c r="D271" s="185"/>
      <c r="E271" s="185"/>
      <c r="F271" s="185"/>
      <c r="G271" s="185"/>
      <c r="H271" s="185"/>
      <c r="I271" s="185"/>
      <c r="J271" s="185"/>
      <c r="K271" s="185"/>
      <c r="L271" s="185"/>
      <c r="M271" s="185"/>
      <c r="N271" s="185"/>
      <c r="O271" s="185"/>
      <c r="P271" s="185"/>
      <c r="Q271" s="185"/>
      <c r="R271" s="185"/>
      <c r="S271" s="185"/>
      <c r="T271" s="185"/>
      <c r="U271" s="185"/>
      <c r="V271" s="185"/>
      <c r="W271" s="185"/>
      <c r="X271" s="185"/>
      <c r="Y271" s="185"/>
      <c r="Z271" s="185"/>
      <c r="AA271" s="185"/>
      <c r="AB271" s="185"/>
      <c r="AC271" s="185"/>
      <c r="AD271" s="185"/>
      <c r="AE271" s="185"/>
      <c r="AF271" s="185"/>
      <c r="AG271" s="185"/>
      <c r="AH271" s="185"/>
      <c r="AI271" s="185"/>
      <c r="AJ271" s="185"/>
      <c r="AK271" s="185"/>
      <c r="AL271" s="185"/>
      <c r="AM271" s="185"/>
    </row>
    <row r="272" spans="2:39">
      <c r="B272" s="185"/>
      <c r="C272" s="185"/>
      <c r="D272" s="185"/>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c r="AA272" s="185"/>
      <c r="AB272" s="185"/>
      <c r="AC272" s="185"/>
      <c r="AD272" s="185"/>
      <c r="AE272" s="185"/>
      <c r="AF272" s="185"/>
      <c r="AG272" s="185"/>
      <c r="AH272" s="185"/>
      <c r="AI272" s="185"/>
      <c r="AJ272" s="185"/>
      <c r="AK272" s="185"/>
      <c r="AL272" s="185"/>
      <c r="AM272" s="185"/>
    </row>
    <row r="273" spans="2:39">
      <c r="B273" s="185"/>
      <c r="C273" s="185"/>
      <c r="D273" s="185"/>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c r="AA273" s="185"/>
      <c r="AB273" s="185"/>
      <c r="AC273" s="185"/>
      <c r="AD273" s="185"/>
      <c r="AE273" s="185"/>
      <c r="AF273" s="185"/>
      <c r="AG273" s="185"/>
      <c r="AH273" s="185"/>
      <c r="AI273" s="185"/>
      <c r="AJ273" s="185"/>
      <c r="AK273" s="185"/>
      <c r="AL273" s="185"/>
      <c r="AM273" s="185"/>
    </row>
    <row r="274" spans="2:39">
      <c r="B274" s="185"/>
      <c r="C274" s="185"/>
      <c r="D274" s="185"/>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c r="AA274" s="185"/>
      <c r="AB274" s="185"/>
      <c r="AC274" s="185"/>
      <c r="AD274" s="185"/>
      <c r="AE274" s="185"/>
      <c r="AF274" s="185"/>
      <c r="AG274" s="185"/>
      <c r="AH274" s="185"/>
      <c r="AI274" s="185"/>
      <c r="AJ274" s="185"/>
      <c r="AK274" s="185"/>
      <c r="AL274" s="185"/>
      <c r="AM274" s="185"/>
    </row>
    <row r="275" spans="2:39">
      <c r="B275" s="185"/>
      <c r="C275" s="185"/>
      <c r="D275" s="185"/>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c r="AA275" s="185"/>
      <c r="AB275" s="185"/>
      <c r="AC275" s="185"/>
      <c r="AD275" s="185"/>
      <c r="AE275" s="185"/>
      <c r="AF275" s="185"/>
      <c r="AG275" s="185"/>
      <c r="AH275" s="185"/>
      <c r="AI275" s="185"/>
      <c r="AJ275" s="185"/>
      <c r="AK275" s="185"/>
      <c r="AL275" s="185"/>
      <c r="AM275" s="185"/>
    </row>
    <row r="276" spans="2:39">
      <c r="B276" s="185"/>
      <c r="C276" s="185"/>
      <c r="D276" s="185"/>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c r="AA276" s="185"/>
      <c r="AB276" s="185"/>
      <c r="AC276" s="185"/>
      <c r="AD276" s="185"/>
      <c r="AE276" s="185"/>
      <c r="AF276" s="185"/>
      <c r="AG276" s="185"/>
      <c r="AH276" s="185"/>
      <c r="AI276" s="185"/>
      <c r="AJ276" s="185"/>
      <c r="AK276" s="185"/>
      <c r="AL276" s="185"/>
      <c r="AM276" s="185"/>
    </row>
    <row r="277" spans="2:39">
      <c r="B277" s="185"/>
      <c r="C277" s="185"/>
      <c r="D277" s="185"/>
      <c r="E277" s="185"/>
      <c r="F277" s="185"/>
      <c r="G277" s="185"/>
      <c r="H277" s="185"/>
      <c r="I277" s="185"/>
      <c r="J277" s="185"/>
      <c r="K277" s="185"/>
      <c r="L277" s="185"/>
      <c r="M277" s="185"/>
      <c r="N277" s="185"/>
      <c r="O277" s="185"/>
      <c r="P277" s="185"/>
      <c r="Q277" s="185"/>
      <c r="R277" s="185"/>
      <c r="S277" s="185"/>
      <c r="T277" s="185"/>
      <c r="U277" s="185"/>
      <c r="V277" s="185"/>
      <c r="W277" s="185"/>
      <c r="X277" s="185"/>
      <c r="Y277" s="185"/>
      <c r="Z277" s="185"/>
      <c r="AA277" s="185"/>
      <c r="AB277" s="185"/>
      <c r="AC277" s="185"/>
      <c r="AD277" s="185"/>
      <c r="AE277" s="185"/>
      <c r="AF277" s="185"/>
      <c r="AG277" s="185"/>
      <c r="AH277" s="185"/>
      <c r="AI277" s="185"/>
      <c r="AJ277" s="185"/>
      <c r="AK277" s="185"/>
      <c r="AL277" s="185"/>
      <c r="AM277" s="185"/>
    </row>
    <row r="278" spans="2:39">
      <c r="B278" s="185"/>
      <c r="C278" s="185"/>
      <c r="D278" s="185"/>
      <c r="E278" s="185"/>
      <c r="F278" s="185"/>
      <c r="G278" s="185"/>
      <c r="H278" s="185"/>
      <c r="I278" s="185"/>
      <c r="J278" s="185"/>
      <c r="K278" s="185"/>
      <c r="L278" s="185"/>
      <c r="M278" s="185"/>
      <c r="N278" s="185"/>
      <c r="O278" s="185"/>
      <c r="P278" s="185"/>
      <c r="Q278" s="185"/>
      <c r="R278" s="185"/>
      <c r="S278" s="185"/>
      <c r="T278" s="185"/>
      <c r="U278" s="185"/>
      <c r="V278" s="185"/>
      <c r="W278" s="185"/>
      <c r="X278" s="185"/>
      <c r="Y278" s="185"/>
      <c r="Z278" s="185"/>
      <c r="AA278" s="185"/>
      <c r="AB278" s="185"/>
      <c r="AC278" s="185"/>
      <c r="AD278" s="185"/>
      <c r="AE278" s="185"/>
      <c r="AF278" s="185"/>
      <c r="AG278" s="185"/>
      <c r="AH278" s="185"/>
      <c r="AI278" s="185"/>
      <c r="AJ278" s="185"/>
      <c r="AK278" s="185"/>
      <c r="AL278" s="185"/>
      <c r="AM278" s="185"/>
    </row>
    <row r="279" spans="2:39">
      <c r="B279" s="185"/>
      <c r="C279" s="185"/>
      <c r="D279" s="185"/>
      <c r="E279" s="185"/>
      <c r="F279" s="185"/>
      <c r="G279" s="185"/>
      <c r="H279" s="185"/>
      <c r="I279" s="185"/>
      <c r="J279" s="185"/>
      <c r="K279" s="185"/>
      <c r="L279" s="185"/>
      <c r="M279" s="185"/>
      <c r="N279" s="185"/>
      <c r="O279" s="185"/>
      <c r="P279" s="185"/>
      <c r="Q279" s="185"/>
      <c r="R279" s="185"/>
      <c r="S279" s="185"/>
      <c r="T279" s="185"/>
      <c r="U279" s="185"/>
      <c r="V279" s="185"/>
      <c r="W279" s="185"/>
      <c r="X279" s="185"/>
      <c r="Y279" s="185"/>
      <c r="Z279" s="185"/>
      <c r="AA279" s="185"/>
      <c r="AB279" s="185"/>
      <c r="AC279" s="185"/>
      <c r="AD279" s="185"/>
      <c r="AE279" s="185"/>
      <c r="AF279" s="185"/>
      <c r="AG279" s="185"/>
      <c r="AH279" s="185"/>
      <c r="AI279" s="185"/>
      <c r="AJ279" s="185"/>
      <c r="AK279" s="185"/>
      <c r="AL279" s="185"/>
      <c r="AM279" s="185"/>
    </row>
    <row r="280" spans="2:39">
      <c r="B280" s="185"/>
      <c r="C280" s="185"/>
      <c r="D280" s="185"/>
      <c r="E280" s="185"/>
      <c r="F280" s="185"/>
      <c r="G280" s="185"/>
      <c r="H280" s="185"/>
      <c r="I280" s="185"/>
      <c r="J280" s="185"/>
      <c r="K280" s="185"/>
      <c r="L280" s="185"/>
      <c r="M280" s="185"/>
      <c r="N280" s="185"/>
      <c r="O280" s="185"/>
      <c r="P280" s="185"/>
      <c r="Q280" s="185"/>
      <c r="R280" s="185"/>
      <c r="S280" s="185"/>
      <c r="T280" s="185"/>
      <c r="U280" s="185"/>
      <c r="V280" s="185"/>
      <c r="W280" s="185"/>
      <c r="X280" s="185"/>
      <c r="Y280" s="185"/>
      <c r="Z280" s="185"/>
      <c r="AA280" s="185"/>
      <c r="AB280" s="185"/>
      <c r="AC280" s="185"/>
      <c r="AD280" s="185"/>
      <c r="AE280" s="185"/>
      <c r="AF280" s="185"/>
      <c r="AG280" s="185"/>
      <c r="AH280" s="185"/>
      <c r="AI280" s="185"/>
      <c r="AJ280" s="185"/>
      <c r="AK280" s="185"/>
      <c r="AL280" s="185"/>
      <c r="AM280" s="185"/>
    </row>
    <row r="281" spans="2:39">
      <c r="B281" s="185"/>
      <c r="C281" s="185"/>
      <c r="D281" s="185"/>
      <c r="E281" s="185"/>
      <c r="F281" s="185"/>
      <c r="G281" s="185"/>
      <c r="H281" s="185"/>
      <c r="I281" s="185"/>
      <c r="J281" s="185"/>
      <c r="K281" s="185"/>
      <c r="L281" s="185"/>
      <c r="M281" s="185"/>
      <c r="N281" s="185"/>
      <c r="O281" s="185"/>
      <c r="P281" s="185"/>
      <c r="Q281" s="185"/>
      <c r="R281" s="185"/>
      <c r="S281" s="185"/>
      <c r="T281" s="185"/>
      <c r="U281" s="185"/>
      <c r="V281" s="185"/>
      <c r="W281" s="185"/>
      <c r="X281" s="185"/>
      <c r="Y281" s="185"/>
      <c r="Z281" s="185"/>
      <c r="AA281" s="185"/>
      <c r="AB281" s="185"/>
      <c r="AC281" s="185"/>
      <c r="AD281" s="185"/>
      <c r="AE281" s="185"/>
      <c r="AF281" s="185"/>
      <c r="AG281" s="185"/>
      <c r="AH281" s="185"/>
      <c r="AI281" s="185"/>
      <c r="AJ281" s="185"/>
      <c r="AK281" s="185"/>
      <c r="AL281" s="185"/>
      <c r="AM281" s="185"/>
    </row>
    <row r="282" spans="2:39">
      <c r="B282" s="185"/>
      <c r="C282" s="185"/>
      <c r="D282" s="185"/>
      <c r="E282" s="185"/>
      <c r="F282" s="185"/>
      <c r="G282" s="185"/>
      <c r="H282" s="185"/>
      <c r="I282" s="185"/>
      <c r="J282" s="185"/>
      <c r="K282" s="185"/>
      <c r="L282" s="185"/>
      <c r="M282" s="185"/>
      <c r="N282" s="185"/>
      <c r="O282" s="185"/>
      <c r="P282" s="185"/>
      <c r="Q282" s="185"/>
      <c r="R282" s="185"/>
      <c r="S282" s="185"/>
      <c r="T282" s="185"/>
      <c r="U282" s="185"/>
      <c r="V282" s="185"/>
      <c r="W282" s="185"/>
      <c r="X282" s="185"/>
      <c r="Y282" s="185"/>
      <c r="Z282" s="185"/>
      <c r="AA282" s="185"/>
      <c r="AB282" s="185"/>
      <c r="AC282" s="185"/>
      <c r="AD282" s="185"/>
      <c r="AE282" s="185"/>
      <c r="AF282" s="185"/>
      <c r="AG282" s="185"/>
      <c r="AH282" s="185"/>
      <c r="AI282" s="185"/>
      <c r="AJ282" s="185"/>
      <c r="AK282" s="185"/>
      <c r="AL282" s="185"/>
      <c r="AM282" s="185"/>
    </row>
    <row r="283" spans="2:39">
      <c r="B283" s="185"/>
      <c r="C283" s="185"/>
      <c r="D283" s="185"/>
      <c r="E283" s="185"/>
      <c r="F283" s="185"/>
      <c r="G283" s="185"/>
      <c r="H283" s="185"/>
      <c r="I283" s="185"/>
      <c r="J283" s="185"/>
      <c r="K283" s="185"/>
      <c r="L283" s="185"/>
      <c r="M283" s="185"/>
      <c r="N283" s="185"/>
      <c r="O283" s="185"/>
      <c r="P283" s="185"/>
      <c r="Q283" s="185"/>
      <c r="R283" s="185"/>
      <c r="S283" s="185"/>
      <c r="T283" s="185"/>
      <c r="U283" s="185"/>
      <c r="V283" s="185"/>
      <c r="W283" s="185"/>
      <c r="X283" s="185"/>
      <c r="Y283" s="185"/>
      <c r="Z283" s="185"/>
      <c r="AA283" s="185"/>
      <c r="AB283" s="185"/>
      <c r="AC283" s="185"/>
      <c r="AD283" s="185"/>
      <c r="AE283" s="185"/>
      <c r="AF283" s="185"/>
      <c r="AG283" s="185"/>
      <c r="AH283" s="185"/>
      <c r="AI283" s="185"/>
      <c r="AJ283" s="185"/>
      <c r="AK283" s="185"/>
      <c r="AL283" s="185"/>
      <c r="AM283" s="185"/>
    </row>
    <row r="284" spans="2:39">
      <c r="B284" s="185"/>
      <c r="C284" s="185"/>
      <c r="D284" s="185"/>
      <c r="E284" s="185"/>
      <c r="F284" s="185"/>
      <c r="G284" s="185"/>
      <c r="H284" s="185"/>
      <c r="I284" s="185"/>
      <c r="J284" s="185"/>
      <c r="K284" s="185"/>
      <c r="L284" s="185"/>
      <c r="M284" s="185"/>
      <c r="N284" s="185"/>
      <c r="O284" s="185"/>
      <c r="P284" s="185"/>
      <c r="Q284" s="185"/>
      <c r="R284" s="185"/>
      <c r="S284" s="185"/>
      <c r="T284" s="185"/>
      <c r="U284" s="185"/>
      <c r="V284" s="185"/>
      <c r="W284" s="185"/>
      <c r="X284" s="185"/>
      <c r="Y284" s="185"/>
      <c r="Z284" s="185"/>
      <c r="AA284" s="185"/>
      <c r="AB284" s="185"/>
      <c r="AC284" s="185"/>
      <c r="AD284" s="185"/>
      <c r="AE284" s="185"/>
      <c r="AF284" s="185"/>
      <c r="AG284" s="185"/>
      <c r="AH284" s="185"/>
      <c r="AI284" s="185"/>
      <c r="AJ284" s="185"/>
      <c r="AK284" s="185"/>
      <c r="AL284" s="185"/>
      <c r="AM284" s="185"/>
    </row>
    <row r="285" spans="2:39">
      <c r="B285" s="185"/>
      <c r="C285" s="185"/>
      <c r="D285" s="185"/>
      <c r="E285" s="185"/>
      <c r="F285" s="185"/>
      <c r="G285" s="185"/>
      <c r="H285" s="185"/>
      <c r="I285" s="185"/>
      <c r="J285" s="185"/>
      <c r="K285" s="185"/>
      <c r="L285" s="185"/>
      <c r="M285" s="185"/>
      <c r="N285" s="185"/>
      <c r="O285" s="185"/>
      <c r="P285" s="185"/>
      <c r="Q285" s="185"/>
      <c r="R285" s="185"/>
      <c r="S285" s="185"/>
      <c r="T285" s="185"/>
      <c r="U285" s="185"/>
      <c r="V285" s="185"/>
      <c r="W285" s="185"/>
      <c r="X285" s="185"/>
      <c r="Y285" s="185"/>
      <c r="Z285" s="185"/>
      <c r="AA285" s="185"/>
      <c r="AB285" s="185"/>
      <c r="AC285" s="185"/>
      <c r="AD285" s="185"/>
      <c r="AE285" s="185"/>
      <c r="AF285" s="185"/>
      <c r="AG285" s="185"/>
      <c r="AH285" s="185"/>
      <c r="AI285" s="185"/>
      <c r="AJ285" s="185"/>
      <c r="AK285" s="185"/>
      <c r="AL285" s="185"/>
      <c r="AM285" s="185"/>
    </row>
    <row r="286" spans="2:39">
      <c r="B286" s="185"/>
      <c r="C286" s="185"/>
      <c r="D286" s="185"/>
      <c r="E286" s="185"/>
      <c r="F286" s="185"/>
      <c r="G286" s="185"/>
      <c r="H286" s="185"/>
      <c r="I286" s="185"/>
      <c r="J286" s="185"/>
      <c r="K286" s="185"/>
      <c r="L286" s="185"/>
      <c r="M286" s="185"/>
      <c r="N286" s="185"/>
      <c r="O286" s="185"/>
      <c r="P286" s="185"/>
      <c r="Q286" s="185"/>
      <c r="R286" s="185"/>
      <c r="S286" s="185"/>
      <c r="T286" s="185"/>
      <c r="U286" s="185"/>
      <c r="V286" s="185"/>
      <c r="W286" s="185"/>
      <c r="X286" s="185"/>
      <c r="Y286" s="185"/>
      <c r="Z286" s="185"/>
      <c r="AA286" s="185"/>
      <c r="AB286" s="185"/>
      <c r="AC286" s="185"/>
      <c r="AD286" s="185"/>
      <c r="AE286" s="185"/>
      <c r="AF286" s="185"/>
      <c r="AG286" s="185"/>
      <c r="AH286" s="185"/>
      <c r="AI286" s="185"/>
      <c r="AJ286" s="185"/>
      <c r="AK286" s="185"/>
      <c r="AL286" s="185"/>
      <c r="AM286" s="185"/>
    </row>
    <row r="287" spans="2:39">
      <c r="B287" s="185"/>
      <c r="C287" s="185"/>
      <c r="D287" s="185"/>
      <c r="E287" s="185"/>
      <c r="F287" s="185"/>
      <c r="G287" s="185"/>
      <c r="H287" s="185"/>
      <c r="I287" s="185"/>
      <c r="J287" s="185"/>
      <c r="K287" s="185"/>
      <c r="L287" s="185"/>
      <c r="M287" s="185"/>
      <c r="N287" s="185"/>
      <c r="O287" s="185"/>
      <c r="P287" s="185"/>
      <c r="Q287" s="185"/>
      <c r="R287" s="185"/>
      <c r="S287" s="185"/>
      <c r="T287" s="185"/>
      <c r="U287" s="185"/>
      <c r="V287" s="185"/>
      <c r="W287" s="185"/>
      <c r="X287" s="185"/>
      <c r="Y287" s="185"/>
      <c r="Z287" s="185"/>
      <c r="AA287" s="185"/>
      <c r="AB287" s="185"/>
      <c r="AC287" s="185"/>
      <c r="AD287" s="185"/>
      <c r="AE287" s="185"/>
      <c r="AF287" s="185"/>
      <c r="AG287" s="185"/>
      <c r="AH287" s="185"/>
      <c r="AI287" s="185"/>
      <c r="AJ287" s="185"/>
      <c r="AK287" s="185"/>
      <c r="AL287" s="185"/>
      <c r="AM287" s="185"/>
    </row>
    <row r="288" spans="2:39">
      <c r="B288" s="185"/>
      <c r="C288" s="185"/>
      <c r="D288" s="185"/>
      <c r="E288" s="185"/>
      <c r="F288" s="185"/>
      <c r="G288" s="185"/>
      <c r="H288" s="185"/>
      <c r="I288" s="185"/>
      <c r="J288" s="185"/>
      <c r="K288" s="185"/>
      <c r="L288" s="185"/>
      <c r="M288" s="185"/>
      <c r="N288" s="185"/>
      <c r="O288" s="185"/>
      <c r="P288" s="185"/>
      <c r="Q288" s="185"/>
      <c r="R288" s="185"/>
      <c r="S288" s="185"/>
      <c r="T288" s="185"/>
      <c r="U288" s="185"/>
      <c r="V288" s="185"/>
      <c r="W288" s="185"/>
      <c r="X288" s="185"/>
      <c r="Y288" s="185"/>
      <c r="Z288" s="185"/>
      <c r="AA288" s="185"/>
      <c r="AB288" s="185"/>
      <c r="AC288" s="185"/>
      <c r="AD288" s="185"/>
      <c r="AE288" s="185"/>
      <c r="AF288" s="185"/>
      <c r="AG288" s="185"/>
      <c r="AH288" s="185"/>
      <c r="AI288" s="185"/>
      <c r="AJ288" s="185"/>
      <c r="AK288" s="185"/>
      <c r="AL288" s="185"/>
      <c r="AM288" s="185"/>
    </row>
    <row r="289" spans="2:39">
      <c r="B289" s="185"/>
      <c r="C289" s="185"/>
      <c r="D289" s="185"/>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c r="AA289" s="185"/>
      <c r="AB289" s="185"/>
      <c r="AC289" s="185"/>
      <c r="AD289" s="185"/>
      <c r="AE289" s="185"/>
      <c r="AF289" s="185"/>
      <c r="AG289" s="185"/>
      <c r="AH289" s="185"/>
      <c r="AI289" s="185"/>
      <c r="AJ289" s="185"/>
      <c r="AK289" s="185"/>
      <c r="AL289" s="185"/>
      <c r="AM289" s="185"/>
    </row>
    <row r="290" spans="2:39">
      <c r="B290" s="185"/>
      <c r="C290" s="185"/>
      <c r="D290" s="185"/>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c r="AA290" s="185"/>
      <c r="AB290" s="185"/>
      <c r="AC290" s="185"/>
      <c r="AD290" s="185"/>
      <c r="AE290" s="185"/>
      <c r="AF290" s="185"/>
      <c r="AG290" s="185"/>
      <c r="AH290" s="185"/>
      <c r="AI290" s="185"/>
      <c r="AJ290" s="185"/>
      <c r="AK290" s="185"/>
      <c r="AL290" s="185"/>
      <c r="AM290" s="185"/>
    </row>
    <row r="291" spans="2:39">
      <c r="B291" s="185"/>
      <c r="C291" s="185"/>
      <c r="D291" s="185"/>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c r="AA291" s="185"/>
      <c r="AB291" s="185"/>
      <c r="AC291" s="185"/>
      <c r="AD291" s="185"/>
      <c r="AE291" s="185"/>
      <c r="AF291" s="185"/>
      <c r="AG291" s="185"/>
      <c r="AH291" s="185"/>
      <c r="AI291" s="185"/>
      <c r="AJ291" s="185"/>
      <c r="AK291" s="185"/>
      <c r="AL291" s="185"/>
      <c r="AM291" s="185"/>
    </row>
    <row r="292" spans="2:39">
      <c r="B292" s="185"/>
      <c r="C292" s="185"/>
      <c r="D292" s="185"/>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c r="AA292" s="185"/>
      <c r="AB292" s="185"/>
      <c r="AC292" s="185"/>
      <c r="AD292" s="185"/>
      <c r="AE292" s="185"/>
      <c r="AF292" s="185"/>
      <c r="AG292" s="185"/>
      <c r="AH292" s="185"/>
      <c r="AI292" s="185"/>
      <c r="AJ292" s="185"/>
      <c r="AK292" s="185"/>
      <c r="AL292" s="185"/>
      <c r="AM292" s="185"/>
    </row>
    <row r="293" spans="2:39">
      <c r="B293" s="185"/>
      <c r="C293" s="185"/>
      <c r="D293" s="185"/>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c r="AA293" s="185"/>
      <c r="AB293" s="185"/>
      <c r="AC293" s="185"/>
      <c r="AD293" s="185"/>
      <c r="AE293" s="185"/>
      <c r="AF293" s="185"/>
      <c r="AG293" s="185"/>
      <c r="AH293" s="185"/>
      <c r="AI293" s="185"/>
      <c r="AJ293" s="185"/>
      <c r="AK293" s="185"/>
      <c r="AL293" s="185"/>
      <c r="AM293" s="185"/>
    </row>
    <row r="294" spans="2:39">
      <c r="B294" s="185"/>
      <c r="C294" s="185"/>
      <c r="D294" s="185"/>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c r="AA294" s="185"/>
      <c r="AB294" s="185"/>
      <c r="AC294" s="185"/>
      <c r="AD294" s="185"/>
      <c r="AE294" s="185"/>
      <c r="AF294" s="185"/>
      <c r="AG294" s="185"/>
      <c r="AH294" s="185"/>
      <c r="AI294" s="185"/>
      <c r="AJ294" s="185"/>
      <c r="AK294" s="185"/>
      <c r="AL294" s="185"/>
      <c r="AM294" s="185"/>
    </row>
    <row r="295" spans="2:39">
      <c r="B295" s="185"/>
      <c r="C295" s="185"/>
      <c r="D295" s="185"/>
      <c r="E295" s="185"/>
      <c r="F295" s="185"/>
      <c r="G295" s="185"/>
      <c r="H295" s="185"/>
      <c r="I295" s="185"/>
      <c r="J295" s="185"/>
      <c r="K295" s="185"/>
      <c r="L295" s="185"/>
      <c r="M295" s="185"/>
      <c r="N295" s="185"/>
      <c r="O295" s="185"/>
      <c r="P295" s="185"/>
      <c r="Q295" s="185"/>
      <c r="R295" s="185"/>
      <c r="S295" s="185"/>
      <c r="T295" s="185"/>
      <c r="U295" s="185"/>
      <c r="V295" s="185"/>
      <c r="W295" s="185"/>
      <c r="X295" s="185"/>
      <c r="Y295" s="185"/>
      <c r="Z295" s="185"/>
      <c r="AA295" s="185"/>
      <c r="AB295" s="185"/>
      <c r="AC295" s="185"/>
      <c r="AD295" s="185"/>
      <c r="AE295" s="185"/>
      <c r="AF295" s="185"/>
      <c r="AG295" s="185"/>
      <c r="AH295" s="185"/>
      <c r="AI295" s="185"/>
      <c r="AJ295" s="185"/>
      <c r="AK295" s="185"/>
      <c r="AL295" s="185"/>
      <c r="AM295" s="185"/>
    </row>
    <row r="296" spans="2:39">
      <c r="B296" s="185"/>
      <c r="C296" s="185"/>
      <c r="D296" s="185"/>
      <c r="E296" s="185"/>
      <c r="F296" s="185"/>
      <c r="G296" s="185"/>
      <c r="H296" s="185"/>
      <c r="I296" s="185"/>
      <c r="J296" s="185"/>
      <c r="K296" s="185"/>
      <c r="L296" s="185"/>
      <c r="M296" s="185"/>
      <c r="N296" s="185"/>
      <c r="O296" s="185"/>
      <c r="P296" s="185"/>
      <c r="Q296" s="185"/>
      <c r="R296" s="185"/>
      <c r="S296" s="185"/>
      <c r="T296" s="185"/>
      <c r="U296" s="185"/>
      <c r="V296" s="185"/>
      <c r="W296" s="185"/>
      <c r="X296" s="185"/>
      <c r="Y296" s="185"/>
      <c r="Z296" s="185"/>
      <c r="AA296" s="185"/>
      <c r="AB296" s="185"/>
      <c r="AC296" s="185"/>
      <c r="AD296" s="185"/>
      <c r="AE296" s="185"/>
      <c r="AF296" s="185"/>
      <c r="AG296" s="185"/>
      <c r="AH296" s="185"/>
      <c r="AI296" s="185"/>
      <c r="AJ296" s="185"/>
      <c r="AK296" s="185"/>
      <c r="AL296" s="185"/>
      <c r="AM296" s="185"/>
    </row>
    <row r="297" spans="2:39">
      <c r="B297" s="185"/>
      <c r="C297" s="185"/>
      <c r="D297" s="185"/>
      <c r="E297" s="185"/>
      <c r="F297" s="185"/>
      <c r="G297" s="185"/>
      <c r="H297" s="185"/>
      <c r="I297" s="185"/>
      <c r="J297" s="185"/>
      <c r="K297" s="185"/>
      <c r="L297" s="185"/>
      <c r="M297" s="185"/>
      <c r="N297" s="185"/>
      <c r="O297" s="185"/>
      <c r="P297" s="185"/>
      <c r="Q297" s="185"/>
      <c r="R297" s="185"/>
      <c r="S297" s="185"/>
      <c r="T297" s="185"/>
      <c r="U297" s="185"/>
      <c r="V297" s="185"/>
      <c r="W297" s="185"/>
      <c r="X297" s="185"/>
      <c r="Y297" s="185"/>
      <c r="Z297" s="185"/>
      <c r="AA297" s="185"/>
      <c r="AB297" s="185"/>
      <c r="AC297" s="185"/>
      <c r="AD297" s="185"/>
      <c r="AE297" s="185"/>
      <c r="AF297" s="185"/>
      <c r="AG297" s="185"/>
      <c r="AH297" s="185"/>
      <c r="AI297" s="185"/>
      <c r="AJ297" s="185"/>
      <c r="AK297" s="185"/>
      <c r="AL297" s="185"/>
      <c r="AM297" s="185"/>
    </row>
    <row r="298" spans="2:39">
      <c r="B298" s="185"/>
      <c r="C298" s="185"/>
      <c r="D298" s="185"/>
      <c r="E298" s="185"/>
      <c r="F298" s="185"/>
      <c r="G298" s="185"/>
      <c r="H298" s="185"/>
      <c r="I298" s="185"/>
      <c r="J298" s="185"/>
      <c r="K298" s="185"/>
      <c r="L298" s="185"/>
      <c r="M298" s="185"/>
      <c r="N298" s="185"/>
      <c r="O298" s="185"/>
      <c r="P298" s="185"/>
      <c r="Q298" s="185"/>
      <c r="R298" s="185"/>
      <c r="S298" s="185"/>
      <c r="T298" s="185"/>
      <c r="U298" s="185"/>
      <c r="V298" s="185"/>
      <c r="W298" s="185"/>
      <c r="X298" s="185"/>
      <c r="Y298" s="185"/>
      <c r="Z298" s="185"/>
      <c r="AA298" s="185"/>
      <c r="AB298" s="185"/>
      <c r="AC298" s="185"/>
      <c r="AD298" s="185"/>
      <c r="AE298" s="185"/>
      <c r="AF298" s="185"/>
      <c r="AG298" s="185"/>
      <c r="AH298" s="185"/>
      <c r="AI298" s="185"/>
      <c r="AJ298" s="185"/>
      <c r="AK298" s="185"/>
      <c r="AL298" s="185"/>
      <c r="AM298" s="185"/>
    </row>
    <row r="299" spans="2:39">
      <c r="B299" s="185"/>
      <c r="C299" s="185"/>
      <c r="D299" s="185"/>
      <c r="E299" s="185"/>
      <c r="F299" s="185"/>
      <c r="G299" s="185"/>
      <c r="H299" s="185"/>
      <c r="I299" s="185"/>
      <c r="J299" s="185"/>
      <c r="K299" s="185"/>
      <c r="L299" s="185"/>
      <c r="M299" s="185"/>
      <c r="N299" s="185"/>
      <c r="O299" s="185"/>
      <c r="P299" s="185"/>
      <c r="Q299" s="185"/>
      <c r="R299" s="185"/>
      <c r="S299" s="185"/>
      <c r="T299" s="185"/>
      <c r="U299" s="185"/>
      <c r="V299" s="185"/>
      <c r="W299" s="185"/>
      <c r="X299" s="185"/>
      <c r="Y299" s="185"/>
      <c r="Z299" s="185"/>
      <c r="AA299" s="185"/>
      <c r="AB299" s="185"/>
      <c r="AC299" s="185"/>
      <c r="AD299" s="185"/>
      <c r="AE299" s="185"/>
      <c r="AF299" s="185"/>
      <c r="AG299" s="185"/>
      <c r="AH299" s="185"/>
      <c r="AI299" s="185"/>
      <c r="AJ299" s="185"/>
      <c r="AK299" s="185"/>
      <c r="AL299" s="185"/>
      <c r="AM299" s="185"/>
    </row>
    <row r="300" spans="2:39">
      <c r="B300" s="18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c r="AA300" s="185"/>
      <c r="AB300" s="185"/>
      <c r="AC300" s="185"/>
      <c r="AD300" s="185"/>
      <c r="AE300" s="185"/>
      <c r="AF300" s="185"/>
      <c r="AG300" s="185"/>
      <c r="AH300" s="185"/>
      <c r="AI300" s="185"/>
      <c r="AJ300" s="185"/>
      <c r="AK300" s="185"/>
      <c r="AL300" s="185"/>
      <c r="AM300" s="185"/>
    </row>
    <row r="301" spans="2:39">
      <c r="B301" s="185"/>
      <c r="C301" s="185"/>
      <c r="D301" s="18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c r="AA301" s="185"/>
      <c r="AB301" s="185"/>
      <c r="AC301" s="185"/>
      <c r="AD301" s="185"/>
      <c r="AE301" s="185"/>
      <c r="AF301" s="185"/>
      <c r="AG301" s="185"/>
      <c r="AH301" s="185"/>
      <c r="AI301" s="185"/>
      <c r="AJ301" s="185"/>
      <c r="AK301" s="185"/>
      <c r="AL301" s="185"/>
      <c r="AM301" s="185"/>
    </row>
    <row r="302" spans="2:39">
      <c r="B302" s="185"/>
      <c r="C302" s="185"/>
      <c r="D302" s="185"/>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c r="AA302" s="185"/>
      <c r="AB302" s="185"/>
      <c r="AC302" s="185"/>
      <c r="AD302" s="185"/>
      <c r="AE302" s="185"/>
      <c r="AF302" s="185"/>
      <c r="AG302" s="185"/>
      <c r="AH302" s="185"/>
      <c r="AI302" s="185"/>
      <c r="AJ302" s="185"/>
      <c r="AK302" s="185"/>
      <c r="AL302" s="185"/>
      <c r="AM302" s="185"/>
    </row>
    <row r="303" spans="2:39">
      <c r="B303" s="185"/>
      <c r="C303" s="185"/>
      <c r="D303" s="185"/>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c r="AA303" s="185"/>
      <c r="AB303" s="185"/>
      <c r="AC303" s="185"/>
      <c r="AD303" s="185"/>
      <c r="AE303" s="185"/>
      <c r="AF303" s="185"/>
      <c r="AG303" s="185"/>
      <c r="AH303" s="185"/>
      <c r="AI303" s="185"/>
      <c r="AJ303" s="185"/>
      <c r="AK303" s="185"/>
      <c r="AL303" s="185"/>
      <c r="AM303" s="185"/>
    </row>
    <row r="304" spans="2:39">
      <c r="B304" s="185"/>
      <c r="C304" s="185"/>
      <c r="D304" s="185"/>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c r="AA304" s="185"/>
      <c r="AB304" s="185"/>
      <c r="AC304" s="185"/>
      <c r="AD304" s="185"/>
      <c r="AE304" s="185"/>
      <c r="AF304" s="185"/>
      <c r="AG304" s="185"/>
      <c r="AH304" s="185"/>
      <c r="AI304" s="185"/>
      <c r="AJ304" s="185"/>
      <c r="AK304" s="185"/>
      <c r="AL304" s="185"/>
      <c r="AM304" s="185"/>
    </row>
    <row r="305" spans="2:39">
      <c r="B305" s="185"/>
      <c r="C305" s="185"/>
      <c r="D305" s="185"/>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c r="AA305" s="185"/>
      <c r="AB305" s="185"/>
      <c r="AC305" s="185"/>
      <c r="AD305" s="185"/>
      <c r="AE305" s="185"/>
      <c r="AF305" s="185"/>
      <c r="AG305" s="185"/>
      <c r="AH305" s="185"/>
      <c r="AI305" s="185"/>
      <c r="AJ305" s="185"/>
      <c r="AK305" s="185"/>
      <c r="AL305" s="185"/>
      <c r="AM305" s="185"/>
    </row>
    <row r="306" spans="2:39">
      <c r="B306" s="185"/>
      <c r="C306" s="185"/>
      <c r="D306" s="185"/>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c r="AA306" s="185"/>
      <c r="AB306" s="185"/>
      <c r="AC306" s="185"/>
      <c r="AD306" s="185"/>
      <c r="AE306" s="185"/>
      <c r="AF306" s="185"/>
      <c r="AG306" s="185"/>
      <c r="AH306" s="185"/>
      <c r="AI306" s="185"/>
      <c r="AJ306" s="185"/>
      <c r="AK306" s="185"/>
      <c r="AL306" s="185"/>
      <c r="AM306" s="185"/>
    </row>
    <row r="307" spans="2:39">
      <c r="B307" s="185"/>
      <c r="C307" s="185"/>
      <c r="D307" s="185"/>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c r="AA307" s="185"/>
      <c r="AB307" s="185"/>
      <c r="AC307" s="185"/>
      <c r="AD307" s="185"/>
      <c r="AE307" s="185"/>
      <c r="AF307" s="185"/>
      <c r="AG307" s="185"/>
      <c r="AH307" s="185"/>
      <c r="AI307" s="185"/>
      <c r="AJ307" s="185"/>
      <c r="AK307" s="185"/>
      <c r="AL307" s="185"/>
      <c r="AM307" s="185"/>
    </row>
    <row r="308" spans="2:39">
      <c r="B308" s="185"/>
      <c r="C308" s="185"/>
      <c r="D308" s="185"/>
      <c r="E308" s="185"/>
      <c r="F308" s="185"/>
      <c r="G308" s="185"/>
      <c r="H308" s="185"/>
      <c r="I308" s="185"/>
      <c r="J308" s="185"/>
      <c r="K308" s="185"/>
      <c r="L308" s="185"/>
      <c r="M308" s="185"/>
      <c r="N308" s="185"/>
      <c r="O308" s="185"/>
      <c r="P308" s="185"/>
      <c r="Q308" s="185"/>
      <c r="R308" s="185"/>
      <c r="S308" s="185"/>
      <c r="T308" s="185"/>
      <c r="U308" s="185"/>
      <c r="V308" s="185"/>
      <c r="W308" s="185"/>
      <c r="X308" s="185"/>
      <c r="Y308" s="185"/>
      <c r="Z308" s="185"/>
      <c r="AA308" s="185"/>
      <c r="AB308" s="185"/>
      <c r="AC308" s="185"/>
      <c r="AD308" s="185"/>
      <c r="AE308" s="185"/>
      <c r="AF308" s="185"/>
      <c r="AG308" s="185"/>
      <c r="AH308" s="185"/>
      <c r="AI308" s="185"/>
      <c r="AJ308" s="185"/>
      <c r="AK308" s="185"/>
      <c r="AL308" s="185"/>
      <c r="AM308" s="185"/>
    </row>
    <row r="309" spans="2:39">
      <c r="B309" s="185"/>
      <c r="C309" s="185"/>
      <c r="D309" s="185"/>
      <c r="E309" s="185"/>
      <c r="F309" s="185"/>
      <c r="G309" s="185"/>
      <c r="H309" s="185"/>
      <c r="I309" s="185"/>
      <c r="J309" s="185"/>
      <c r="K309" s="185"/>
      <c r="L309" s="185"/>
      <c r="M309" s="185"/>
      <c r="N309" s="185"/>
      <c r="O309" s="185"/>
      <c r="P309" s="185"/>
      <c r="Q309" s="185"/>
      <c r="R309" s="185"/>
      <c r="S309" s="185"/>
      <c r="T309" s="185"/>
      <c r="U309" s="185"/>
      <c r="V309" s="185"/>
      <c r="W309" s="185"/>
      <c r="X309" s="185"/>
      <c r="Y309" s="185"/>
      <c r="Z309" s="185"/>
      <c r="AA309" s="185"/>
      <c r="AB309" s="185"/>
      <c r="AC309" s="185"/>
      <c r="AD309" s="185"/>
      <c r="AE309" s="185"/>
      <c r="AF309" s="185"/>
      <c r="AG309" s="185"/>
      <c r="AH309" s="185"/>
      <c r="AI309" s="185"/>
      <c r="AJ309" s="185"/>
      <c r="AK309" s="185"/>
      <c r="AL309" s="185"/>
      <c r="AM309" s="185"/>
    </row>
    <row r="310" spans="2:39">
      <c r="B310" s="185"/>
      <c r="C310" s="185"/>
      <c r="D310" s="185"/>
      <c r="E310" s="185"/>
      <c r="F310" s="185"/>
      <c r="G310" s="185"/>
      <c r="H310" s="185"/>
      <c r="I310" s="185"/>
      <c r="J310" s="185"/>
      <c r="K310" s="185"/>
      <c r="L310" s="185"/>
      <c r="M310" s="185"/>
      <c r="N310" s="185"/>
      <c r="O310" s="185"/>
      <c r="P310" s="185"/>
      <c r="Q310" s="185"/>
      <c r="R310" s="185"/>
      <c r="S310" s="185"/>
      <c r="T310" s="185"/>
      <c r="U310" s="185"/>
      <c r="V310" s="185"/>
      <c r="W310" s="185"/>
      <c r="X310" s="185"/>
      <c r="Y310" s="185"/>
      <c r="Z310" s="185"/>
      <c r="AA310" s="185"/>
      <c r="AB310" s="185"/>
      <c r="AC310" s="185"/>
      <c r="AD310" s="185"/>
      <c r="AE310" s="185"/>
      <c r="AF310" s="185"/>
      <c r="AG310" s="185"/>
      <c r="AH310" s="185"/>
      <c r="AI310" s="185"/>
      <c r="AJ310" s="185"/>
      <c r="AK310" s="185"/>
      <c r="AL310" s="185"/>
      <c r="AM310" s="185"/>
    </row>
    <row r="311" spans="2:39">
      <c r="B311" s="185"/>
      <c r="C311" s="185"/>
      <c r="D311" s="185"/>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c r="AA311" s="185"/>
      <c r="AB311" s="185"/>
      <c r="AC311" s="185"/>
      <c r="AD311" s="185"/>
      <c r="AE311" s="185"/>
      <c r="AF311" s="185"/>
      <c r="AG311" s="185"/>
      <c r="AH311" s="185"/>
      <c r="AI311" s="185"/>
      <c r="AJ311" s="185"/>
      <c r="AK311" s="185"/>
      <c r="AL311" s="185"/>
      <c r="AM311" s="185"/>
    </row>
    <row r="312" spans="2:39">
      <c r="B312" s="185"/>
      <c r="C312" s="185"/>
      <c r="D312" s="185"/>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c r="AA312" s="185"/>
      <c r="AB312" s="185"/>
      <c r="AC312" s="185"/>
      <c r="AD312" s="185"/>
      <c r="AE312" s="185"/>
      <c r="AF312" s="185"/>
      <c r="AG312" s="185"/>
      <c r="AH312" s="185"/>
      <c r="AI312" s="185"/>
      <c r="AJ312" s="185"/>
      <c r="AK312" s="185"/>
      <c r="AL312" s="185"/>
      <c r="AM312" s="185"/>
    </row>
    <row r="313" spans="2:39">
      <c r="B313" s="185"/>
      <c r="C313" s="185"/>
      <c r="D313" s="185"/>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c r="AA313" s="185"/>
      <c r="AB313" s="185"/>
      <c r="AC313" s="185"/>
      <c r="AD313" s="185"/>
      <c r="AE313" s="185"/>
      <c r="AF313" s="185"/>
      <c r="AG313" s="185"/>
      <c r="AH313" s="185"/>
      <c r="AI313" s="185"/>
      <c r="AJ313" s="185"/>
      <c r="AK313" s="185"/>
      <c r="AL313" s="185"/>
      <c r="AM313" s="185"/>
    </row>
    <row r="314" spans="2:39">
      <c r="B314" s="185"/>
      <c r="C314" s="185"/>
      <c r="D314" s="185"/>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c r="AA314" s="185"/>
      <c r="AB314" s="185"/>
      <c r="AC314" s="185"/>
      <c r="AD314" s="185"/>
      <c r="AE314" s="185"/>
      <c r="AF314" s="185"/>
      <c r="AG314" s="185"/>
      <c r="AH314" s="185"/>
      <c r="AI314" s="185"/>
      <c r="AJ314" s="185"/>
      <c r="AK314" s="185"/>
      <c r="AL314" s="185"/>
      <c r="AM314" s="185"/>
    </row>
    <row r="315" spans="2:39">
      <c r="B315" s="185"/>
      <c r="C315" s="185"/>
      <c r="D315" s="185"/>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c r="AA315" s="185"/>
      <c r="AB315" s="185"/>
      <c r="AC315" s="185"/>
      <c r="AD315" s="185"/>
      <c r="AE315" s="185"/>
      <c r="AF315" s="185"/>
      <c r="AG315" s="185"/>
      <c r="AH315" s="185"/>
      <c r="AI315" s="185"/>
      <c r="AJ315" s="185"/>
      <c r="AK315" s="185"/>
      <c r="AL315" s="185"/>
      <c r="AM315" s="185"/>
    </row>
    <row r="316" spans="2:39">
      <c r="B316" s="185"/>
      <c r="C316" s="185"/>
      <c r="D316" s="185"/>
      <c r="E316" s="185"/>
      <c r="F316" s="185"/>
      <c r="G316" s="185"/>
      <c r="H316" s="185"/>
      <c r="I316" s="185"/>
      <c r="J316" s="185"/>
      <c r="K316" s="185"/>
      <c r="L316" s="185"/>
      <c r="M316" s="185"/>
      <c r="N316" s="185"/>
      <c r="O316" s="185"/>
      <c r="P316" s="185"/>
      <c r="Q316" s="185"/>
      <c r="R316" s="185"/>
      <c r="S316" s="185"/>
      <c r="T316" s="185"/>
      <c r="U316" s="185"/>
      <c r="V316" s="185"/>
      <c r="W316" s="185"/>
      <c r="X316" s="185"/>
      <c r="Y316" s="185"/>
      <c r="Z316" s="185"/>
      <c r="AA316" s="185"/>
      <c r="AB316" s="185"/>
      <c r="AC316" s="185"/>
      <c r="AD316" s="185"/>
      <c r="AE316" s="185"/>
      <c r="AF316" s="185"/>
      <c r="AG316" s="185"/>
      <c r="AH316" s="185"/>
      <c r="AI316" s="185"/>
      <c r="AJ316" s="185"/>
      <c r="AK316" s="185"/>
      <c r="AL316" s="185"/>
      <c r="AM316" s="185"/>
    </row>
    <row r="317" spans="2:39">
      <c r="B317" s="185"/>
      <c r="C317" s="185"/>
      <c r="D317" s="185"/>
      <c r="E317" s="185"/>
      <c r="F317" s="185"/>
      <c r="G317" s="185"/>
      <c r="H317" s="185"/>
      <c r="I317" s="185"/>
      <c r="J317" s="185"/>
      <c r="K317" s="185"/>
      <c r="L317" s="185"/>
      <c r="M317" s="185"/>
      <c r="N317" s="185"/>
      <c r="O317" s="185"/>
      <c r="P317" s="185"/>
      <c r="Q317" s="185"/>
      <c r="R317" s="185"/>
      <c r="S317" s="185"/>
      <c r="T317" s="185"/>
      <c r="U317" s="185"/>
      <c r="V317" s="185"/>
      <c r="W317" s="185"/>
      <c r="X317" s="185"/>
      <c r="Y317" s="185"/>
      <c r="Z317" s="185"/>
      <c r="AA317" s="185"/>
      <c r="AB317" s="185"/>
      <c r="AC317" s="185"/>
      <c r="AD317" s="185"/>
      <c r="AE317" s="185"/>
      <c r="AF317" s="185"/>
      <c r="AG317" s="185"/>
      <c r="AH317" s="185"/>
      <c r="AI317" s="185"/>
      <c r="AJ317" s="185"/>
      <c r="AK317" s="185"/>
      <c r="AL317" s="185"/>
      <c r="AM317" s="185"/>
    </row>
  </sheetData>
  <mergeCells count="2">
    <mergeCell ref="B2:D2"/>
    <mergeCell ref="F2:K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58EF3-9F16-4B22-869C-52BABF9AAF2D}">
  <dimension ref="B2:J18"/>
  <sheetViews>
    <sheetView topLeftCell="A18" workbookViewId="0">
      <selection activeCell="E18" sqref="E18"/>
    </sheetView>
  </sheetViews>
  <sheetFormatPr defaultRowHeight="15"/>
  <cols>
    <col min="2" max="2" width="24.85546875" customWidth="1"/>
    <col min="3" max="3" width="11" customWidth="1"/>
    <col min="4" max="4" width="11.5703125" customWidth="1"/>
    <col min="5" max="5" width="11.28515625" customWidth="1"/>
    <col min="6" max="6" width="11.42578125" customWidth="1"/>
    <col min="7" max="7" width="13.85546875" customWidth="1"/>
    <col min="8" max="8" width="11.140625" customWidth="1"/>
  </cols>
  <sheetData>
    <row r="2" spans="2:10" ht="15.75">
      <c r="B2" s="184" t="s">
        <v>1102</v>
      </c>
      <c r="C2" s="184"/>
      <c r="D2" s="184"/>
      <c r="E2" s="184"/>
      <c r="F2" s="184"/>
      <c r="G2" s="184"/>
      <c r="H2" s="184"/>
      <c r="I2" s="185"/>
      <c r="J2" s="185"/>
    </row>
    <row r="3" spans="2:10" ht="15.75">
      <c r="B3" s="437" t="s">
        <v>1103</v>
      </c>
      <c r="C3" s="438"/>
      <c r="D3" s="438"/>
      <c r="E3" s="438"/>
      <c r="F3" s="438"/>
      <c r="G3" s="438"/>
      <c r="H3" s="438"/>
      <c r="I3" s="438"/>
      <c r="J3" s="439"/>
    </row>
    <row r="4" spans="2:10" ht="69" customHeight="1">
      <c r="B4" s="186" t="s">
        <v>1104</v>
      </c>
      <c r="C4" s="187" t="s">
        <v>1105</v>
      </c>
      <c r="D4" s="187" t="s">
        <v>1106</v>
      </c>
      <c r="E4" s="187" t="s">
        <v>1107</v>
      </c>
      <c r="F4" s="187" t="s">
        <v>1108</v>
      </c>
      <c r="G4" s="187" t="s">
        <v>1109</v>
      </c>
      <c r="H4" s="187" t="s">
        <v>1110</v>
      </c>
      <c r="I4" s="187" t="s">
        <v>1111</v>
      </c>
      <c r="J4" s="185"/>
    </row>
    <row r="5" spans="2:10">
      <c r="B5" s="188" t="s">
        <v>1112</v>
      </c>
      <c r="C5" s="189">
        <v>24</v>
      </c>
      <c r="D5" s="189">
        <v>11</v>
      </c>
      <c r="E5" s="189">
        <v>13</v>
      </c>
      <c r="F5" s="189">
        <v>0</v>
      </c>
      <c r="G5" s="189" t="s">
        <v>1113</v>
      </c>
      <c r="H5" s="190">
        <v>0.8</v>
      </c>
      <c r="I5" s="190">
        <v>0.46</v>
      </c>
      <c r="J5" s="185"/>
    </row>
    <row r="6" spans="2:10">
      <c r="B6" s="188" t="s">
        <v>1114</v>
      </c>
      <c r="C6" s="189">
        <v>106</v>
      </c>
      <c r="D6" s="189">
        <v>106</v>
      </c>
      <c r="E6" s="189">
        <v>0</v>
      </c>
      <c r="F6" s="189">
        <v>0</v>
      </c>
      <c r="G6" s="189" t="s">
        <v>1115</v>
      </c>
      <c r="H6" s="190">
        <v>0.8</v>
      </c>
      <c r="I6" s="190">
        <v>1</v>
      </c>
      <c r="J6" s="185"/>
    </row>
    <row r="7" spans="2:10">
      <c r="B7" s="188" t="s">
        <v>1116</v>
      </c>
      <c r="C7" s="189">
        <v>66</v>
      </c>
      <c r="D7" s="189">
        <v>66</v>
      </c>
      <c r="E7" s="189">
        <v>0</v>
      </c>
      <c r="F7" s="189">
        <v>0</v>
      </c>
      <c r="G7" s="189" t="s">
        <v>1117</v>
      </c>
      <c r="H7" s="190">
        <v>0.8</v>
      </c>
      <c r="I7" s="190">
        <v>1</v>
      </c>
      <c r="J7" s="185"/>
    </row>
    <row r="8" spans="2:10" ht="15" customHeight="1">
      <c r="B8" s="191" t="s">
        <v>1118</v>
      </c>
      <c r="C8" s="192">
        <v>196</v>
      </c>
      <c r="D8" s="192">
        <v>183</v>
      </c>
      <c r="E8" s="192">
        <v>13</v>
      </c>
      <c r="F8" s="192">
        <v>0</v>
      </c>
      <c r="G8" s="440" t="s">
        <v>1119</v>
      </c>
      <c r="H8" s="442">
        <v>0.8</v>
      </c>
      <c r="I8" s="442">
        <v>0.82</v>
      </c>
      <c r="J8" s="185"/>
    </row>
    <row r="9" spans="2:10" ht="15" customHeight="1">
      <c r="B9" s="188" t="s">
        <v>1120</v>
      </c>
      <c r="C9" s="443" t="s">
        <v>1121</v>
      </c>
      <c r="D9" s="443"/>
      <c r="E9" s="444"/>
      <c r="F9" s="190">
        <v>0</v>
      </c>
      <c r="G9" s="441"/>
      <c r="H9" s="441"/>
      <c r="I9" s="441"/>
      <c r="J9" s="185"/>
    </row>
    <row r="10" spans="2:10">
      <c r="B10" s="185"/>
      <c r="C10" s="185"/>
      <c r="D10" s="185"/>
      <c r="E10" s="185"/>
      <c r="F10" s="185"/>
      <c r="G10" s="185"/>
      <c r="H10" s="185"/>
      <c r="I10" s="185"/>
      <c r="J10" s="185"/>
    </row>
    <row r="11" spans="2:10">
      <c r="B11" s="185"/>
      <c r="C11" s="185"/>
      <c r="D11" s="185"/>
      <c r="E11" s="185"/>
      <c r="F11" s="185"/>
      <c r="G11" s="185"/>
      <c r="H11" s="185"/>
      <c r="I11" s="185"/>
      <c r="J11" s="185"/>
    </row>
    <row r="12" spans="2:10" ht="15.75">
      <c r="B12" s="437" t="s">
        <v>1122</v>
      </c>
      <c r="C12" s="438"/>
      <c r="D12" s="438"/>
      <c r="E12" s="438"/>
      <c r="F12" s="438"/>
      <c r="G12" s="438"/>
      <c r="H12" s="438"/>
      <c r="I12" s="438"/>
      <c r="J12" s="439"/>
    </row>
    <row r="13" spans="2:10" ht="90.75">
      <c r="B13" s="193" t="s">
        <v>1104</v>
      </c>
      <c r="C13" s="194" t="s">
        <v>1105</v>
      </c>
      <c r="D13" s="194" t="s">
        <v>1106</v>
      </c>
      <c r="E13" s="194" t="s">
        <v>1107</v>
      </c>
      <c r="F13" s="194" t="s">
        <v>1108</v>
      </c>
      <c r="G13" s="194" t="s">
        <v>1123</v>
      </c>
      <c r="H13" s="194" t="s">
        <v>1124</v>
      </c>
      <c r="I13" s="194" t="s">
        <v>1110</v>
      </c>
      <c r="J13" s="194" t="s">
        <v>1111</v>
      </c>
    </row>
    <row r="14" spans="2:10" ht="30.75">
      <c r="B14" s="195" t="s">
        <v>1112</v>
      </c>
      <c r="C14" s="196">
        <v>97</v>
      </c>
      <c r="D14" s="196">
        <v>73</v>
      </c>
      <c r="E14" s="196">
        <v>24</v>
      </c>
      <c r="F14" s="196">
        <v>0</v>
      </c>
      <c r="G14" s="196">
        <v>24</v>
      </c>
      <c r="H14" s="196" t="s">
        <v>1113</v>
      </c>
      <c r="I14" s="197">
        <v>0.8</v>
      </c>
      <c r="J14" s="197">
        <v>0.75</v>
      </c>
    </row>
    <row r="15" spans="2:10" ht="15.75">
      <c r="B15" s="195" t="s">
        <v>1114</v>
      </c>
      <c r="C15" s="196">
        <v>209</v>
      </c>
      <c r="D15" s="196">
        <v>209</v>
      </c>
      <c r="E15" s="196">
        <v>0</v>
      </c>
      <c r="F15" s="196">
        <v>0</v>
      </c>
      <c r="G15" s="196">
        <v>0</v>
      </c>
      <c r="H15" s="196" t="s">
        <v>1115</v>
      </c>
      <c r="I15" s="197">
        <v>0.8</v>
      </c>
      <c r="J15" s="197">
        <v>1</v>
      </c>
    </row>
    <row r="16" spans="2:10" ht="30.75">
      <c r="B16" s="195" t="s">
        <v>1116</v>
      </c>
      <c r="C16" s="196">
        <v>33</v>
      </c>
      <c r="D16" s="196">
        <v>33</v>
      </c>
      <c r="E16" s="196">
        <v>0</v>
      </c>
      <c r="F16" s="196">
        <v>0</v>
      </c>
      <c r="G16" s="196">
        <v>0</v>
      </c>
      <c r="H16" s="196" t="s">
        <v>1117</v>
      </c>
      <c r="I16" s="197">
        <v>0.8</v>
      </c>
      <c r="J16" s="197">
        <v>1</v>
      </c>
    </row>
    <row r="17" spans="2:10" ht="30.75">
      <c r="B17" s="198" t="s">
        <v>1118</v>
      </c>
      <c r="C17" s="199">
        <v>339</v>
      </c>
      <c r="D17" s="199">
        <v>315</v>
      </c>
      <c r="E17" s="199">
        <v>24</v>
      </c>
      <c r="F17" s="199">
        <v>0</v>
      </c>
      <c r="G17" s="199">
        <v>24</v>
      </c>
      <c r="H17" s="199" t="s">
        <v>1125</v>
      </c>
      <c r="I17" s="200">
        <v>0.8</v>
      </c>
      <c r="J17" s="200">
        <v>0.92</v>
      </c>
    </row>
    <row r="18" spans="2:10" ht="30.75">
      <c r="B18" s="195" t="s">
        <v>1126</v>
      </c>
      <c r="C18" s="197">
        <v>1</v>
      </c>
      <c r="D18" s="197">
        <v>0.93</v>
      </c>
      <c r="E18" s="197">
        <v>7.0000000000000007E-2</v>
      </c>
      <c r="F18" s="197">
        <v>0</v>
      </c>
      <c r="G18" s="197">
        <v>7.0000000000000007E-2</v>
      </c>
      <c r="H18" s="201">
        <v>0.93</v>
      </c>
      <c r="I18" s="202" t="s">
        <v>247</v>
      </c>
      <c r="J18" s="202" t="s">
        <v>247</v>
      </c>
    </row>
  </sheetData>
  <mergeCells count="6">
    <mergeCell ref="B3:J3"/>
    <mergeCell ref="B12:J12"/>
    <mergeCell ref="G8:G9"/>
    <mergeCell ref="H8:H9"/>
    <mergeCell ref="I8:I9"/>
    <mergeCell ref="C9:E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2123B-4F50-443B-A565-8BD04DBCAC9A}">
  <dimension ref="A2:M8"/>
  <sheetViews>
    <sheetView topLeftCell="A7" workbookViewId="0">
      <selection activeCell="L14" sqref="L14"/>
    </sheetView>
  </sheetViews>
  <sheetFormatPr defaultRowHeight="15"/>
  <cols>
    <col min="3" max="3" width="11.5703125" customWidth="1"/>
    <col min="4" max="4" width="12" customWidth="1"/>
    <col min="5" max="5" width="11.5703125" customWidth="1"/>
    <col min="6" max="6" width="10" customWidth="1"/>
    <col min="7" max="7" width="11.5703125" customWidth="1"/>
    <col min="8" max="8" width="11.28515625" customWidth="1"/>
    <col min="9" max="9" width="33.5703125" customWidth="1"/>
    <col min="10" max="10" width="30.5703125" customWidth="1"/>
    <col min="11" max="11" width="31.28515625" customWidth="1"/>
    <col min="12" max="12" width="13.42578125" customWidth="1"/>
    <col min="13" max="13" width="16.85546875" customWidth="1"/>
  </cols>
  <sheetData>
    <row r="2" spans="1:13">
      <c r="A2" s="445" t="s">
        <v>1127</v>
      </c>
      <c r="B2" s="445"/>
      <c r="C2" s="445"/>
      <c r="D2" s="445"/>
      <c r="E2" s="445"/>
      <c r="F2" s="445"/>
      <c r="G2" s="445"/>
      <c r="H2" s="445"/>
      <c r="I2" s="445"/>
      <c r="J2" s="445"/>
      <c r="K2" s="445"/>
      <c r="L2" s="445"/>
      <c r="M2" s="445"/>
    </row>
    <row r="3" spans="1:13" ht="77.25">
      <c r="A3" s="228" t="s">
        <v>0</v>
      </c>
      <c r="B3" s="229" t="s">
        <v>1128</v>
      </c>
      <c r="C3" s="229" t="s">
        <v>1129</v>
      </c>
      <c r="D3" s="229" t="s">
        <v>1130</v>
      </c>
      <c r="E3" s="229" t="s">
        <v>1131</v>
      </c>
      <c r="F3" s="229" t="s">
        <v>1132</v>
      </c>
      <c r="G3" s="229" t="s">
        <v>1133</v>
      </c>
      <c r="H3" s="230" t="s">
        <v>1134</v>
      </c>
      <c r="I3" s="231" t="s">
        <v>1135</v>
      </c>
      <c r="J3" s="231" t="s">
        <v>1136</v>
      </c>
      <c r="K3" s="230" t="s">
        <v>1137</v>
      </c>
      <c r="L3" s="232" t="s">
        <v>1138</v>
      </c>
      <c r="M3" s="229" t="s">
        <v>1139</v>
      </c>
    </row>
    <row r="4" spans="1:13" ht="51.75">
      <c r="A4" s="233">
        <v>1</v>
      </c>
      <c r="B4" s="235">
        <v>45677</v>
      </c>
      <c r="C4" s="234" t="s">
        <v>1140</v>
      </c>
      <c r="D4" s="234" t="s">
        <v>1141</v>
      </c>
      <c r="E4" s="234" t="s">
        <v>1142</v>
      </c>
      <c r="F4" s="235">
        <v>45680</v>
      </c>
      <c r="G4" s="234" t="s">
        <v>1143</v>
      </c>
      <c r="H4" s="236" t="s">
        <v>1144</v>
      </c>
      <c r="I4" s="237" t="s">
        <v>1145</v>
      </c>
      <c r="J4" s="237" t="s">
        <v>1146</v>
      </c>
      <c r="K4" s="236" t="s">
        <v>1147</v>
      </c>
      <c r="L4" s="237" t="s">
        <v>1148</v>
      </c>
      <c r="M4" s="238" t="s">
        <v>1149</v>
      </c>
    </row>
    <row r="5" spans="1:13" ht="51.75">
      <c r="A5" s="233">
        <v>2</v>
      </c>
      <c r="B5" s="235">
        <v>45702</v>
      </c>
      <c r="C5" s="234" t="s">
        <v>1150</v>
      </c>
      <c r="D5" s="234" t="s">
        <v>1151</v>
      </c>
      <c r="E5" s="235">
        <v>45706</v>
      </c>
      <c r="F5" s="235">
        <v>45712</v>
      </c>
      <c r="G5" s="234" t="s">
        <v>1152</v>
      </c>
      <c r="H5" s="236" t="s">
        <v>1153</v>
      </c>
      <c r="I5" s="237" t="s">
        <v>1145</v>
      </c>
      <c r="J5" s="237" t="s">
        <v>1154</v>
      </c>
      <c r="K5" s="234" t="s">
        <v>1155</v>
      </c>
      <c r="L5" s="239" t="s">
        <v>247</v>
      </c>
      <c r="M5" s="240" t="s">
        <v>1149</v>
      </c>
    </row>
    <row r="6" spans="1:13" ht="51.75">
      <c r="A6" s="241">
        <v>3</v>
      </c>
      <c r="B6" s="242" t="s">
        <v>1156</v>
      </c>
      <c r="C6" s="244">
        <v>45735</v>
      </c>
      <c r="D6" s="242" t="s">
        <v>1157</v>
      </c>
      <c r="E6" s="245">
        <v>45741</v>
      </c>
      <c r="F6" s="245">
        <v>45742</v>
      </c>
      <c r="G6" s="242" t="s">
        <v>1158</v>
      </c>
      <c r="H6" s="246" t="s">
        <v>1159</v>
      </c>
      <c r="I6" s="247" t="s">
        <v>1145</v>
      </c>
      <c r="J6" s="247" t="s">
        <v>1160</v>
      </c>
      <c r="K6" s="242" t="s">
        <v>1161</v>
      </c>
      <c r="L6" s="243" t="s">
        <v>247</v>
      </c>
      <c r="M6" s="248" t="s">
        <v>1149</v>
      </c>
    </row>
    <row r="7" spans="1:13" ht="90">
      <c r="A7" s="249">
        <v>4</v>
      </c>
      <c r="B7" s="250" t="s">
        <v>1162</v>
      </c>
      <c r="C7" s="251" t="s">
        <v>1163</v>
      </c>
      <c r="D7" s="250" t="s">
        <v>1164</v>
      </c>
      <c r="E7" s="251" t="s">
        <v>1165</v>
      </c>
      <c r="F7" s="251" t="s">
        <v>1166</v>
      </c>
      <c r="G7" s="250" t="s">
        <v>1167</v>
      </c>
      <c r="H7" s="252" t="s">
        <v>1159</v>
      </c>
      <c r="I7" s="253" t="s">
        <v>1168</v>
      </c>
      <c r="J7" s="250" t="s">
        <v>1169</v>
      </c>
      <c r="K7" s="250" t="s">
        <v>1170</v>
      </c>
      <c r="L7" s="251" t="s">
        <v>247</v>
      </c>
      <c r="M7" s="254" t="s">
        <v>1149</v>
      </c>
    </row>
    <row r="8" spans="1:13">
      <c r="B8" s="336">
        <v>45876</v>
      </c>
    </row>
  </sheetData>
  <mergeCells count="1">
    <mergeCell ref="A2:M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88BEA-FF4E-4338-BE5D-F58C91840E1D}">
  <dimension ref="B2:AO226"/>
  <sheetViews>
    <sheetView topLeftCell="A198" workbookViewId="0">
      <selection activeCell="K3" sqref="K3"/>
    </sheetView>
  </sheetViews>
  <sheetFormatPr defaultRowHeight="15"/>
  <cols>
    <col min="3" max="3" width="15.140625" customWidth="1"/>
    <col min="4" max="4" width="17.85546875" customWidth="1"/>
    <col min="6" max="6" width="7.28515625" customWidth="1"/>
    <col min="7" max="7" width="5.7109375" customWidth="1"/>
    <col min="8" max="8" width="27.7109375" customWidth="1"/>
    <col min="9" max="9" width="16.5703125" customWidth="1"/>
    <col min="10" max="10" width="7" customWidth="1"/>
    <col min="11" max="11" width="13.28515625" customWidth="1"/>
    <col min="12" max="12" width="9.85546875" customWidth="1"/>
    <col min="13" max="13" width="15.28515625" customWidth="1"/>
    <col min="15" max="15" width="13.140625" customWidth="1"/>
    <col min="17" max="17" width="14.28515625" customWidth="1"/>
    <col min="18" max="18" width="12.28515625" customWidth="1"/>
    <col min="19" max="19" width="15.42578125" customWidth="1"/>
  </cols>
  <sheetData>
    <row r="2" spans="2:41" ht="15.75">
      <c r="B2" s="185"/>
      <c r="C2" s="185"/>
      <c r="D2" s="185"/>
      <c r="E2" s="428" t="s">
        <v>1171</v>
      </c>
      <c r="F2" s="428"/>
      <c r="G2" s="428"/>
      <c r="H2" s="428"/>
      <c r="I2" s="428"/>
      <c r="J2" s="428"/>
      <c r="K2" s="428"/>
      <c r="L2" s="428"/>
      <c r="M2" s="428"/>
      <c r="N2" s="428"/>
      <c r="O2" s="428"/>
      <c r="P2" s="428"/>
      <c r="Q2" s="428"/>
      <c r="R2" s="428"/>
      <c r="S2" s="428"/>
      <c r="T2" s="428"/>
      <c r="U2" s="428"/>
      <c r="V2" s="428"/>
      <c r="W2" s="428"/>
      <c r="X2" s="428"/>
      <c r="Y2" s="428"/>
      <c r="Z2" s="428"/>
      <c r="AA2" s="428"/>
      <c r="AB2" s="428"/>
      <c r="AC2" s="428"/>
      <c r="AD2" s="428"/>
      <c r="AE2" s="428"/>
      <c r="AF2" s="428"/>
      <c r="AG2" s="428"/>
      <c r="AH2" s="428"/>
      <c r="AI2" s="428"/>
      <c r="AJ2" s="428"/>
      <c r="AK2" s="428"/>
      <c r="AL2" s="428"/>
      <c r="AM2" s="428"/>
      <c r="AN2" s="428"/>
      <c r="AO2" s="428"/>
    </row>
    <row r="3" spans="2:41" s="256" customFormat="1" ht="195">
      <c r="B3" s="181" t="s">
        <v>261</v>
      </c>
      <c r="C3" s="182" t="s">
        <v>262</v>
      </c>
      <c r="D3" s="182" t="s">
        <v>263</v>
      </c>
      <c r="E3" s="182" t="s">
        <v>264</v>
      </c>
      <c r="F3" s="182" t="s">
        <v>265</v>
      </c>
      <c r="G3" s="182" t="s">
        <v>266</v>
      </c>
      <c r="H3" s="182" t="s">
        <v>1172</v>
      </c>
      <c r="I3" s="182" t="s">
        <v>1173</v>
      </c>
      <c r="J3" s="182" t="s">
        <v>273</v>
      </c>
      <c r="K3" s="182" t="s">
        <v>1174</v>
      </c>
      <c r="L3" s="182" t="s">
        <v>273</v>
      </c>
      <c r="M3" s="182" t="s">
        <v>1175</v>
      </c>
      <c r="N3" s="182" t="s">
        <v>273</v>
      </c>
      <c r="O3" s="182" t="s">
        <v>1176</v>
      </c>
      <c r="P3" s="182" t="s">
        <v>273</v>
      </c>
      <c r="Q3" s="182" t="s">
        <v>1177</v>
      </c>
      <c r="R3" s="182" t="s">
        <v>273</v>
      </c>
      <c r="S3" s="182" t="s">
        <v>1178</v>
      </c>
      <c r="T3" s="182" t="s">
        <v>273</v>
      </c>
      <c r="U3" s="182" t="s">
        <v>1179</v>
      </c>
      <c r="V3" s="182" t="s">
        <v>1180</v>
      </c>
      <c r="W3" s="182" t="s">
        <v>1181</v>
      </c>
      <c r="X3" s="182" t="s">
        <v>1182</v>
      </c>
      <c r="Y3" s="182" t="s">
        <v>1183</v>
      </c>
      <c r="Z3" s="182" t="s">
        <v>1184</v>
      </c>
      <c r="AA3" s="182" t="s">
        <v>1185</v>
      </c>
      <c r="AB3" s="183" t="s">
        <v>1186</v>
      </c>
      <c r="AC3" s="255"/>
      <c r="AD3" s="255"/>
      <c r="AE3" s="204"/>
      <c r="AF3" s="204"/>
      <c r="AG3" s="204"/>
      <c r="AH3" s="204"/>
      <c r="AI3" s="204"/>
      <c r="AJ3" s="204"/>
      <c r="AK3" s="204"/>
      <c r="AL3" s="204"/>
      <c r="AM3" s="204"/>
      <c r="AN3" s="204"/>
      <c r="AO3" s="204"/>
    </row>
    <row r="4" spans="2:41">
      <c r="B4" s="205">
        <v>1</v>
      </c>
      <c r="C4" s="207">
        <v>45803.364988425928</v>
      </c>
      <c r="D4" s="207">
        <v>45803.366087962961</v>
      </c>
      <c r="E4" s="206" t="s">
        <v>292</v>
      </c>
      <c r="F4" s="206"/>
      <c r="G4" s="206"/>
      <c r="H4" s="206" t="s">
        <v>1187</v>
      </c>
      <c r="I4" s="206" t="s">
        <v>1188</v>
      </c>
      <c r="J4" s="206">
        <v>4</v>
      </c>
      <c r="K4" s="206" t="s">
        <v>1188</v>
      </c>
      <c r="L4" s="206">
        <v>4</v>
      </c>
      <c r="M4" s="206" t="s">
        <v>1188</v>
      </c>
      <c r="N4" s="206">
        <v>4</v>
      </c>
      <c r="O4" s="206" t="s">
        <v>1188</v>
      </c>
      <c r="P4" s="206">
        <v>4</v>
      </c>
      <c r="Q4" s="206" t="s">
        <v>1188</v>
      </c>
      <c r="R4" s="206">
        <v>4</v>
      </c>
      <c r="S4" s="206" t="s">
        <v>482</v>
      </c>
      <c r="T4" s="206">
        <v>3</v>
      </c>
      <c r="U4" s="206" t="s">
        <v>1188</v>
      </c>
      <c r="V4" s="206" t="s">
        <v>1188</v>
      </c>
      <c r="W4" s="206" t="s">
        <v>1188</v>
      </c>
      <c r="X4" s="206" t="s">
        <v>1188</v>
      </c>
      <c r="Y4" s="206" t="s">
        <v>1188</v>
      </c>
      <c r="Z4" s="206" t="s">
        <v>323</v>
      </c>
      <c r="AA4" s="206" t="s">
        <v>1188</v>
      </c>
      <c r="AB4" s="208" t="s">
        <v>1188</v>
      </c>
      <c r="AC4" s="185"/>
      <c r="AD4" s="185"/>
      <c r="AE4" s="185"/>
      <c r="AF4" s="185"/>
      <c r="AG4" s="185"/>
      <c r="AH4" s="185"/>
      <c r="AI4" s="185"/>
      <c r="AJ4" s="185"/>
      <c r="AK4" s="185"/>
      <c r="AL4" s="185"/>
      <c r="AM4" s="185"/>
      <c r="AN4" s="185"/>
      <c r="AO4" s="185"/>
    </row>
    <row r="5" spans="2:41">
      <c r="B5" s="210">
        <v>2</v>
      </c>
      <c r="C5" s="212">
        <v>45803.365983796299</v>
      </c>
      <c r="D5" s="212">
        <v>45803.370219907411</v>
      </c>
      <c r="E5" s="211" t="s">
        <v>292</v>
      </c>
      <c r="F5" s="211"/>
      <c r="G5" s="211"/>
      <c r="H5" s="211" t="s">
        <v>1189</v>
      </c>
      <c r="I5" s="211" t="s">
        <v>1188</v>
      </c>
      <c r="J5" s="211">
        <v>4</v>
      </c>
      <c r="K5" s="211" t="s">
        <v>1188</v>
      </c>
      <c r="L5" s="211">
        <v>4</v>
      </c>
      <c r="M5" s="211" t="s">
        <v>1188</v>
      </c>
      <c r="N5" s="211">
        <v>4</v>
      </c>
      <c r="O5" s="211" t="s">
        <v>1188</v>
      </c>
      <c r="P5" s="211">
        <v>4</v>
      </c>
      <c r="Q5" s="211" t="s">
        <v>1188</v>
      </c>
      <c r="R5" s="211">
        <v>4</v>
      </c>
      <c r="S5" s="211" t="s">
        <v>482</v>
      </c>
      <c r="T5" s="211">
        <v>3</v>
      </c>
      <c r="U5" s="211" t="s">
        <v>1188</v>
      </c>
      <c r="V5" s="211" t="s">
        <v>1188</v>
      </c>
      <c r="W5" s="211" t="s">
        <v>482</v>
      </c>
      <c r="X5" s="211" t="s">
        <v>482</v>
      </c>
      <c r="Y5" s="211" t="s">
        <v>1188</v>
      </c>
      <c r="Z5" s="211" t="s">
        <v>306</v>
      </c>
      <c r="AA5" s="211" t="s">
        <v>1188</v>
      </c>
      <c r="AB5" s="213" t="s">
        <v>1188</v>
      </c>
      <c r="AC5" s="185"/>
      <c r="AD5" s="185"/>
      <c r="AE5" s="185"/>
      <c r="AF5" s="185"/>
      <c r="AG5" s="185"/>
      <c r="AH5" s="185"/>
      <c r="AI5" s="185"/>
      <c r="AJ5" s="185"/>
      <c r="AK5" s="185"/>
      <c r="AL5" s="185"/>
      <c r="AM5" s="185"/>
      <c r="AN5" s="185"/>
      <c r="AO5" s="185"/>
    </row>
    <row r="6" spans="2:41">
      <c r="B6" s="205">
        <v>3</v>
      </c>
      <c r="C6" s="207">
        <v>45803.371041666665</v>
      </c>
      <c r="D6" s="207">
        <v>45803.37363425926</v>
      </c>
      <c r="E6" s="206" t="s">
        <v>292</v>
      </c>
      <c r="F6" s="206"/>
      <c r="G6" s="206"/>
      <c r="H6" s="206" t="s">
        <v>1189</v>
      </c>
      <c r="I6" s="206" t="s">
        <v>1188</v>
      </c>
      <c r="J6" s="206">
        <v>4</v>
      </c>
      <c r="K6" s="206" t="s">
        <v>1188</v>
      </c>
      <c r="L6" s="206">
        <v>4</v>
      </c>
      <c r="M6" s="206" t="s">
        <v>482</v>
      </c>
      <c r="N6" s="206">
        <v>3</v>
      </c>
      <c r="O6" s="206" t="s">
        <v>1188</v>
      </c>
      <c r="P6" s="206">
        <v>4</v>
      </c>
      <c r="Q6" s="206" t="s">
        <v>1188</v>
      </c>
      <c r="R6" s="206">
        <v>4</v>
      </c>
      <c r="S6" s="206" t="s">
        <v>482</v>
      </c>
      <c r="T6" s="206">
        <v>3</v>
      </c>
      <c r="U6" s="206" t="s">
        <v>1188</v>
      </c>
      <c r="V6" s="206" t="s">
        <v>1188</v>
      </c>
      <c r="W6" s="206" t="s">
        <v>482</v>
      </c>
      <c r="X6" s="206" t="s">
        <v>1188</v>
      </c>
      <c r="Y6" s="206" t="s">
        <v>1188</v>
      </c>
      <c r="Z6" s="206" t="s">
        <v>306</v>
      </c>
      <c r="AA6" s="206" t="s">
        <v>1188</v>
      </c>
      <c r="AB6" s="208" t="s">
        <v>1188</v>
      </c>
      <c r="AC6" s="185"/>
      <c r="AD6" s="185"/>
      <c r="AE6" s="185"/>
      <c r="AF6" s="185"/>
      <c r="AG6" s="185"/>
      <c r="AH6" s="185"/>
      <c r="AI6" s="185"/>
      <c r="AJ6" s="185"/>
      <c r="AK6" s="185"/>
      <c r="AL6" s="185"/>
      <c r="AM6" s="185"/>
      <c r="AN6" s="185"/>
      <c r="AO6" s="185"/>
    </row>
    <row r="7" spans="2:41">
      <c r="B7" s="210">
        <v>4</v>
      </c>
      <c r="C7" s="212">
        <v>45803.374039351853</v>
      </c>
      <c r="D7" s="212">
        <v>45803.376435185186</v>
      </c>
      <c r="E7" s="211" t="s">
        <v>292</v>
      </c>
      <c r="F7" s="211"/>
      <c r="G7" s="211"/>
      <c r="H7" s="211" t="s">
        <v>1190</v>
      </c>
      <c r="I7" s="211" t="s">
        <v>1191</v>
      </c>
      <c r="J7" s="211">
        <v>2</v>
      </c>
      <c r="K7" s="211" t="s">
        <v>1188</v>
      </c>
      <c r="L7" s="211">
        <v>4</v>
      </c>
      <c r="M7" s="211" t="s">
        <v>1191</v>
      </c>
      <c r="N7" s="211">
        <v>2</v>
      </c>
      <c r="O7" s="211" t="s">
        <v>1188</v>
      </c>
      <c r="P7" s="211">
        <v>4</v>
      </c>
      <c r="Q7" s="211" t="s">
        <v>1188</v>
      </c>
      <c r="R7" s="211">
        <v>4</v>
      </c>
      <c r="S7" s="211" t="s">
        <v>482</v>
      </c>
      <c r="T7" s="211">
        <v>3</v>
      </c>
      <c r="U7" s="211" t="s">
        <v>482</v>
      </c>
      <c r="V7" s="211" t="s">
        <v>482</v>
      </c>
      <c r="W7" s="211" t="s">
        <v>1188</v>
      </c>
      <c r="X7" s="211" t="s">
        <v>482</v>
      </c>
      <c r="Y7" s="211" t="s">
        <v>1188</v>
      </c>
      <c r="Z7" s="211" t="s">
        <v>306</v>
      </c>
      <c r="AA7" s="211" t="s">
        <v>1188</v>
      </c>
      <c r="AB7" s="213" t="s">
        <v>482</v>
      </c>
      <c r="AC7" s="185"/>
      <c r="AD7" s="185"/>
      <c r="AE7" s="185"/>
      <c r="AF7" s="185"/>
      <c r="AG7" s="185"/>
      <c r="AH7" s="185"/>
      <c r="AI7" s="185"/>
      <c r="AJ7" s="185"/>
      <c r="AK7" s="185"/>
      <c r="AL7" s="185"/>
      <c r="AM7" s="185"/>
      <c r="AN7" s="185"/>
      <c r="AO7" s="185"/>
    </row>
    <row r="8" spans="2:41">
      <c r="B8" s="205">
        <v>5</v>
      </c>
      <c r="C8" s="207">
        <v>45803.381030092591</v>
      </c>
      <c r="D8" s="207">
        <v>45803.383796296293</v>
      </c>
      <c r="E8" s="206" t="s">
        <v>292</v>
      </c>
      <c r="F8" s="206"/>
      <c r="G8" s="206"/>
      <c r="H8" s="206" t="s">
        <v>1192</v>
      </c>
      <c r="I8" s="206" t="s">
        <v>1188</v>
      </c>
      <c r="J8" s="206">
        <v>4</v>
      </c>
      <c r="K8" s="206" t="s">
        <v>1193</v>
      </c>
      <c r="L8" s="206">
        <v>5</v>
      </c>
      <c r="M8" s="206" t="s">
        <v>1194</v>
      </c>
      <c r="N8" s="206">
        <v>5</v>
      </c>
      <c r="O8" s="206" t="s">
        <v>1188</v>
      </c>
      <c r="P8" s="206">
        <v>4</v>
      </c>
      <c r="Q8" s="206" t="s">
        <v>1193</v>
      </c>
      <c r="R8" s="206">
        <v>5</v>
      </c>
      <c r="S8" s="206" t="s">
        <v>1188</v>
      </c>
      <c r="T8" s="206">
        <v>4</v>
      </c>
      <c r="U8" s="206" t="s">
        <v>1193</v>
      </c>
      <c r="V8" s="206" t="s">
        <v>1188</v>
      </c>
      <c r="W8" s="206" t="s">
        <v>1188</v>
      </c>
      <c r="X8" s="206" t="s">
        <v>1188</v>
      </c>
      <c r="Y8" s="206" t="s">
        <v>1188</v>
      </c>
      <c r="Z8" s="206" t="s">
        <v>306</v>
      </c>
      <c r="AA8" s="206" t="s">
        <v>1188</v>
      </c>
      <c r="AB8" s="208" t="s">
        <v>1188</v>
      </c>
      <c r="AC8" s="185"/>
      <c r="AD8" s="185"/>
      <c r="AE8" s="185"/>
      <c r="AF8" s="185"/>
      <c r="AG8" s="185"/>
      <c r="AH8" s="185"/>
      <c r="AI8" s="185"/>
      <c r="AJ8" s="185"/>
      <c r="AK8" s="185"/>
      <c r="AL8" s="185"/>
      <c r="AM8" s="185"/>
      <c r="AN8" s="185"/>
      <c r="AO8" s="185"/>
    </row>
    <row r="9" spans="2:41">
      <c r="B9" s="210">
        <v>6</v>
      </c>
      <c r="C9" s="212">
        <v>45803.384351851855</v>
      </c>
      <c r="D9" s="212">
        <v>45803.385567129626</v>
      </c>
      <c r="E9" s="211" t="s">
        <v>292</v>
      </c>
      <c r="F9" s="211"/>
      <c r="G9" s="211"/>
      <c r="H9" s="211" t="s">
        <v>1195</v>
      </c>
      <c r="I9" s="211" t="s">
        <v>1188</v>
      </c>
      <c r="J9" s="211">
        <v>4</v>
      </c>
      <c r="K9" s="211" t="s">
        <v>1193</v>
      </c>
      <c r="L9" s="211">
        <v>5</v>
      </c>
      <c r="M9" s="211" t="s">
        <v>1191</v>
      </c>
      <c r="N9" s="211">
        <v>4</v>
      </c>
      <c r="O9" s="211" t="s">
        <v>1188</v>
      </c>
      <c r="P9" s="211">
        <v>4</v>
      </c>
      <c r="Q9" s="211" t="s">
        <v>1188</v>
      </c>
      <c r="R9" s="211">
        <v>4</v>
      </c>
      <c r="S9" s="211" t="s">
        <v>482</v>
      </c>
      <c r="T9" s="211">
        <v>3</v>
      </c>
      <c r="U9" s="211" t="s">
        <v>1188</v>
      </c>
      <c r="V9" s="211" t="s">
        <v>1191</v>
      </c>
      <c r="W9" s="211" t="s">
        <v>1191</v>
      </c>
      <c r="X9" s="211" t="s">
        <v>1191</v>
      </c>
      <c r="Y9" s="211" t="s">
        <v>1188</v>
      </c>
      <c r="Z9" s="211" t="s">
        <v>323</v>
      </c>
      <c r="AA9" s="211" t="s">
        <v>1188</v>
      </c>
      <c r="AB9" s="213" t="s">
        <v>482</v>
      </c>
      <c r="AC9" s="185"/>
      <c r="AD9" s="185"/>
      <c r="AE9" s="185"/>
      <c r="AF9" s="185"/>
      <c r="AG9" s="185"/>
      <c r="AH9" s="185"/>
      <c r="AI9" s="185"/>
      <c r="AJ9" s="185"/>
      <c r="AK9" s="185"/>
      <c r="AL9" s="185"/>
      <c r="AM9" s="185"/>
      <c r="AN9" s="185"/>
      <c r="AO9" s="185"/>
    </row>
    <row r="10" spans="2:41">
      <c r="B10" s="205">
        <v>7</v>
      </c>
      <c r="C10" s="207">
        <v>45803.38826388889</v>
      </c>
      <c r="D10" s="207">
        <v>45803.390034722222</v>
      </c>
      <c r="E10" s="206" t="s">
        <v>292</v>
      </c>
      <c r="F10" s="206"/>
      <c r="G10" s="206"/>
      <c r="H10" s="206" t="s">
        <v>1189</v>
      </c>
      <c r="I10" s="206" t="s">
        <v>1188</v>
      </c>
      <c r="J10" s="206">
        <v>4</v>
      </c>
      <c r="K10" s="206" t="s">
        <v>1188</v>
      </c>
      <c r="L10" s="206">
        <v>4</v>
      </c>
      <c r="M10" s="206" t="s">
        <v>1188</v>
      </c>
      <c r="N10" s="206">
        <v>4</v>
      </c>
      <c r="O10" s="206" t="s">
        <v>1193</v>
      </c>
      <c r="P10" s="206">
        <v>5</v>
      </c>
      <c r="Q10" s="206" t="s">
        <v>1193</v>
      </c>
      <c r="R10" s="206">
        <v>5</v>
      </c>
      <c r="S10" s="206" t="s">
        <v>1188</v>
      </c>
      <c r="T10" s="206">
        <v>3</v>
      </c>
      <c r="U10" s="206" t="s">
        <v>482</v>
      </c>
      <c r="V10" s="206" t="s">
        <v>1188</v>
      </c>
      <c r="W10" s="206" t="s">
        <v>1188</v>
      </c>
      <c r="X10" s="206" t="s">
        <v>1188</v>
      </c>
      <c r="Y10" s="206" t="s">
        <v>1188</v>
      </c>
      <c r="Z10" s="206" t="s">
        <v>323</v>
      </c>
      <c r="AA10" s="206" t="s">
        <v>1188</v>
      </c>
      <c r="AB10" s="208" t="s">
        <v>1188</v>
      </c>
      <c r="AC10" s="185"/>
      <c r="AD10" s="185"/>
      <c r="AE10" s="185"/>
      <c r="AF10" s="185"/>
      <c r="AG10" s="185"/>
      <c r="AH10" s="185"/>
      <c r="AI10" s="185"/>
      <c r="AJ10" s="185"/>
      <c r="AK10" s="185"/>
      <c r="AL10" s="185"/>
      <c r="AM10" s="185"/>
      <c r="AN10" s="185"/>
      <c r="AO10" s="185"/>
    </row>
    <row r="11" spans="2:41">
      <c r="B11" s="210">
        <v>8</v>
      </c>
      <c r="C11" s="212">
        <v>45803.386145833334</v>
      </c>
      <c r="D11" s="212">
        <v>45803.390810185185</v>
      </c>
      <c r="E11" s="211" t="s">
        <v>292</v>
      </c>
      <c r="F11" s="211"/>
      <c r="G11" s="211"/>
      <c r="H11" s="211" t="s">
        <v>1196</v>
      </c>
      <c r="I11" s="211" t="s">
        <v>482</v>
      </c>
      <c r="J11" s="211">
        <v>3</v>
      </c>
      <c r="K11" s="211" t="s">
        <v>1191</v>
      </c>
      <c r="L11" s="211">
        <v>2</v>
      </c>
      <c r="M11" s="211" t="s">
        <v>1191</v>
      </c>
      <c r="N11" s="211">
        <v>2</v>
      </c>
      <c r="O11" s="211" t="s">
        <v>1191</v>
      </c>
      <c r="P11" s="211"/>
      <c r="Q11" s="211" t="s">
        <v>482</v>
      </c>
      <c r="R11" s="211">
        <v>3</v>
      </c>
      <c r="S11" s="211" t="s">
        <v>482</v>
      </c>
      <c r="T11" s="211">
        <v>3</v>
      </c>
      <c r="U11" s="211" t="s">
        <v>1191</v>
      </c>
      <c r="V11" s="211" t="s">
        <v>1191</v>
      </c>
      <c r="W11" s="211" t="s">
        <v>1191</v>
      </c>
      <c r="X11" s="211" t="s">
        <v>1191</v>
      </c>
      <c r="Y11" s="211" t="s">
        <v>482</v>
      </c>
      <c r="Z11" s="211" t="s">
        <v>323</v>
      </c>
      <c r="AA11" s="211" t="s">
        <v>1191</v>
      </c>
      <c r="AB11" s="213" t="s">
        <v>1191</v>
      </c>
      <c r="AC11" s="185"/>
      <c r="AD11" s="185"/>
      <c r="AE11" s="185"/>
      <c r="AF11" s="185"/>
      <c r="AG11" s="185"/>
      <c r="AH11" s="185"/>
      <c r="AI11" s="185"/>
      <c r="AJ11" s="185"/>
      <c r="AK11" s="185"/>
      <c r="AL11" s="185"/>
      <c r="AM11" s="185"/>
      <c r="AN11" s="185"/>
      <c r="AO11" s="185"/>
    </row>
    <row r="12" spans="2:41">
      <c r="B12" s="205">
        <v>9</v>
      </c>
      <c r="C12" s="207">
        <v>45803.394247685188</v>
      </c>
      <c r="D12" s="207">
        <v>45803.396145833336</v>
      </c>
      <c r="E12" s="206" t="s">
        <v>292</v>
      </c>
      <c r="F12" s="206"/>
      <c r="G12" s="206"/>
      <c r="H12" s="206" t="s">
        <v>1187</v>
      </c>
      <c r="I12" s="206" t="s">
        <v>1193</v>
      </c>
      <c r="J12" s="206">
        <v>5</v>
      </c>
      <c r="K12" s="206" t="s">
        <v>1193</v>
      </c>
      <c r="L12" s="206">
        <v>5</v>
      </c>
      <c r="M12" s="206" t="s">
        <v>1193</v>
      </c>
      <c r="N12" s="206">
        <v>5</v>
      </c>
      <c r="O12" s="206" t="s">
        <v>1193</v>
      </c>
      <c r="P12" s="206"/>
      <c r="Q12" s="206" t="s">
        <v>1193</v>
      </c>
      <c r="R12" s="206"/>
      <c r="S12" s="206" t="s">
        <v>1193</v>
      </c>
      <c r="T12" s="206">
        <v>5</v>
      </c>
      <c r="U12" s="206" t="s">
        <v>1193</v>
      </c>
      <c r="V12" s="206" t="s">
        <v>1193</v>
      </c>
      <c r="W12" s="206" t="s">
        <v>482</v>
      </c>
      <c r="X12" s="206" t="s">
        <v>1188</v>
      </c>
      <c r="Y12" s="206" t="s">
        <v>1188</v>
      </c>
      <c r="Z12" s="206" t="s">
        <v>306</v>
      </c>
      <c r="AA12" s="206" t="s">
        <v>1193</v>
      </c>
      <c r="AB12" s="208" t="s">
        <v>1193</v>
      </c>
      <c r="AC12" s="185"/>
      <c r="AD12" s="185"/>
      <c r="AE12" s="185"/>
      <c r="AF12" s="185"/>
      <c r="AG12" s="185"/>
      <c r="AH12" s="185"/>
      <c r="AI12" s="185"/>
      <c r="AJ12" s="185"/>
      <c r="AK12" s="185"/>
      <c r="AL12" s="185"/>
      <c r="AM12" s="185"/>
      <c r="AN12" s="185"/>
      <c r="AO12" s="185"/>
    </row>
    <row r="13" spans="2:41">
      <c r="B13" s="210">
        <v>10</v>
      </c>
      <c r="C13" s="212">
        <v>45803.394236111111</v>
      </c>
      <c r="D13" s="212">
        <v>45803.398043981484</v>
      </c>
      <c r="E13" s="211" t="s">
        <v>292</v>
      </c>
      <c r="F13" s="211"/>
      <c r="G13" s="211"/>
      <c r="H13" s="211" t="s">
        <v>1189</v>
      </c>
      <c r="I13" s="211" t="s">
        <v>1193</v>
      </c>
      <c r="J13" s="211">
        <v>5</v>
      </c>
      <c r="K13" s="211" t="s">
        <v>1193</v>
      </c>
      <c r="L13" s="211">
        <v>5</v>
      </c>
      <c r="M13" s="211" t="s">
        <v>1194</v>
      </c>
      <c r="N13" s="211">
        <v>1</v>
      </c>
      <c r="O13" s="211" t="s">
        <v>1193</v>
      </c>
      <c r="P13" s="211"/>
      <c r="Q13" s="211" t="s">
        <v>1193</v>
      </c>
      <c r="R13" s="211"/>
      <c r="S13" s="211" t="s">
        <v>1193</v>
      </c>
      <c r="T13" s="211">
        <v>5</v>
      </c>
      <c r="U13" s="211" t="s">
        <v>1193</v>
      </c>
      <c r="V13" s="211" t="s">
        <v>1188</v>
      </c>
      <c r="W13" s="211" t="s">
        <v>1193</v>
      </c>
      <c r="X13" s="211" t="s">
        <v>1193</v>
      </c>
      <c r="Y13" s="211" t="s">
        <v>1193</v>
      </c>
      <c r="Z13" s="211" t="s">
        <v>323</v>
      </c>
      <c r="AA13" s="211" t="s">
        <v>1193</v>
      </c>
      <c r="AB13" s="213" t="s">
        <v>1193</v>
      </c>
      <c r="AC13" s="185"/>
      <c r="AD13" s="185"/>
      <c r="AE13" s="185"/>
      <c r="AF13" s="185"/>
      <c r="AG13" s="185"/>
      <c r="AH13" s="185"/>
      <c r="AI13" s="185"/>
      <c r="AJ13" s="185"/>
      <c r="AK13" s="185"/>
      <c r="AL13" s="185"/>
      <c r="AM13" s="185"/>
      <c r="AN13" s="185"/>
      <c r="AO13" s="185"/>
    </row>
    <row r="14" spans="2:41">
      <c r="B14" s="205">
        <v>11</v>
      </c>
      <c r="C14" s="207">
        <v>45803.398981481485</v>
      </c>
      <c r="D14" s="207">
        <v>45803.401574074072</v>
      </c>
      <c r="E14" s="206" t="s">
        <v>292</v>
      </c>
      <c r="F14" s="206"/>
      <c r="G14" s="206"/>
      <c r="H14" s="206" t="s">
        <v>1197</v>
      </c>
      <c r="I14" s="206" t="s">
        <v>1193</v>
      </c>
      <c r="J14" s="206">
        <v>5</v>
      </c>
      <c r="K14" s="206" t="s">
        <v>1188</v>
      </c>
      <c r="L14" s="206">
        <v>4</v>
      </c>
      <c r="M14" s="206" t="s">
        <v>482</v>
      </c>
      <c r="N14" s="206">
        <v>3</v>
      </c>
      <c r="O14" s="206" t="s">
        <v>1188</v>
      </c>
      <c r="P14" s="206"/>
      <c r="Q14" s="206" t="s">
        <v>1188</v>
      </c>
      <c r="R14" s="206"/>
      <c r="S14" s="206" t="s">
        <v>1191</v>
      </c>
      <c r="T14" s="206">
        <v>2</v>
      </c>
      <c r="U14" s="206" t="s">
        <v>1188</v>
      </c>
      <c r="V14" s="206" t="s">
        <v>1188</v>
      </c>
      <c r="W14" s="206" t="s">
        <v>482</v>
      </c>
      <c r="X14" s="206" t="s">
        <v>1188</v>
      </c>
      <c r="Y14" s="206" t="s">
        <v>482</v>
      </c>
      <c r="Z14" s="206" t="s">
        <v>323</v>
      </c>
      <c r="AA14" s="206" t="s">
        <v>1188</v>
      </c>
      <c r="AB14" s="208" t="s">
        <v>1188</v>
      </c>
      <c r="AC14" s="185"/>
      <c r="AD14" s="185"/>
      <c r="AE14" s="185"/>
      <c r="AF14" s="185"/>
      <c r="AG14" s="185"/>
      <c r="AH14" s="185"/>
      <c r="AI14" s="185"/>
      <c r="AJ14" s="185"/>
      <c r="AK14" s="185"/>
      <c r="AL14" s="185"/>
      <c r="AM14" s="185"/>
      <c r="AN14" s="185"/>
      <c r="AO14" s="185"/>
    </row>
    <row r="15" spans="2:41">
      <c r="B15" s="210">
        <v>12</v>
      </c>
      <c r="C15" s="212">
        <v>45803.400289351855</v>
      </c>
      <c r="D15" s="212">
        <v>45803.408912037034</v>
      </c>
      <c r="E15" s="211" t="s">
        <v>292</v>
      </c>
      <c r="F15" s="211"/>
      <c r="G15" s="211"/>
      <c r="H15" s="211" t="s">
        <v>1198</v>
      </c>
      <c r="I15" s="211" t="s">
        <v>1193</v>
      </c>
      <c r="J15" s="211">
        <v>5</v>
      </c>
      <c r="K15" s="211" t="s">
        <v>1188</v>
      </c>
      <c r="L15" s="211">
        <v>4</v>
      </c>
      <c r="M15" s="211" t="s">
        <v>482</v>
      </c>
      <c r="N15" s="211">
        <v>3</v>
      </c>
      <c r="O15" s="211" t="s">
        <v>1188</v>
      </c>
      <c r="P15" s="211"/>
      <c r="Q15" s="211" t="s">
        <v>1188</v>
      </c>
      <c r="R15" s="211"/>
      <c r="S15" s="211" t="s">
        <v>482</v>
      </c>
      <c r="T15" s="211">
        <v>3</v>
      </c>
      <c r="U15" s="211" t="s">
        <v>1193</v>
      </c>
      <c r="V15" s="211" t="s">
        <v>1188</v>
      </c>
      <c r="W15" s="211" t="s">
        <v>482</v>
      </c>
      <c r="X15" s="211" t="s">
        <v>1188</v>
      </c>
      <c r="Y15" s="211" t="s">
        <v>1188</v>
      </c>
      <c r="Z15" s="211" t="s">
        <v>323</v>
      </c>
      <c r="AA15" s="211" t="s">
        <v>1188</v>
      </c>
      <c r="AB15" s="213" t="s">
        <v>1193</v>
      </c>
      <c r="AC15" s="185"/>
      <c r="AD15" s="185"/>
      <c r="AE15" s="185"/>
      <c r="AF15" s="185"/>
      <c r="AG15" s="185"/>
      <c r="AH15" s="185"/>
      <c r="AI15" s="185"/>
      <c r="AJ15" s="185"/>
      <c r="AK15" s="185"/>
      <c r="AL15" s="185"/>
      <c r="AM15" s="185"/>
      <c r="AN15" s="185"/>
      <c r="AO15" s="185"/>
    </row>
    <row r="16" spans="2:41">
      <c r="B16" s="205">
        <v>13</v>
      </c>
      <c r="C16" s="207">
        <v>45803.406192129631</v>
      </c>
      <c r="D16" s="207">
        <v>45803.410277777781</v>
      </c>
      <c r="E16" s="206" t="s">
        <v>292</v>
      </c>
      <c r="F16" s="206"/>
      <c r="G16" s="206"/>
      <c r="H16" s="206" t="s">
        <v>1195</v>
      </c>
      <c r="I16" s="206" t="s">
        <v>1193</v>
      </c>
      <c r="J16" s="206">
        <v>5</v>
      </c>
      <c r="K16" s="206" t="s">
        <v>1188</v>
      </c>
      <c r="L16" s="206">
        <v>4</v>
      </c>
      <c r="M16" s="206" t="s">
        <v>1188</v>
      </c>
      <c r="N16" s="206">
        <v>4</v>
      </c>
      <c r="O16" s="206" t="s">
        <v>1188</v>
      </c>
      <c r="P16" s="206"/>
      <c r="Q16" s="206" t="s">
        <v>1188</v>
      </c>
      <c r="R16" s="206"/>
      <c r="S16" s="206" t="s">
        <v>1191</v>
      </c>
      <c r="T16" s="206">
        <v>2</v>
      </c>
      <c r="U16" s="206" t="s">
        <v>1188</v>
      </c>
      <c r="V16" s="206" t="s">
        <v>1188</v>
      </c>
      <c r="W16" s="206" t="s">
        <v>1188</v>
      </c>
      <c r="X16" s="206" t="s">
        <v>1191</v>
      </c>
      <c r="Y16" s="206" t="s">
        <v>1188</v>
      </c>
      <c r="Z16" s="206" t="s">
        <v>306</v>
      </c>
      <c r="AA16" s="206" t="s">
        <v>1188</v>
      </c>
      <c r="AB16" s="208" t="s">
        <v>1188</v>
      </c>
      <c r="AC16" s="185"/>
      <c r="AD16" s="185"/>
      <c r="AE16" s="185"/>
      <c r="AF16" s="185"/>
      <c r="AG16" s="185"/>
      <c r="AH16" s="185"/>
      <c r="AI16" s="185"/>
      <c r="AJ16" s="185"/>
      <c r="AK16" s="185"/>
      <c r="AL16" s="185"/>
      <c r="AM16" s="185"/>
      <c r="AN16" s="185"/>
      <c r="AO16" s="185"/>
    </row>
    <row r="17" spans="2:41">
      <c r="B17" s="210">
        <v>14</v>
      </c>
      <c r="C17" s="212">
        <v>45803.408576388887</v>
      </c>
      <c r="D17" s="212">
        <v>45803.411851851852</v>
      </c>
      <c r="E17" s="211" t="s">
        <v>292</v>
      </c>
      <c r="F17" s="211"/>
      <c r="G17" s="211"/>
      <c r="H17" s="211" t="s">
        <v>1198</v>
      </c>
      <c r="I17" s="211" t="s">
        <v>1188</v>
      </c>
      <c r="J17" s="211">
        <v>4</v>
      </c>
      <c r="K17" s="211" t="s">
        <v>1188</v>
      </c>
      <c r="L17" s="211">
        <v>4</v>
      </c>
      <c r="M17" s="211" t="s">
        <v>482</v>
      </c>
      <c r="N17" s="211">
        <v>3</v>
      </c>
      <c r="O17" s="211" t="s">
        <v>1191</v>
      </c>
      <c r="P17" s="211"/>
      <c r="Q17" s="211" t="s">
        <v>1188</v>
      </c>
      <c r="R17" s="211"/>
      <c r="S17" s="211" t="s">
        <v>482</v>
      </c>
      <c r="T17" s="211">
        <v>3</v>
      </c>
      <c r="U17" s="211" t="s">
        <v>1191</v>
      </c>
      <c r="V17" s="211" t="s">
        <v>1188</v>
      </c>
      <c r="W17" s="211" t="s">
        <v>482</v>
      </c>
      <c r="X17" s="211" t="s">
        <v>482</v>
      </c>
      <c r="Y17" s="211" t="s">
        <v>1188</v>
      </c>
      <c r="Z17" s="211" t="s">
        <v>306</v>
      </c>
      <c r="AA17" s="211" t="s">
        <v>1188</v>
      </c>
      <c r="AB17" s="213" t="s">
        <v>482</v>
      </c>
      <c r="AC17" s="185"/>
      <c r="AD17" s="185"/>
      <c r="AE17" s="185"/>
      <c r="AF17" s="185"/>
      <c r="AG17" s="185"/>
      <c r="AH17" s="185"/>
      <c r="AI17" s="185"/>
      <c r="AJ17" s="185"/>
      <c r="AK17" s="185"/>
      <c r="AL17" s="185"/>
      <c r="AM17" s="185"/>
      <c r="AN17" s="185"/>
      <c r="AO17" s="185"/>
    </row>
    <row r="18" spans="2:41">
      <c r="B18" s="205">
        <v>15</v>
      </c>
      <c r="C18" s="207">
        <v>45803.417291666665</v>
      </c>
      <c r="D18" s="207">
        <v>45803.419085648151</v>
      </c>
      <c r="E18" s="206" t="s">
        <v>292</v>
      </c>
      <c r="F18" s="206"/>
      <c r="G18" s="206"/>
      <c r="H18" s="206" t="s">
        <v>1192</v>
      </c>
      <c r="I18" s="206" t="s">
        <v>482</v>
      </c>
      <c r="J18" s="206">
        <v>3</v>
      </c>
      <c r="K18" s="206" t="s">
        <v>482</v>
      </c>
      <c r="L18" s="206">
        <v>3</v>
      </c>
      <c r="M18" s="206" t="s">
        <v>482</v>
      </c>
      <c r="N18" s="206">
        <v>3</v>
      </c>
      <c r="O18" s="206" t="s">
        <v>482</v>
      </c>
      <c r="P18" s="206"/>
      <c r="Q18" s="206" t="s">
        <v>482</v>
      </c>
      <c r="R18" s="206"/>
      <c r="S18" s="206" t="s">
        <v>482</v>
      </c>
      <c r="T18" s="206">
        <v>3</v>
      </c>
      <c r="U18" s="206" t="s">
        <v>1191</v>
      </c>
      <c r="V18" s="206" t="s">
        <v>1191</v>
      </c>
      <c r="W18" s="206" t="s">
        <v>482</v>
      </c>
      <c r="X18" s="206" t="s">
        <v>482</v>
      </c>
      <c r="Y18" s="206" t="s">
        <v>482</v>
      </c>
      <c r="Z18" s="206" t="s">
        <v>323</v>
      </c>
      <c r="AA18" s="206" t="s">
        <v>482</v>
      </c>
      <c r="AB18" s="208" t="s">
        <v>482</v>
      </c>
      <c r="AC18" s="185"/>
      <c r="AD18" s="185"/>
      <c r="AE18" s="185"/>
      <c r="AF18" s="185"/>
      <c r="AG18" s="185"/>
      <c r="AH18" s="185"/>
      <c r="AI18" s="185"/>
      <c r="AJ18" s="185"/>
      <c r="AK18" s="185"/>
      <c r="AL18" s="185"/>
      <c r="AM18" s="185"/>
      <c r="AN18" s="185"/>
      <c r="AO18" s="185"/>
    </row>
    <row r="19" spans="2:41">
      <c r="B19" s="210">
        <v>16</v>
      </c>
      <c r="C19" s="212">
        <v>45803.421087962961</v>
      </c>
      <c r="D19" s="212">
        <v>45803.422881944447</v>
      </c>
      <c r="E19" s="211" t="s">
        <v>292</v>
      </c>
      <c r="F19" s="211"/>
      <c r="G19" s="211"/>
      <c r="H19" s="211" t="s">
        <v>1199</v>
      </c>
      <c r="I19" s="211" t="s">
        <v>1193</v>
      </c>
      <c r="J19" s="211">
        <v>5</v>
      </c>
      <c r="K19" s="211" t="s">
        <v>1193</v>
      </c>
      <c r="L19" s="211">
        <v>5</v>
      </c>
      <c r="M19" s="211" t="s">
        <v>1193</v>
      </c>
      <c r="N19" s="211">
        <v>5</v>
      </c>
      <c r="O19" s="211" t="s">
        <v>1193</v>
      </c>
      <c r="P19" s="211"/>
      <c r="Q19" s="211" t="s">
        <v>1193</v>
      </c>
      <c r="R19" s="211"/>
      <c r="S19" s="211" t="s">
        <v>1193</v>
      </c>
      <c r="T19" s="211">
        <v>5</v>
      </c>
      <c r="U19" s="211" t="s">
        <v>1193</v>
      </c>
      <c r="V19" s="211" t="s">
        <v>1193</v>
      </c>
      <c r="W19" s="211" t="s">
        <v>1193</v>
      </c>
      <c r="X19" s="211" t="s">
        <v>1193</v>
      </c>
      <c r="Y19" s="211" t="s">
        <v>1193</v>
      </c>
      <c r="Z19" s="211" t="s">
        <v>323</v>
      </c>
      <c r="AA19" s="211" t="s">
        <v>1193</v>
      </c>
      <c r="AB19" s="213" t="s">
        <v>1193</v>
      </c>
      <c r="AC19" s="185"/>
      <c r="AD19" s="185"/>
      <c r="AE19" s="185"/>
      <c r="AF19" s="185"/>
      <c r="AG19" s="185"/>
      <c r="AH19" s="185"/>
      <c r="AI19" s="185"/>
      <c r="AJ19" s="185"/>
      <c r="AK19" s="185"/>
      <c r="AL19" s="185"/>
      <c r="AM19" s="185"/>
      <c r="AN19" s="185"/>
      <c r="AO19" s="185"/>
    </row>
    <row r="20" spans="2:41">
      <c r="B20" s="205">
        <v>17</v>
      </c>
      <c r="C20" s="207">
        <v>45803.422615740739</v>
      </c>
      <c r="D20" s="207">
        <v>45803.430405092593</v>
      </c>
      <c r="E20" s="206" t="s">
        <v>292</v>
      </c>
      <c r="F20" s="206"/>
      <c r="G20" s="206"/>
      <c r="H20" s="206" t="s">
        <v>1189</v>
      </c>
      <c r="I20" s="206" t="s">
        <v>1188</v>
      </c>
      <c r="J20" s="206">
        <v>4</v>
      </c>
      <c r="K20" s="206" t="s">
        <v>1188</v>
      </c>
      <c r="L20" s="206">
        <v>4</v>
      </c>
      <c r="M20" s="206" t="s">
        <v>1191</v>
      </c>
      <c r="N20" s="206">
        <v>2</v>
      </c>
      <c r="O20" s="206" t="s">
        <v>1193</v>
      </c>
      <c r="P20" s="206"/>
      <c r="Q20" s="206" t="s">
        <v>1188</v>
      </c>
      <c r="R20" s="206"/>
      <c r="S20" s="206" t="s">
        <v>1200</v>
      </c>
      <c r="T20" s="206">
        <v>1</v>
      </c>
      <c r="U20" s="206" t="s">
        <v>1193</v>
      </c>
      <c r="V20" s="206" t="s">
        <v>1193</v>
      </c>
      <c r="W20" s="206" t="s">
        <v>1193</v>
      </c>
      <c r="X20" s="206" t="s">
        <v>1188</v>
      </c>
      <c r="Y20" s="206" t="s">
        <v>1191</v>
      </c>
      <c r="Z20" s="206" t="s">
        <v>306</v>
      </c>
      <c r="AA20" s="206" t="s">
        <v>1188</v>
      </c>
      <c r="AB20" s="208" t="s">
        <v>1193</v>
      </c>
      <c r="AC20" s="185"/>
      <c r="AD20" s="185"/>
      <c r="AE20" s="185"/>
      <c r="AF20" s="185"/>
      <c r="AG20" s="185"/>
      <c r="AH20" s="185"/>
      <c r="AI20" s="185"/>
      <c r="AJ20" s="185"/>
      <c r="AK20" s="185"/>
      <c r="AL20" s="185"/>
      <c r="AM20" s="185"/>
      <c r="AN20" s="185"/>
      <c r="AO20" s="185"/>
    </row>
    <row r="21" spans="2:41">
      <c r="B21" s="210">
        <v>18</v>
      </c>
      <c r="C21" s="212">
        <v>45803.431250000001</v>
      </c>
      <c r="D21" s="212">
        <v>45803.433576388888</v>
      </c>
      <c r="E21" s="211" t="s">
        <v>292</v>
      </c>
      <c r="F21" s="211"/>
      <c r="G21" s="211"/>
      <c r="H21" s="211" t="s">
        <v>1198</v>
      </c>
      <c r="I21" s="211" t="s">
        <v>1188</v>
      </c>
      <c r="J21" s="211">
        <v>4</v>
      </c>
      <c r="K21" s="211" t="s">
        <v>1188</v>
      </c>
      <c r="L21" s="211">
        <v>4</v>
      </c>
      <c r="M21" s="211" t="s">
        <v>1188</v>
      </c>
      <c r="N21" s="211">
        <v>4</v>
      </c>
      <c r="O21" s="211" t="s">
        <v>1188</v>
      </c>
      <c r="P21" s="211"/>
      <c r="Q21" s="211" t="s">
        <v>1188</v>
      </c>
      <c r="R21" s="211"/>
      <c r="S21" s="211" t="s">
        <v>1188</v>
      </c>
      <c r="T21" s="211">
        <v>4</v>
      </c>
      <c r="U21" s="211" t="s">
        <v>1188</v>
      </c>
      <c r="V21" s="211" t="s">
        <v>1188</v>
      </c>
      <c r="W21" s="211" t="s">
        <v>1188</v>
      </c>
      <c r="X21" s="211" t="s">
        <v>1188</v>
      </c>
      <c r="Y21" s="211" t="s">
        <v>1188</v>
      </c>
      <c r="Z21" s="211" t="s">
        <v>306</v>
      </c>
      <c r="AA21" s="211" t="s">
        <v>1188</v>
      </c>
      <c r="AB21" s="213" t="s">
        <v>1188</v>
      </c>
      <c r="AC21" s="185"/>
      <c r="AD21" s="185"/>
      <c r="AE21" s="185"/>
      <c r="AF21" s="185"/>
      <c r="AG21" s="185"/>
      <c r="AH21" s="185"/>
      <c r="AI21" s="185"/>
      <c r="AJ21" s="185"/>
      <c r="AK21" s="185"/>
      <c r="AL21" s="185"/>
      <c r="AM21" s="185"/>
      <c r="AN21" s="185"/>
      <c r="AO21" s="185"/>
    </row>
    <row r="22" spans="2:41">
      <c r="B22" s="205">
        <v>19</v>
      </c>
      <c r="C22" s="207">
        <v>45803.433067129627</v>
      </c>
      <c r="D22" s="207">
        <v>45803.443715277775</v>
      </c>
      <c r="E22" s="206" t="s">
        <v>292</v>
      </c>
      <c r="F22" s="206"/>
      <c r="G22" s="206"/>
      <c r="H22" s="206" t="s">
        <v>1192</v>
      </c>
      <c r="I22" s="206" t="s">
        <v>1193</v>
      </c>
      <c r="J22" s="206">
        <v>5</v>
      </c>
      <c r="K22" s="206" t="s">
        <v>1188</v>
      </c>
      <c r="L22" s="206">
        <v>4</v>
      </c>
      <c r="M22" s="206" t="s">
        <v>1188</v>
      </c>
      <c r="N22" s="206">
        <v>4</v>
      </c>
      <c r="O22" s="206" t="s">
        <v>1188</v>
      </c>
      <c r="P22" s="206"/>
      <c r="Q22" s="206" t="s">
        <v>1188</v>
      </c>
      <c r="R22" s="206"/>
      <c r="S22" s="206" t="s">
        <v>1188</v>
      </c>
      <c r="T22" s="206">
        <v>4</v>
      </c>
      <c r="U22" s="206" t="s">
        <v>1193</v>
      </c>
      <c r="V22" s="206" t="s">
        <v>1188</v>
      </c>
      <c r="W22" s="206" t="s">
        <v>1188</v>
      </c>
      <c r="X22" s="206" t="s">
        <v>1188</v>
      </c>
      <c r="Y22" s="206" t="s">
        <v>1188</v>
      </c>
      <c r="Z22" s="206" t="s">
        <v>306</v>
      </c>
      <c r="AA22" s="206" t="s">
        <v>1188</v>
      </c>
      <c r="AB22" s="208" t="s">
        <v>1193</v>
      </c>
      <c r="AC22" s="185"/>
      <c r="AD22" s="185"/>
      <c r="AE22" s="185"/>
      <c r="AF22" s="185"/>
      <c r="AG22" s="185"/>
      <c r="AH22" s="185"/>
      <c r="AI22" s="185"/>
      <c r="AJ22" s="185"/>
      <c r="AK22" s="185"/>
      <c r="AL22" s="185"/>
      <c r="AM22" s="185"/>
      <c r="AN22" s="185"/>
      <c r="AO22" s="185"/>
    </row>
    <row r="23" spans="2:41">
      <c r="B23" s="210">
        <v>20</v>
      </c>
      <c r="C23" s="212">
        <v>45803.442280092589</v>
      </c>
      <c r="D23" s="212">
        <v>45803.444837962961</v>
      </c>
      <c r="E23" s="211" t="s">
        <v>292</v>
      </c>
      <c r="F23" s="211"/>
      <c r="G23" s="211"/>
      <c r="H23" s="211" t="s">
        <v>1189</v>
      </c>
      <c r="I23" s="211" t="s">
        <v>1188</v>
      </c>
      <c r="J23" s="211">
        <v>4</v>
      </c>
      <c r="K23" s="211" t="s">
        <v>1188</v>
      </c>
      <c r="L23" s="211">
        <v>4</v>
      </c>
      <c r="M23" s="211" t="s">
        <v>482</v>
      </c>
      <c r="N23" s="211">
        <v>3</v>
      </c>
      <c r="O23" s="211" t="s">
        <v>1188</v>
      </c>
      <c r="P23" s="211"/>
      <c r="Q23" s="211" t="s">
        <v>1188</v>
      </c>
      <c r="R23" s="211"/>
      <c r="S23" s="211" t="s">
        <v>482</v>
      </c>
      <c r="T23" s="211">
        <v>3</v>
      </c>
      <c r="U23" s="211" t="s">
        <v>1188</v>
      </c>
      <c r="V23" s="211" t="s">
        <v>1193</v>
      </c>
      <c r="W23" s="211" t="s">
        <v>1191</v>
      </c>
      <c r="X23" s="211" t="s">
        <v>1188</v>
      </c>
      <c r="Y23" s="211" t="s">
        <v>1188</v>
      </c>
      <c r="Z23" s="211" t="s">
        <v>306</v>
      </c>
      <c r="AA23" s="211" t="s">
        <v>1193</v>
      </c>
      <c r="AB23" s="213" t="s">
        <v>1188</v>
      </c>
      <c r="AC23" s="185"/>
      <c r="AD23" s="185"/>
      <c r="AE23" s="185"/>
      <c r="AF23" s="185"/>
      <c r="AG23" s="185"/>
      <c r="AH23" s="185"/>
      <c r="AI23" s="185"/>
      <c r="AJ23" s="185"/>
      <c r="AK23" s="185"/>
      <c r="AL23" s="185"/>
      <c r="AM23" s="185"/>
      <c r="AN23" s="185"/>
      <c r="AO23" s="185"/>
    </row>
    <row r="24" spans="2:41">
      <c r="B24" s="205">
        <v>21</v>
      </c>
      <c r="C24" s="207">
        <v>45803.441689814812</v>
      </c>
      <c r="D24" s="207">
        <v>45803.448206018518</v>
      </c>
      <c r="E24" s="206" t="s">
        <v>292</v>
      </c>
      <c r="F24" s="206"/>
      <c r="G24" s="206"/>
      <c r="H24" s="206" t="s">
        <v>1187</v>
      </c>
      <c r="I24" s="206" t="s">
        <v>1193</v>
      </c>
      <c r="J24" s="206">
        <v>5</v>
      </c>
      <c r="K24" s="206" t="s">
        <v>1193</v>
      </c>
      <c r="L24" s="206">
        <v>5</v>
      </c>
      <c r="M24" s="206" t="s">
        <v>482</v>
      </c>
      <c r="N24" s="206">
        <v>3</v>
      </c>
      <c r="O24" s="206" t="s">
        <v>1193</v>
      </c>
      <c r="P24" s="206"/>
      <c r="Q24" s="206" t="s">
        <v>1193</v>
      </c>
      <c r="R24" s="206"/>
      <c r="S24" s="206" t="s">
        <v>1188</v>
      </c>
      <c r="T24" s="206">
        <v>4</v>
      </c>
      <c r="U24" s="206" t="s">
        <v>1193</v>
      </c>
      <c r="V24" s="206" t="s">
        <v>482</v>
      </c>
      <c r="W24" s="206" t="s">
        <v>1188</v>
      </c>
      <c r="X24" s="206" t="s">
        <v>1188</v>
      </c>
      <c r="Y24" s="206" t="s">
        <v>1188</v>
      </c>
      <c r="Z24" s="206" t="s">
        <v>306</v>
      </c>
      <c r="AA24" s="206" t="s">
        <v>1188</v>
      </c>
      <c r="AB24" s="208" t="s">
        <v>1188</v>
      </c>
      <c r="AC24" s="185"/>
      <c r="AD24" s="185"/>
      <c r="AE24" s="185"/>
      <c r="AF24" s="185"/>
      <c r="AG24" s="185"/>
      <c r="AH24" s="185"/>
      <c r="AI24" s="185"/>
      <c r="AJ24" s="185"/>
      <c r="AK24" s="185"/>
      <c r="AL24" s="185"/>
      <c r="AM24" s="185"/>
      <c r="AN24" s="185"/>
      <c r="AO24" s="185"/>
    </row>
    <row r="25" spans="2:41">
      <c r="B25" s="210">
        <v>22</v>
      </c>
      <c r="C25" s="212">
        <v>45803.446620370371</v>
      </c>
      <c r="D25" s="212">
        <v>45803.451331018521</v>
      </c>
      <c r="E25" s="211" t="s">
        <v>292</v>
      </c>
      <c r="F25" s="211"/>
      <c r="G25" s="211"/>
      <c r="H25" s="211" t="s">
        <v>1192</v>
      </c>
      <c r="I25" s="211" t="s">
        <v>482</v>
      </c>
      <c r="J25" s="211">
        <v>3</v>
      </c>
      <c r="K25" s="211" t="s">
        <v>1191</v>
      </c>
      <c r="L25" s="211">
        <v>2</v>
      </c>
      <c r="M25" s="211" t="s">
        <v>1191</v>
      </c>
      <c r="N25" s="211">
        <v>2</v>
      </c>
      <c r="O25" s="211" t="s">
        <v>1194</v>
      </c>
      <c r="P25" s="211"/>
      <c r="Q25" s="211" t="s">
        <v>482</v>
      </c>
      <c r="R25" s="211"/>
      <c r="S25" s="211" t="s">
        <v>1200</v>
      </c>
      <c r="T25" s="211">
        <v>1</v>
      </c>
      <c r="U25" s="211" t="s">
        <v>1194</v>
      </c>
      <c r="V25" s="211" t="s">
        <v>482</v>
      </c>
      <c r="W25" s="211" t="s">
        <v>1194</v>
      </c>
      <c r="X25" s="211" t="s">
        <v>1194</v>
      </c>
      <c r="Y25" s="211" t="s">
        <v>482</v>
      </c>
      <c r="Z25" s="211" t="s">
        <v>323</v>
      </c>
      <c r="AA25" s="211" t="s">
        <v>482</v>
      </c>
      <c r="AB25" s="213" t="s">
        <v>1191</v>
      </c>
      <c r="AC25" s="185"/>
      <c r="AD25" s="185"/>
      <c r="AE25" s="185"/>
      <c r="AF25" s="185"/>
      <c r="AG25" s="185"/>
      <c r="AH25" s="185"/>
      <c r="AI25" s="185"/>
      <c r="AJ25" s="185"/>
      <c r="AK25" s="185"/>
      <c r="AL25" s="185"/>
      <c r="AM25" s="185"/>
      <c r="AN25" s="185"/>
      <c r="AO25" s="185"/>
    </row>
    <row r="26" spans="2:41">
      <c r="B26" s="205">
        <v>23</v>
      </c>
      <c r="C26" s="207">
        <v>45803.456967592596</v>
      </c>
      <c r="D26" s="207">
        <v>45803.459594907406</v>
      </c>
      <c r="E26" s="206" t="s">
        <v>292</v>
      </c>
      <c r="F26" s="206"/>
      <c r="G26" s="206"/>
      <c r="H26" s="206" t="s">
        <v>1201</v>
      </c>
      <c r="I26" s="206" t="s">
        <v>1188</v>
      </c>
      <c r="J26" s="206">
        <v>4</v>
      </c>
      <c r="K26" s="206" t="s">
        <v>1188</v>
      </c>
      <c r="L26" s="206">
        <v>4</v>
      </c>
      <c r="M26" s="206" t="s">
        <v>482</v>
      </c>
      <c r="N26" s="206">
        <v>3</v>
      </c>
      <c r="O26" s="206" t="s">
        <v>1188</v>
      </c>
      <c r="P26" s="206"/>
      <c r="Q26" s="206" t="s">
        <v>1188</v>
      </c>
      <c r="R26" s="206"/>
      <c r="S26" s="206" t="s">
        <v>482</v>
      </c>
      <c r="T26" s="206">
        <v>3</v>
      </c>
      <c r="U26" s="206" t="s">
        <v>1188</v>
      </c>
      <c r="V26" s="206" t="s">
        <v>1188</v>
      </c>
      <c r="W26" s="206" t="s">
        <v>1188</v>
      </c>
      <c r="X26" s="206" t="s">
        <v>1188</v>
      </c>
      <c r="Y26" s="206" t="s">
        <v>482</v>
      </c>
      <c r="Z26" s="206" t="s">
        <v>306</v>
      </c>
      <c r="AA26" s="206" t="s">
        <v>1188</v>
      </c>
      <c r="AB26" s="208" t="s">
        <v>1188</v>
      </c>
      <c r="AC26" s="185"/>
      <c r="AD26" s="185"/>
      <c r="AE26" s="185"/>
      <c r="AF26" s="185"/>
      <c r="AG26" s="185"/>
      <c r="AH26" s="185"/>
      <c r="AI26" s="185"/>
      <c r="AJ26" s="185"/>
      <c r="AK26" s="185"/>
      <c r="AL26" s="185"/>
      <c r="AM26" s="185"/>
      <c r="AN26" s="185"/>
      <c r="AO26" s="185"/>
    </row>
    <row r="27" spans="2:41">
      <c r="B27" s="210">
        <v>24</v>
      </c>
      <c r="C27" s="212">
        <v>45803.458773148152</v>
      </c>
      <c r="D27" s="212">
        <v>45803.461678240739</v>
      </c>
      <c r="E27" s="211" t="s">
        <v>292</v>
      </c>
      <c r="F27" s="211"/>
      <c r="G27" s="211"/>
      <c r="H27" s="211" t="s">
        <v>1190</v>
      </c>
      <c r="I27" s="211" t="s">
        <v>482</v>
      </c>
      <c r="J27" s="211">
        <v>3</v>
      </c>
      <c r="K27" s="211" t="s">
        <v>1193</v>
      </c>
      <c r="L27" s="211">
        <v>5</v>
      </c>
      <c r="M27" s="211" t="s">
        <v>1188</v>
      </c>
      <c r="N27" s="211">
        <v>4</v>
      </c>
      <c r="O27" s="211" t="s">
        <v>1193</v>
      </c>
      <c r="P27" s="211"/>
      <c r="Q27" s="211" t="s">
        <v>1193</v>
      </c>
      <c r="R27" s="211"/>
      <c r="S27" s="211" t="s">
        <v>1188</v>
      </c>
      <c r="T27" s="211">
        <v>4</v>
      </c>
      <c r="U27" s="211" t="s">
        <v>1188</v>
      </c>
      <c r="V27" s="211" t="s">
        <v>1188</v>
      </c>
      <c r="W27" s="211" t="s">
        <v>1188</v>
      </c>
      <c r="X27" s="211" t="s">
        <v>1188</v>
      </c>
      <c r="Y27" s="211" t="s">
        <v>1188</v>
      </c>
      <c r="Z27" s="211" t="s">
        <v>306</v>
      </c>
      <c r="AA27" s="211" t="s">
        <v>1188</v>
      </c>
      <c r="AB27" s="213" t="s">
        <v>1188</v>
      </c>
      <c r="AC27" s="185"/>
      <c r="AD27" s="185"/>
      <c r="AE27" s="185"/>
      <c r="AF27" s="185"/>
      <c r="AG27" s="185"/>
      <c r="AH27" s="185"/>
      <c r="AI27" s="185"/>
      <c r="AJ27" s="185"/>
      <c r="AK27" s="185"/>
      <c r="AL27" s="185"/>
      <c r="AM27" s="185"/>
      <c r="AN27" s="185"/>
      <c r="AO27" s="185"/>
    </row>
    <row r="28" spans="2:41">
      <c r="B28" s="205">
        <v>25</v>
      </c>
      <c r="C28" s="207">
        <v>45803.502314814818</v>
      </c>
      <c r="D28" s="207">
        <v>45803.50371527778</v>
      </c>
      <c r="E28" s="206" t="s">
        <v>292</v>
      </c>
      <c r="F28" s="206"/>
      <c r="G28" s="206"/>
      <c r="H28" s="206" t="s">
        <v>1192</v>
      </c>
      <c r="I28" s="206" t="s">
        <v>1188</v>
      </c>
      <c r="J28" s="206">
        <v>4</v>
      </c>
      <c r="K28" s="206" t="s">
        <v>1188</v>
      </c>
      <c r="L28" s="206">
        <v>4</v>
      </c>
      <c r="M28" s="206" t="s">
        <v>1188</v>
      </c>
      <c r="N28" s="206">
        <v>4</v>
      </c>
      <c r="O28" s="206" t="s">
        <v>1188</v>
      </c>
      <c r="P28" s="206"/>
      <c r="Q28" s="206" t="s">
        <v>1188</v>
      </c>
      <c r="R28" s="206"/>
      <c r="S28" s="206" t="s">
        <v>1188</v>
      </c>
      <c r="T28" s="206">
        <v>4</v>
      </c>
      <c r="U28" s="206" t="s">
        <v>1188</v>
      </c>
      <c r="V28" s="206" t="s">
        <v>482</v>
      </c>
      <c r="W28" s="206" t="s">
        <v>1188</v>
      </c>
      <c r="X28" s="206" t="s">
        <v>1188</v>
      </c>
      <c r="Y28" s="206" t="s">
        <v>1188</v>
      </c>
      <c r="Z28" s="206" t="s">
        <v>323</v>
      </c>
      <c r="AA28" s="206" t="s">
        <v>1188</v>
      </c>
      <c r="AB28" s="208" t="s">
        <v>1188</v>
      </c>
      <c r="AC28" s="185"/>
      <c r="AD28" s="185"/>
      <c r="AE28" s="185"/>
      <c r="AF28" s="185"/>
      <c r="AG28" s="185"/>
      <c r="AH28" s="185"/>
      <c r="AI28" s="185"/>
      <c r="AJ28" s="185"/>
      <c r="AK28" s="185"/>
      <c r="AL28" s="185"/>
      <c r="AM28" s="185"/>
      <c r="AN28" s="185"/>
      <c r="AO28" s="185"/>
    </row>
    <row r="29" spans="2:41">
      <c r="B29" s="210">
        <v>26</v>
      </c>
      <c r="C29" s="212">
        <v>45803.507581018515</v>
      </c>
      <c r="D29" s="212">
        <v>45803.511608796296</v>
      </c>
      <c r="E29" s="211" t="s">
        <v>292</v>
      </c>
      <c r="F29" s="211"/>
      <c r="G29" s="211"/>
      <c r="H29" s="211" t="s">
        <v>1187</v>
      </c>
      <c r="I29" s="211" t="s">
        <v>1193</v>
      </c>
      <c r="J29" s="211">
        <v>5</v>
      </c>
      <c r="K29" s="211" t="s">
        <v>1191</v>
      </c>
      <c r="L29" s="211">
        <v>2</v>
      </c>
      <c r="M29" s="211" t="s">
        <v>1194</v>
      </c>
      <c r="N29" s="211">
        <v>1</v>
      </c>
      <c r="O29" s="211" t="s">
        <v>1188</v>
      </c>
      <c r="P29" s="211"/>
      <c r="Q29" s="211" t="s">
        <v>1188</v>
      </c>
      <c r="R29" s="211"/>
      <c r="S29" s="211" t="s">
        <v>482</v>
      </c>
      <c r="T29" s="211">
        <v>3</v>
      </c>
      <c r="U29" s="211" t="s">
        <v>1191</v>
      </c>
      <c r="V29" s="211" t="s">
        <v>482</v>
      </c>
      <c r="W29" s="211" t="s">
        <v>1191</v>
      </c>
      <c r="X29" s="211" t="s">
        <v>1194</v>
      </c>
      <c r="Y29" s="211" t="s">
        <v>1191</v>
      </c>
      <c r="Z29" s="211" t="s">
        <v>323</v>
      </c>
      <c r="AA29" s="211" t="s">
        <v>482</v>
      </c>
      <c r="AB29" s="213" t="s">
        <v>1194</v>
      </c>
      <c r="AC29" s="185"/>
      <c r="AD29" s="185"/>
      <c r="AE29" s="185"/>
      <c r="AF29" s="185"/>
      <c r="AG29" s="185"/>
      <c r="AH29" s="185"/>
      <c r="AI29" s="185"/>
      <c r="AJ29" s="185"/>
      <c r="AK29" s="185"/>
      <c r="AL29" s="185"/>
      <c r="AM29" s="185"/>
      <c r="AN29" s="185"/>
      <c r="AO29" s="185"/>
    </row>
    <row r="30" spans="2:41">
      <c r="B30" s="205">
        <v>27</v>
      </c>
      <c r="C30" s="207">
        <v>45803.513599537036</v>
      </c>
      <c r="D30" s="207">
        <v>45803.516736111109</v>
      </c>
      <c r="E30" s="206" t="s">
        <v>292</v>
      </c>
      <c r="F30" s="206"/>
      <c r="G30" s="206"/>
      <c r="H30" s="206" t="s">
        <v>1201</v>
      </c>
      <c r="I30" s="206" t="s">
        <v>1188</v>
      </c>
      <c r="J30" s="206">
        <v>4</v>
      </c>
      <c r="K30" s="206" t="s">
        <v>1188</v>
      </c>
      <c r="L30" s="206">
        <v>4</v>
      </c>
      <c r="M30" s="206" t="s">
        <v>1188</v>
      </c>
      <c r="N30" s="206">
        <v>4</v>
      </c>
      <c r="O30" s="206" t="s">
        <v>1188</v>
      </c>
      <c r="P30" s="206"/>
      <c r="Q30" s="206" t="s">
        <v>482</v>
      </c>
      <c r="R30" s="206"/>
      <c r="S30" s="206" t="s">
        <v>1188</v>
      </c>
      <c r="T30" s="206">
        <v>4</v>
      </c>
      <c r="U30" s="206" t="s">
        <v>1193</v>
      </c>
      <c r="V30" s="206" t="s">
        <v>1188</v>
      </c>
      <c r="W30" s="206" t="s">
        <v>1188</v>
      </c>
      <c r="X30" s="206" t="s">
        <v>482</v>
      </c>
      <c r="Y30" s="206" t="s">
        <v>1188</v>
      </c>
      <c r="Z30" s="206" t="s">
        <v>323</v>
      </c>
      <c r="AA30" s="206" t="s">
        <v>1188</v>
      </c>
      <c r="AB30" s="208" t="s">
        <v>1188</v>
      </c>
      <c r="AC30" s="185"/>
      <c r="AD30" s="185"/>
      <c r="AE30" s="185"/>
      <c r="AF30" s="185"/>
      <c r="AG30" s="185"/>
      <c r="AH30" s="185"/>
      <c r="AI30" s="185"/>
      <c r="AJ30" s="185"/>
      <c r="AK30" s="185"/>
      <c r="AL30" s="185"/>
      <c r="AM30" s="185"/>
      <c r="AN30" s="185"/>
      <c r="AO30" s="185"/>
    </row>
    <row r="31" spans="2:41">
      <c r="B31" s="210">
        <v>28</v>
      </c>
      <c r="C31" s="212">
        <v>45803.518136574072</v>
      </c>
      <c r="D31" s="212">
        <v>45803.520532407405</v>
      </c>
      <c r="E31" s="211" t="s">
        <v>292</v>
      </c>
      <c r="F31" s="211"/>
      <c r="G31" s="211"/>
      <c r="H31" s="211" t="s">
        <v>1195</v>
      </c>
      <c r="I31" s="211" t="s">
        <v>1188</v>
      </c>
      <c r="J31" s="211">
        <v>4</v>
      </c>
      <c r="K31" s="211" t="s">
        <v>1188</v>
      </c>
      <c r="L31" s="211">
        <v>4</v>
      </c>
      <c r="M31" s="211" t="s">
        <v>1188</v>
      </c>
      <c r="N31" s="211">
        <v>4</v>
      </c>
      <c r="O31" s="211" t="s">
        <v>482</v>
      </c>
      <c r="P31" s="211"/>
      <c r="Q31" s="211" t="s">
        <v>482</v>
      </c>
      <c r="R31" s="211"/>
      <c r="S31" s="211" t="s">
        <v>1188</v>
      </c>
      <c r="T31" s="211">
        <v>4</v>
      </c>
      <c r="U31" s="211" t="s">
        <v>1188</v>
      </c>
      <c r="V31" s="211" t="s">
        <v>1188</v>
      </c>
      <c r="W31" s="211" t="s">
        <v>1193</v>
      </c>
      <c r="X31" s="211" t="s">
        <v>1188</v>
      </c>
      <c r="Y31" s="211" t="s">
        <v>482</v>
      </c>
      <c r="Z31" s="211" t="s">
        <v>306</v>
      </c>
      <c r="AA31" s="211" t="s">
        <v>1191</v>
      </c>
      <c r="AB31" s="213" t="s">
        <v>1188</v>
      </c>
      <c r="AC31" s="185"/>
      <c r="AD31" s="185"/>
      <c r="AE31" s="185"/>
      <c r="AF31" s="185"/>
      <c r="AG31" s="185"/>
      <c r="AH31" s="185"/>
      <c r="AI31" s="185"/>
      <c r="AJ31" s="185"/>
      <c r="AK31" s="185"/>
      <c r="AL31" s="185"/>
      <c r="AM31" s="185"/>
      <c r="AN31" s="185"/>
      <c r="AO31" s="185"/>
    </row>
    <row r="32" spans="2:41">
      <c r="B32" s="205">
        <v>29</v>
      </c>
      <c r="C32" s="207">
        <v>45803.52076388889</v>
      </c>
      <c r="D32" s="207">
        <v>45803.522581018522</v>
      </c>
      <c r="E32" s="206" t="s">
        <v>292</v>
      </c>
      <c r="F32" s="206"/>
      <c r="G32" s="206"/>
      <c r="H32" s="206" t="s">
        <v>1190</v>
      </c>
      <c r="I32" s="206" t="s">
        <v>1193</v>
      </c>
      <c r="J32" s="206">
        <v>5</v>
      </c>
      <c r="K32" s="206" t="s">
        <v>1193</v>
      </c>
      <c r="L32" s="206">
        <v>5</v>
      </c>
      <c r="M32" s="206" t="s">
        <v>1194</v>
      </c>
      <c r="N32" s="206">
        <v>1</v>
      </c>
      <c r="O32" s="206" t="s">
        <v>1193</v>
      </c>
      <c r="P32" s="206"/>
      <c r="Q32" s="206" t="s">
        <v>1188</v>
      </c>
      <c r="R32" s="206"/>
      <c r="S32" s="206" t="s">
        <v>1193</v>
      </c>
      <c r="T32" s="206">
        <v>5</v>
      </c>
      <c r="U32" s="206" t="s">
        <v>1193</v>
      </c>
      <c r="V32" s="206" t="s">
        <v>1193</v>
      </c>
      <c r="W32" s="206" t="s">
        <v>1194</v>
      </c>
      <c r="X32" s="206" t="s">
        <v>1194</v>
      </c>
      <c r="Y32" s="206" t="s">
        <v>1193</v>
      </c>
      <c r="Z32" s="206" t="s">
        <v>306</v>
      </c>
      <c r="AA32" s="206" t="s">
        <v>1193</v>
      </c>
      <c r="AB32" s="208" t="s">
        <v>1193</v>
      </c>
      <c r="AC32" s="185"/>
      <c r="AD32" s="185"/>
      <c r="AE32" s="185"/>
      <c r="AF32" s="185"/>
      <c r="AG32" s="185"/>
      <c r="AH32" s="185"/>
      <c r="AI32" s="185"/>
      <c r="AJ32" s="185"/>
      <c r="AK32" s="185"/>
      <c r="AL32" s="185"/>
      <c r="AM32" s="185"/>
      <c r="AN32" s="185"/>
      <c r="AO32" s="185"/>
    </row>
    <row r="33" spans="2:41">
      <c r="B33" s="210">
        <v>30</v>
      </c>
      <c r="C33" s="212">
        <v>45803.517569444448</v>
      </c>
      <c r="D33" s="212">
        <v>45803.523773148147</v>
      </c>
      <c r="E33" s="211" t="s">
        <v>292</v>
      </c>
      <c r="F33" s="211"/>
      <c r="G33" s="211"/>
      <c r="H33" s="211" t="s">
        <v>1202</v>
      </c>
      <c r="I33" s="211" t="s">
        <v>482</v>
      </c>
      <c r="J33" s="211">
        <v>3</v>
      </c>
      <c r="K33" s="211" t="s">
        <v>1188</v>
      </c>
      <c r="L33" s="211">
        <v>4</v>
      </c>
      <c r="M33" s="211" t="s">
        <v>482</v>
      </c>
      <c r="N33" s="211">
        <v>3</v>
      </c>
      <c r="O33" s="211" t="s">
        <v>1188</v>
      </c>
      <c r="P33" s="211"/>
      <c r="Q33" s="211" t="s">
        <v>1188</v>
      </c>
      <c r="R33" s="211"/>
      <c r="S33" s="211" t="s">
        <v>482</v>
      </c>
      <c r="T33" s="211">
        <v>3</v>
      </c>
      <c r="U33" s="211" t="s">
        <v>482</v>
      </c>
      <c r="V33" s="211" t="s">
        <v>1191</v>
      </c>
      <c r="W33" s="211" t="s">
        <v>1194</v>
      </c>
      <c r="X33" s="211" t="s">
        <v>482</v>
      </c>
      <c r="Y33" s="211" t="s">
        <v>1188</v>
      </c>
      <c r="Z33" s="211" t="s">
        <v>306</v>
      </c>
      <c r="AA33" s="211" t="s">
        <v>1188</v>
      </c>
      <c r="AB33" s="213" t="s">
        <v>482</v>
      </c>
      <c r="AC33" s="185"/>
      <c r="AD33" s="185"/>
      <c r="AE33" s="185"/>
      <c r="AF33" s="185"/>
      <c r="AG33" s="185"/>
      <c r="AH33" s="185"/>
      <c r="AI33" s="185"/>
      <c r="AJ33" s="185"/>
      <c r="AK33" s="185"/>
      <c r="AL33" s="185"/>
      <c r="AM33" s="185"/>
      <c r="AN33" s="185"/>
      <c r="AO33" s="185"/>
    </row>
    <row r="34" spans="2:41">
      <c r="B34" s="205">
        <v>31</v>
      </c>
      <c r="C34" s="207">
        <v>45803.523344907408</v>
      </c>
      <c r="D34" s="207">
        <v>45803.526990740742</v>
      </c>
      <c r="E34" s="206" t="s">
        <v>292</v>
      </c>
      <c r="F34" s="206"/>
      <c r="G34" s="206"/>
      <c r="H34" s="206" t="s">
        <v>1189</v>
      </c>
      <c r="I34" s="206" t="s">
        <v>1188</v>
      </c>
      <c r="J34" s="206">
        <v>4</v>
      </c>
      <c r="K34" s="206" t="s">
        <v>1188</v>
      </c>
      <c r="L34" s="206">
        <v>4</v>
      </c>
      <c r="M34" s="206" t="s">
        <v>482</v>
      </c>
      <c r="N34" s="206">
        <v>3</v>
      </c>
      <c r="O34" s="206" t="s">
        <v>1188</v>
      </c>
      <c r="P34" s="206"/>
      <c r="Q34" s="206" t="s">
        <v>1188</v>
      </c>
      <c r="R34" s="206"/>
      <c r="S34" s="206" t="s">
        <v>1191</v>
      </c>
      <c r="T34" s="206">
        <v>2</v>
      </c>
      <c r="U34" s="206" t="s">
        <v>1188</v>
      </c>
      <c r="V34" s="206" t="s">
        <v>1188</v>
      </c>
      <c r="W34" s="206" t="s">
        <v>482</v>
      </c>
      <c r="X34" s="206" t="s">
        <v>482</v>
      </c>
      <c r="Y34" s="206" t="s">
        <v>1188</v>
      </c>
      <c r="Z34" s="206" t="s">
        <v>306</v>
      </c>
      <c r="AA34" s="206" t="s">
        <v>1188</v>
      </c>
      <c r="AB34" s="208" t="s">
        <v>482</v>
      </c>
      <c r="AC34" s="185"/>
      <c r="AD34" s="185"/>
      <c r="AE34" s="185"/>
      <c r="AF34" s="185"/>
      <c r="AG34" s="185"/>
      <c r="AH34" s="185"/>
      <c r="AI34" s="185"/>
      <c r="AJ34" s="185"/>
      <c r="AK34" s="185"/>
      <c r="AL34" s="185"/>
      <c r="AM34" s="185"/>
      <c r="AN34" s="185"/>
      <c r="AO34" s="185"/>
    </row>
    <row r="35" spans="2:41">
      <c r="B35" s="210">
        <v>32</v>
      </c>
      <c r="C35" s="212">
        <v>45803.534571759257</v>
      </c>
      <c r="D35" s="212">
        <v>45803.537245370368</v>
      </c>
      <c r="E35" s="211" t="s">
        <v>292</v>
      </c>
      <c r="F35" s="211"/>
      <c r="G35" s="211"/>
      <c r="H35" s="211" t="s">
        <v>1203</v>
      </c>
      <c r="I35" s="211" t="s">
        <v>1188</v>
      </c>
      <c r="J35" s="211">
        <v>4</v>
      </c>
      <c r="K35" s="211" t="s">
        <v>1193</v>
      </c>
      <c r="L35" s="211">
        <v>5</v>
      </c>
      <c r="M35" s="211" t="s">
        <v>1188</v>
      </c>
      <c r="N35" s="211">
        <v>4</v>
      </c>
      <c r="O35" s="211" t="s">
        <v>1188</v>
      </c>
      <c r="P35" s="211"/>
      <c r="Q35" s="211" t="s">
        <v>1193</v>
      </c>
      <c r="R35" s="211"/>
      <c r="S35" s="211" t="s">
        <v>482</v>
      </c>
      <c r="T35" s="211">
        <v>3</v>
      </c>
      <c r="U35" s="211" t="s">
        <v>1188</v>
      </c>
      <c r="V35" s="211" t="s">
        <v>482</v>
      </c>
      <c r="W35" s="211" t="s">
        <v>482</v>
      </c>
      <c r="X35" s="211" t="s">
        <v>482</v>
      </c>
      <c r="Y35" s="211" t="s">
        <v>1188</v>
      </c>
      <c r="Z35" s="211" t="s">
        <v>323</v>
      </c>
      <c r="AA35" s="211" t="s">
        <v>1188</v>
      </c>
      <c r="AB35" s="213" t="s">
        <v>1188</v>
      </c>
      <c r="AC35" s="185"/>
      <c r="AD35" s="185"/>
      <c r="AE35" s="185"/>
      <c r="AF35" s="185"/>
      <c r="AG35" s="185"/>
      <c r="AH35" s="185"/>
      <c r="AI35" s="185"/>
      <c r="AJ35" s="185"/>
      <c r="AK35" s="185"/>
      <c r="AL35" s="185"/>
      <c r="AM35" s="185"/>
      <c r="AN35" s="185"/>
      <c r="AO35" s="185"/>
    </row>
    <row r="36" spans="2:41">
      <c r="B36" s="205">
        <v>33</v>
      </c>
      <c r="C36" s="207">
        <v>45803.536886574075</v>
      </c>
      <c r="D36" s="207">
        <v>45803.540914351855</v>
      </c>
      <c r="E36" s="206" t="s">
        <v>292</v>
      </c>
      <c r="F36" s="206"/>
      <c r="G36" s="206"/>
      <c r="H36" s="206" t="s">
        <v>1195</v>
      </c>
      <c r="I36" s="206" t="s">
        <v>1193</v>
      </c>
      <c r="J36" s="206">
        <v>5</v>
      </c>
      <c r="K36" s="206" t="s">
        <v>1193</v>
      </c>
      <c r="L36" s="206">
        <v>5</v>
      </c>
      <c r="M36" s="206" t="s">
        <v>1194</v>
      </c>
      <c r="N36" s="206">
        <v>1</v>
      </c>
      <c r="O36" s="206" t="s">
        <v>1193</v>
      </c>
      <c r="P36" s="206"/>
      <c r="Q36" s="206" t="s">
        <v>1188</v>
      </c>
      <c r="R36" s="206"/>
      <c r="S36" s="206" t="s">
        <v>1188</v>
      </c>
      <c r="T36" s="206">
        <v>4</v>
      </c>
      <c r="U36" s="206" t="s">
        <v>1193</v>
      </c>
      <c r="V36" s="206" t="s">
        <v>1193</v>
      </c>
      <c r="W36" s="206" t="s">
        <v>1188</v>
      </c>
      <c r="X36" s="206" t="s">
        <v>1188</v>
      </c>
      <c r="Y36" s="206" t="s">
        <v>1193</v>
      </c>
      <c r="Z36" s="206" t="s">
        <v>306</v>
      </c>
      <c r="AA36" s="206" t="s">
        <v>1193</v>
      </c>
      <c r="AB36" s="208" t="s">
        <v>1193</v>
      </c>
      <c r="AC36" s="185"/>
      <c r="AD36" s="185"/>
      <c r="AE36" s="185"/>
      <c r="AF36" s="185"/>
      <c r="AG36" s="185"/>
      <c r="AH36" s="185"/>
      <c r="AI36" s="185"/>
      <c r="AJ36" s="185"/>
      <c r="AK36" s="185"/>
      <c r="AL36" s="185"/>
      <c r="AM36" s="185"/>
      <c r="AN36" s="185"/>
      <c r="AO36" s="185"/>
    </row>
    <row r="37" spans="2:41">
      <c r="B37" s="210">
        <v>34</v>
      </c>
      <c r="C37" s="212">
        <v>45803.561215277776</v>
      </c>
      <c r="D37" s="212">
        <v>45803.566180555557</v>
      </c>
      <c r="E37" s="211" t="s">
        <v>292</v>
      </c>
      <c r="F37" s="211"/>
      <c r="G37" s="211"/>
      <c r="H37" s="211" t="s">
        <v>1196</v>
      </c>
      <c r="I37" s="211" t="s">
        <v>1188</v>
      </c>
      <c r="J37" s="211">
        <v>4</v>
      </c>
      <c r="K37" s="211" t="s">
        <v>1188</v>
      </c>
      <c r="L37" s="211">
        <v>4</v>
      </c>
      <c r="M37" s="211" t="s">
        <v>1191</v>
      </c>
      <c r="N37" s="211">
        <v>2</v>
      </c>
      <c r="O37" s="211" t="s">
        <v>1188</v>
      </c>
      <c r="P37" s="211"/>
      <c r="Q37" s="211" t="s">
        <v>1188</v>
      </c>
      <c r="R37" s="211"/>
      <c r="S37" s="211" t="s">
        <v>1188</v>
      </c>
      <c r="T37" s="211">
        <v>4</v>
      </c>
      <c r="U37" s="211" t="s">
        <v>1188</v>
      </c>
      <c r="V37" s="211" t="s">
        <v>1188</v>
      </c>
      <c r="W37" s="211" t="s">
        <v>1191</v>
      </c>
      <c r="X37" s="211" t="s">
        <v>1191</v>
      </c>
      <c r="Y37" s="211" t="s">
        <v>1188</v>
      </c>
      <c r="Z37" s="211" t="s">
        <v>306</v>
      </c>
      <c r="AA37" s="211" t="s">
        <v>1188</v>
      </c>
      <c r="AB37" s="213" t="s">
        <v>1188</v>
      </c>
      <c r="AC37" s="185"/>
      <c r="AD37" s="185"/>
      <c r="AE37" s="185"/>
      <c r="AF37" s="185"/>
      <c r="AG37" s="185"/>
      <c r="AH37" s="185"/>
      <c r="AI37" s="185"/>
      <c r="AJ37" s="185"/>
      <c r="AK37" s="185"/>
      <c r="AL37" s="185"/>
      <c r="AM37" s="185"/>
      <c r="AN37" s="185"/>
      <c r="AO37" s="185"/>
    </row>
    <row r="38" spans="2:41">
      <c r="B38" s="205">
        <v>35</v>
      </c>
      <c r="C38" s="207">
        <v>45803.565150462964</v>
      </c>
      <c r="D38" s="207">
        <v>45803.568252314813</v>
      </c>
      <c r="E38" s="206" t="s">
        <v>292</v>
      </c>
      <c r="F38" s="206"/>
      <c r="G38" s="206"/>
      <c r="H38" s="206" t="s">
        <v>1204</v>
      </c>
      <c r="I38" s="206" t="s">
        <v>1188</v>
      </c>
      <c r="J38" s="206">
        <v>4</v>
      </c>
      <c r="K38" s="206" t="s">
        <v>1188</v>
      </c>
      <c r="L38" s="206">
        <v>4</v>
      </c>
      <c r="M38" s="206" t="s">
        <v>1188</v>
      </c>
      <c r="N38" s="206">
        <v>4</v>
      </c>
      <c r="O38" s="206" t="s">
        <v>1188</v>
      </c>
      <c r="P38" s="206"/>
      <c r="Q38" s="206" t="s">
        <v>1188</v>
      </c>
      <c r="R38" s="206"/>
      <c r="S38" s="206" t="s">
        <v>1188</v>
      </c>
      <c r="T38" s="206">
        <v>4</v>
      </c>
      <c r="U38" s="206" t="s">
        <v>1188</v>
      </c>
      <c r="V38" s="206" t="s">
        <v>1188</v>
      </c>
      <c r="W38" s="206" t="s">
        <v>1188</v>
      </c>
      <c r="X38" s="206" t="s">
        <v>1188</v>
      </c>
      <c r="Y38" s="206" t="s">
        <v>1188</v>
      </c>
      <c r="Z38" s="206" t="s">
        <v>323</v>
      </c>
      <c r="AA38" s="206" t="s">
        <v>1188</v>
      </c>
      <c r="AB38" s="208" t="s">
        <v>1188</v>
      </c>
      <c r="AC38" s="185"/>
      <c r="AD38" s="185"/>
      <c r="AE38" s="185"/>
      <c r="AF38" s="185"/>
      <c r="AG38" s="185"/>
      <c r="AH38" s="185"/>
      <c r="AI38" s="185"/>
      <c r="AJ38" s="185"/>
      <c r="AK38" s="185"/>
      <c r="AL38" s="185"/>
      <c r="AM38" s="185"/>
      <c r="AN38" s="185"/>
      <c r="AO38" s="185"/>
    </row>
    <row r="39" spans="2:41">
      <c r="B39" s="210">
        <v>36</v>
      </c>
      <c r="C39" s="212">
        <v>45803.574675925927</v>
      </c>
      <c r="D39" s="212">
        <v>45803.579606481479</v>
      </c>
      <c r="E39" s="211" t="s">
        <v>292</v>
      </c>
      <c r="F39" s="211"/>
      <c r="G39" s="211"/>
      <c r="H39" s="211" t="s">
        <v>1197</v>
      </c>
      <c r="I39" s="211" t="s">
        <v>1188</v>
      </c>
      <c r="J39" s="211">
        <v>4</v>
      </c>
      <c r="K39" s="211" t="s">
        <v>1188</v>
      </c>
      <c r="L39" s="211">
        <v>4</v>
      </c>
      <c r="M39" s="211" t="s">
        <v>482</v>
      </c>
      <c r="N39" s="211">
        <v>3</v>
      </c>
      <c r="O39" s="211" t="s">
        <v>1188</v>
      </c>
      <c r="P39" s="211"/>
      <c r="Q39" s="211" t="s">
        <v>1188</v>
      </c>
      <c r="R39" s="211"/>
      <c r="S39" s="211" t="s">
        <v>1188</v>
      </c>
      <c r="T39" s="211">
        <v>4</v>
      </c>
      <c r="U39" s="211" t="s">
        <v>1188</v>
      </c>
      <c r="V39" s="211" t="s">
        <v>1193</v>
      </c>
      <c r="W39" s="211" t="s">
        <v>1191</v>
      </c>
      <c r="X39" s="211" t="s">
        <v>1188</v>
      </c>
      <c r="Y39" s="211" t="s">
        <v>1188</v>
      </c>
      <c r="Z39" s="211" t="s">
        <v>306</v>
      </c>
      <c r="AA39" s="211" t="s">
        <v>1188</v>
      </c>
      <c r="AB39" s="213" t="s">
        <v>1188</v>
      </c>
      <c r="AC39" s="185"/>
      <c r="AD39" s="185"/>
      <c r="AE39" s="185"/>
      <c r="AF39" s="185"/>
      <c r="AG39" s="185"/>
      <c r="AH39" s="185"/>
      <c r="AI39" s="185"/>
      <c r="AJ39" s="185"/>
      <c r="AK39" s="185"/>
      <c r="AL39" s="185"/>
      <c r="AM39" s="185"/>
      <c r="AN39" s="185"/>
      <c r="AO39" s="185"/>
    </row>
    <row r="40" spans="2:41">
      <c r="B40" s="205">
        <v>37</v>
      </c>
      <c r="C40" s="207">
        <v>45803.579641203702</v>
      </c>
      <c r="D40" s="207">
        <v>45803.584270833337</v>
      </c>
      <c r="E40" s="206" t="s">
        <v>292</v>
      </c>
      <c r="F40" s="206"/>
      <c r="G40" s="206"/>
      <c r="H40" s="206" t="s">
        <v>1199</v>
      </c>
      <c r="I40" s="206" t="s">
        <v>1188</v>
      </c>
      <c r="J40" s="206">
        <v>4</v>
      </c>
      <c r="K40" s="206" t="s">
        <v>1188</v>
      </c>
      <c r="L40" s="206">
        <v>4</v>
      </c>
      <c r="M40" s="206" t="s">
        <v>1188</v>
      </c>
      <c r="N40" s="206">
        <v>4</v>
      </c>
      <c r="O40" s="206" t="s">
        <v>1188</v>
      </c>
      <c r="P40" s="206"/>
      <c r="Q40" s="206" t="s">
        <v>1188</v>
      </c>
      <c r="R40" s="206"/>
      <c r="S40" s="206" t="s">
        <v>482</v>
      </c>
      <c r="T40" s="206">
        <v>3</v>
      </c>
      <c r="U40" s="206" t="s">
        <v>1188</v>
      </c>
      <c r="V40" s="206" t="s">
        <v>1188</v>
      </c>
      <c r="W40" s="206" t="s">
        <v>1188</v>
      </c>
      <c r="X40" s="206" t="s">
        <v>1188</v>
      </c>
      <c r="Y40" s="206" t="s">
        <v>1188</v>
      </c>
      <c r="Z40" s="206" t="s">
        <v>306</v>
      </c>
      <c r="AA40" s="206" t="s">
        <v>1188</v>
      </c>
      <c r="AB40" s="208" t="s">
        <v>1188</v>
      </c>
      <c r="AC40" s="185"/>
      <c r="AD40" s="185"/>
      <c r="AE40" s="185"/>
      <c r="AF40" s="185"/>
      <c r="AG40" s="185"/>
      <c r="AH40" s="185"/>
      <c r="AI40" s="185"/>
      <c r="AJ40" s="185"/>
      <c r="AK40" s="185"/>
      <c r="AL40" s="185"/>
      <c r="AM40" s="185"/>
      <c r="AN40" s="185"/>
      <c r="AO40" s="185"/>
    </row>
    <row r="41" spans="2:41">
      <c r="B41" s="210">
        <v>38</v>
      </c>
      <c r="C41" s="212">
        <v>45803.630185185182</v>
      </c>
      <c r="D41" s="212">
        <v>45803.631793981483</v>
      </c>
      <c r="E41" s="211" t="s">
        <v>292</v>
      </c>
      <c r="F41" s="211"/>
      <c r="G41" s="211"/>
      <c r="H41" s="211" t="s">
        <v>1195</v>
      </c>
      <c r="I41" s="211" t="s">
        <v>1193</v>
      </c>
      <c r="J41" s="211">
        <v>5</v>
      </c>
      <c r="K41" s="211" t="s">
        <v>1188</v>
      </c>
      <c r="L41" s="211">
        <v>4</v>
      </c>
      <c r="M41" s="211" t="s">
        <v>1188</v>
      </c>
      <c r="N41" s="211">
        <v>4</v>
      </c>
      <c r="O41" s="211" t="s">
        <v>1193</v>
      </c>
      <c r="P41" s="211"/>
      <c r="Q41" s="211" t="s">
        <v>1193</v>
      </c>
      <c r="R41" s="211"/>
      <c r="S41" s="211" t="s">
        <v>1188</v>
      </c>
      <c r="T41" s="211">
        <v>4</v>
      </c>
      <c r="U41" s="211" t="s">
        <v>1188</v>
      </c>
      <c r="V41" s="211" t="s">
        <v>1191</v>
      </c>
      <c r="W41" s="211" t="s">
        <v>482</v>
      </c>
      <c r="X41" s="211" t="s">
        <v>1188</v>
      </c>
      <c r="Y41" s="211" t="s">
        <v>1188</v>
      </c>
      <c r="Z41" s="211" t="s">
        <v>323</v>
      </c>
      <c r="AA41" s="211" t="s">
        <v>1188</v>
      </c>
      <c r="AB41" s="213" t="s">
        <v>482</v>
      </c>
      <c r="AC41" s="185"/>
      <c r="AD41" s="185"/>
      <c r="AE41" s="185"/>
      <c r="AF41" s="185"/>
      <c r="AG41" s="185"/>
      <c r="AH41" s="185"/>
      <c r="AI41" s="185"/>
      <c r="AJ41" s="185"/>
      <c r="AK41" s="185"/>
      <c r="AL41" s="185"/>
      <c r="AM41" s="185"/>
      <c r="AN41" s="185"/>
      <c r="AO41" s="185"/>
    </row>
    <row r="42" spans="2:41">
      <c r="B42" s="205">
        <v>39</v>
      </c>
      <c r="C42" s="207">
        <v>45803.631273148145</v>
      </c>
      <c r="D42" s="207">
        <v>45803.633055555554</v>
      </c>
      <c r="E42" s="206" t="s">
        <v>292</v>
      </c>
      <c r="F42" s="206"/>
      <c r="G42" s="206"/>
      <c r="H42" s="206" t="s">
        <v>1201</v>
      </c>
      <c r="I42" s="206" t="s">
        <v>1193</v>
      </c>
      <c r="J42" s="206">
        <v>5</v>
      </c>
      <c r="K42" s="206" t="s">
        <v>1193</v>
      </c>
      <c r="L42" s="206">
        <v>5</v>
      </c>
      <c r="M42" s="206" t="s">
        <v>1188</v>
      </c>
      <c r="N42" s="206">
        <v>4</v>
      </c>
      <c r="O42" s="206" t="s">
        <v>1193</v>
      </c>
      <c r="P42" s="206"/>
      <c r="Q42" s="206" t="s">
        <v>1193</v>
      </c>
      <c r="R42" s="206"/>
      <c r="S42" s="206" t="s">
        <v>482</v>
      </c>
      <c r="T42" s="206"/>
      <c r="U42" s="206" t="s">
        <v>1188</v>
      </c>
      <c r="V42" s="206" t="s">
        <v>1193</v>
      </c>
      <c r="W42" s="206" t="s">
        <v>1193</v>
      </c>
      <c r="X42" s="206" t="s">
        <v>1188</v>
      </c>
      <c r="Y42" s="206" t="s">
        <v>1188</v>
      </c>
      <c r="Z42" s="206" t="s">
        <v>323</v>
      </c>
      <c r="AA42" s="206" t="s">
        <v>1188</v>
      </c>
      <c r="AB42" s="208" t="s">
        <v>1188</v>
      </c>
      <c r="AC42" s="185"/>
      <c r="AD42" s="185"/>
      <c r="AE42" s="185"/>
      <c r="AF42" s="185"/>
      <c r="AG42" s="185"/>
      <c r="AH42" s="185"/>
      <c r="AI42" s="185"/>
      <c r="AJ42" s="185"/>
      <c r="AK42" s="185"/>
      <c r="AL42" s="185"/>
      <c r="AM42" s="185"/>
      <c r="AN42" s="185"/>
      <c r="AO42" s="185"/>
    </row>
    <row r="43" spans="2:41">
      <c r="B43" s="210">
        <v>40</v>
      </c>
      <c r="C43" s="212">
        <v>45803.631967592592</v>
      </c>
      <c r="D43" s="212">
        <v>45803.633506944447</v>
      </c>
      <c r="E43" s="211" t="s">
        <v>292</v>
      </c>
      <c r="F43" s="211"/>
      <c r="G43" s="211"/>
      <c r="H43" s="211" t="s">
        <v>1192</v>
      </c>
      <c r="I43" s="211" t="s">
        <v>1188</v>
      </c>
      <c r="J43" s="211">
        <v>4</v>
      </c>
      <c r="K43" s="211" t="s">
        <v>482</v>
      </c>
      <c r="L43" s="211">
        <v>3</v>
      </c>
      <c r="M43" s="211" t="s">
        <v>482</v>
      </c>
      <c r="N43" s="211">
        <v>3</v>
      </c>
      <c r="O43" s="211" t="s">
        <v>1188</v>
      </c>
      <c r="P43" s="211"/>
      <c r="Q43" s="211" t="s">
        <v>1188</v>
      </c>
      <c r="R43" s="211"/>
      <c r="S43" s="211" t="s">
        <v>482</v>
      </c>
      <c r="T43" s="211"/>
      <c r="U43" s="211" t="s">
        <v>1188</v>
      </c>
      <c r="V43" s="211" t="s">
        <v>482</v>
      </c>
      <c r="W43" s="211" t="s">
        <v>482</v>
      </c>
      <c r="X43" s="211" t="s">
        <v>482</v>
      </c>
      <c r="Y43" s="211" t="s">
        <v>482</v>
      </c>
      <c r="Z43" s="211" t="s">
        <v>306</v>
      </c>
      <c r="AA43" s="211" t="s">
        <v>1188</v>
      </c>
      <c r="AB43" s="213" t="s">
        <v>1191</v>
      </c>
      <c r="AC43" s="185"/>
      <c r="AD43" s="185"/>
      <c r="AE43" s="185"/>
      <c r="AF43" s="185"/>
      <c r="AG43" s="185"/>
      <c r="AH43" s="185"/>
      <c r="AI43" s="185"/>
      <c r="AJ43" s="185"/>
      <c r="AK43" s="185"/>
      <c r="AL43" s="185"/>
      <c r="AM43" s="185"/>
      <c r="AN43" s="185"/>
      <c r="AO43" s="185"/>
    </row>
    <row r="44" spans="2:41">
      <c r="B44" s="205">
        <v>41</v>
      </c>
      <c r="C44" s="207">
        <v>45803.633958333332</v>
      </c>
      <c r="D44" s="207">
        <v>45803.635439814818</v>
      </c>
      <c r="E44" s="206" t="s">
        <v>292</v>
      </c>
      <c r="F44" s="206"/>
      <c r="G44" s="206"/>
      <c r="H44" s="206" t="s">
        <v>1197</v>
      </c>
      <c r="I44" s="206" t="s">
        <v>482</v>
      </c>
      <c r="J44" s="206">
        <v>3</v>
      </c>
      <c r="K44" s="206" t="s">
        <v>1188</v>
      </c>
      <c r="L44" s="206">
        <v>4</v>
      </c>
      <c r="M44" s="206" t="s">
        <v>1188</v>
      </c>
      <c r="N44" s="206">
        <v>4</v>
      </c>
      <c r="O44" s="206" t="s">
        <v>1188</v>
      </c>
      <c r="P44" s="206"/>
      <c r="Q44" s="206" t="s">
        <v>1188</v>
      </c>
      <c r="R44" s="206"/>
      <c r="S44" s="206" t="s">
        <v>1188</v>
      </c>
      <c r="T44" s="206"/>
      <c r="U44" s="206" t="s">
        <v>1188</v>
      </c>
      <c r="V44" s="206" t="s">
        <v>1188</v>
      </c>
      <c r="W44" s="206" t="s">
        <v>1193</v>
      </c>
      <c r="X44" s="206" t="s">
        <v>1188</v>
      </c>
      <c r="Y44" s="206" t="s">
        <v>1188</v>
      </c>
      <c r="Z44" s="206" t="s">
        <v>323</v>
      </c>
      <c r="AA44" s="206" t="s">
        <v>482</v>
      </c>
      <c r="AB44" s="208" t="s">
        <v>1193</v>
      </c>
      <c r="AC44" s="185"/>
      <c r="AD44" s="185"/>
      <c r="AE44" s="185"/>
      <c r="AF44" s="185"/>
      <c r="AG44" s="185"/>
      <c r="AH44" s="185"/>
      <c r="AI44" s="185"/>
      <c r="AJ44" s="185"/>
      <c r="AK44" s="185"/>
      <c r="AL44" s="185"/>
      <c r="AM44" s="185"/>
      <c r="AN44" s="185"/>
      <c r="AO44" s="185"/>
    </row>
    <row r="45" spans="2:41">
      <c r="B45" s="210">
        <v>42</v>
      </c>
      <c r="C45" s="212">
        <v>45803.597187500003</v>
      </c>
      <c r="D45" s="212">
        <v>45803.63616898148</v>
      </c>
      <c r="E45" s="211" t="s">
        <v>292</v>
      </c>
      <c r="F45" s="211"/>
      <c r="G45" s="211"/>
      <c r="H45" s="211" t="s">
        <v>1190</v>
      </c>
      <c r="I45" s="211" t="s">
        <v>1193</v>
      </c>
      <c r="J45" s="211">
        <v>5</v>
      </c>
      <c r="K45" s="211" t="s">
        <v>1193</v>
      </c>
      <c r="L45" s="211">
        <v>5</v>
      </c>
      <c r="M45" s="211" t="s">
        <v>1193</v>
      </c>
      <c r="N45" s="211">
        <v>5</v>
      </c>
      <c r="O45" s="211" t="s">
        <v>1193</v>
      </c>
      <c r="P45" s="211"/>
      <c r="Q45" s="211" t="s">
        <v>1193</v>
      </c>
      <c r="R45" s="211"/>
      <c r="S45" s="211" t="s">
        <v>1193</v>
      </c>
      <c r="T45" s="211"/>
      <c r="U45" s="211" t="s">
        <v>1193</v>
      </c>
      <c r="V45" s="211" t="s">
        <v>1193</v>
      </c>
      <c r="W45" s="211" t="s">
        <v>1193</v>
      </c>
      <c r="X45" s="211" t="s">
        <v>1193</v>
      </c>
      <c r="Y45" s="211" t="s">
        <v>1193</v>
      </c>
      <c r="Z45" s="211" t="s">
        <v>306</v>
      </c>
      <c r="AA45" s="211" t="s">
        <v>1193</v>
      </c>
      <c r="AB45" s="213" t="s">
        <v>1193</v>
      </c>
      <c r="AC45" s="185"/>
      <c r="AD45" s="185"/>
      <c r="AE45" s="185"/>
      <c r="AF45" s="185"/>
      <c r="AG45" s="185"/>
      <c r="AH45" s="185"/>
      <c r="AI45" s="185"/>
      <c r="AJ45" s="185"/>
      <c r="AK45" s="185"/>
      <c r="AL45" s="185"/>
      <c r="AM45" s="185"/>
      <c r="AN45" s="185"/>
      <c r="AO45" s="185"/>
    </row>
    <row r="46" spans="2:41">
      <c r="B46" s="205">
        <v>43</v>
      </c>
      <c r="C46" s="207">
        <v>45803.63517361111</v>
      </c>
      <c r="D46" s="207">
        <v>45803.636192129627</v>
      </c>
      <c r="E46" s="206" t="s">
        <v>292</v>
      </c>
      <c r="F46" s="206"/>
      <c r="G46" s="206"/>
      <c r="H46" s="206" t="s">
        <v>1189</v>
      </c>
      <c r="I46" s="206" t="s">
        <v>482</v>
      </c>
      <c r="J46" s="206">
        <v>3</v>
      </c>
      <c r="K46" s="206" t="s">
        <v>1188</v>
      </c>
      <c r="L46" s="206">
        <v>4</v>
      </c>
      <c r="M46" s="206" t="s">
        <v>1191</v>
      </c>
      <c r="N46" s="206">
        <v>2</v>
      </c>
      <c r="O46" s="206" t="s">
        <v>482</v>
      </c>
      <c r="P46" s="206"/>
      <c r="Q46" s="206" t="s">
        <v>482</v>
      </c>
      <c r="R46" s="206"/>
      <c r="S46" s="206" t="s">
        <v>482</v>
      </c>
      <c r="T46" s="206"/>
      <c r="U46" s="206" t="s">
        <v>482</v>
      </c>
      <c r="V46" s="206" t="s">
        <v>482</v>
      </c>
      <c r="W46" s="206" t="s">
        <v>482</v>
      </c>
      <c r="X46" s="206" t="s">
        <v>1191</v>
      </c>
      <c r="Y46" s="206" t="s">
        <v>482</v>
      </c>
      <c r="Z46" s="206" t="s">
        <v>306</v>
      </c>
      <c r="AA46" s="206" t="s">
        <v>482</v>
      </c>
      <c r="AB46" s="208" t="s">
        <v>482</v>
      </c>
      <c r="AC46" s="185"/>
      <c r="AD46" s="185"/>
      <c r="AE46" s="185"/>
      <c r="AF46" s="185"/>
      <c r="AG46" s="185"/>
      <c r="AH46" s="185"/>
      <c r="AI46" s="185"/>
      <c r="AJ46" s="185"/>
      <c r="AK46" s="185"/>
      <c r="AL46" s="185"/>
      <c r="AM46" s="185"/>
      <c r="AN46" s="185"/>
      <c r="AO46" s="185"/>
    </row>
    <row r="47" spans="2:41">
      <c r="B47" s="210">
        <v>44</v>
      </c>
      <c r="C47" s="212">
        <v>45803.633969907409</v>
      </c>
      <c r="D47" s="212">
        <v>45803.638807870368</v>
      </c>
      <c r="E47" s="211" t="s">
        <v>292</v>
      </c>
      <c r="F47" s="211"/>
      <c r="G47" s="211"/>
      <c r="H47" s="211" t="s">
        <v>1201</v>
      </c>
      <c r="I47" s="211" t="s">
        <v>1193</v>
      </c>
      <c r="J47" s="211">
        <v>5</v>
      </c>
      <c r="K47" s="211" t="s">
        <v>482</v>
      </c>
      <c r="L47" s="211">
        <v>3</v>
      </c>
      <c r="M47" s="211" t="s">
        <v>1188</v>
      </c>
      <c r="N47" s="211">
        <v>4</v>
      </c>
      <c r="O47" s="211" t="s">
        <v>1193</v>
      </c>
      <c r="P47" s="211"/>
      <c r="Q47" s="211" t="s">
        <v>1193</v>
      </c>
      <c r="R47" s="211"/>
      <c r="S47" s="211" t="s">
        <v>1188</v>
      </c>
      <c r="T47" s="211"/>
      <c r="U47" s="211" t="s">
        <v>1191</v>
      </c>
      <c r="V47" s="211" t="s">
        <v>1191</v>
      </c>
      <c r="W47" s="211" t="s">
        <v>1191</v>
      </c>
      <c r="X47" s="211" t="s">
        <v>1188</v>
      </c>
      <c r="Y47" s="211" t="s">
        <v>1193</v>
      </c>
      <c r="Z47" s="211" t="s">
        <v>323</v>
      </c>
      <c r="AA47" s="211" t="s">
        <v>1193</v>
      </c>
      <c r="AB47" s="213" t="s">
        <v>1191</v>
      </c>
      <c r="AC47" s="185"/>
      <c r="AD47" s="185"/>
      <c r="AE47" s="185"/>
      <c r="AF47" s="185"/>
      <c r="AG47" s="185"/>
      <c r="AH47" s="185"/>
      <c r="AI47" s="185"/>
      <c r="AJ47" s="185"/>
      <c r="AK47" s="185"/>
      <c r="AL47" s="185"/>
      <c r="AM47" s="185"/>
      <c r="AN47" s="185"/>
      <c r="AO47" s="185"/>
    </row>
    <row r="48" spans="2:41">
      <c r="B48" s="205">
        <v>45</v>
      </c>
      <c r="C48" s="207">
        <v>45803.637685185182</v>
      </c>
      <c r="D48" s="207">
        <v>45803.642407407409</v>
      </c>
      <c r="E48" s="206" t="s">
        <v>292</v>
      </c>
      <c r="F48" s="206"/>
      <c r="G48" s="206"/>
      <c r="H48" s="206" t="s">
        <v>1189</v>
      </c>
      <c r="I48" s="206" t="s">
        <v>1193</v>
      </c>
      <c r="J48" s="206">
        <v>5</v>
      </c>
      <c r="K48" s="206" t="s">
        <v>1193</v>
      </c>
      <c r="L48" s="206">
        <v>5</v>
      </c>
      <c r="M48" s="206" t="s">
        <v>1188</v>
      </c>
      <c r="N48" s="206">
        <v>4</v>
      </c>
      <c r="O48" s="206" t="s">
        <v>1193</v>
      </c>
      <c r="P48" s="206"/>
      <c r="Q48" s="206" t="s">
        <v>1193</v>
      </c>
      <c r="R48" s="206"/>
      <c r="S48" s="206" t="s">
        <v>482</v>
      </c>
      <c r="T48" s="206"/>
      <c r="U48" s="206" t="s">
        <v>1193</v>
      </c>
      <c r="V48" s="206" t="s">
        <v>1188</v>
      </c>
      <c r="W48" s="206" t="s">
        <v>1194</v>
      </c>
      <c r="X48" s="206" t="s">
        <v>1194</v>
      </c>
      <c r="Y48" s="206" t="s">
        <v>1188</v>
      </c>
      <c r="Z48" s="206" t="s">
        <v>306</v>
      </c>
      <c r="AA48" s="206" t="s">
        <v>1188</v>
      </c>
      <c r="AB48" s="208" t="s">
        <v>1188</v>
      </c>
      <c r="AC48" s="185"/>
      <c r="AD48" s="185"/>
      <c r="AE48" s="185"/>
      <c r="AF48" s="185"/>
      <c r="AG48" s="185"/>
      <c r="AH48" s="185"/>
      <c r="AI48" s="185"/>
      <c r="AJ48" s="185"/>
      <c r="AK48" s="185"/>
      <c r="AL48" s="185"/>
      <c r="AM48" s="185"/>
      <c r="AN48" s="185"/>
      <c r="AO48" s="185"/>
    </row>
    <row r="49" spans="2:41">
      <c r="B49" s="210">
        <v>46</v>
      </c>
      <c r="C49" s="212">
        <v>45803.642210648148</v>
      </c>
      <c r="D49" s="212">
        <v>45803.644421296296</v>
      </c>
      <c r="E49" s="211" t="s">
        <v>292</v>
      </c>
      <c r="F49" s="211"/>
      <c r="G49" s="211"/>
      <c r="H49" s="211" t="s">
        <v>1199</v>
      </c>
      <c r="I49" s="211" t="s">
        <v>1188</v>
      </c>
      <c r="J49" s="211">
        <v>4</v>
      </c>
      <c r="K49" s="211" t="s">
        <v>1188</v>
      </c>
      <c r="L49" s="211">
        <v>4</v>
      </c>
      <c r="M49" s="211" t="s">
        <v>1188</v>
      </c>
      <c r="N49" s="211">
        <v>4</v>
      </c>
      <c r="O49" s="211" t="s">
        <v>1188</v>
      </c>
      <c r="P49" s="211"/>
      <c r="Q49" s="211" t="s">
        <v>1188</v>
      </c>
      <c r="R49" s="211"/>
      <c r="S49" s="211" t="s">
        <v>1188</v>
      </c>
      <c r="T49" s="211"/>
      <c r="U49" s="211" t="s">
        <v>1188</v>
      </c>
      <c r="V49" s="211" t="s">
        <v>1188</v>
      </c>
      <c r="W49" s="211" t="s">
        <v>1188</v>
      </c>
      <c r="X49" s="211" t="s">
        <v>1188</v>
      </c>
      <c r="Y49" s="211" t="s">
        <v>1188</v>
      </c>
      <c r="Z49" s="211" t="s">
        <v>306</v>
      </c>
      <c r="AA49" s="211" t="s">
        <v>1188</v>
      </c>
      <c r="AB49" s="213" t="s">
        <v>1188</v>
      </c>
      <c r="AC49" s="185"/>
      <c r="AD49" s="185"/>
      <c r="AE49" s="185"/>
      <c r="AF49" s="185"/>
      <c r="AG49" s="185"/>
      <c r="AH49" s="185"/>
      <c r="AI49" s="185"/>
      <c r="AJ49" s="185"/>
      <c r="AK49" s="185"/>
      <c r="AL49" s="185"/>
      <c r="AM49" s="185"/>
      <c r="AN49" s="185"/>
      <c r="AO49" s="185"/>
    </row>
    <row r="50" spans="2:41">
      <c r="B50" s="205">
        <v>47</v>
      </c>
      <c r="C50" s="207">
        <v>45803.647210648145</v>
      </c>
      <c r="D50" s="207">
        <v>45803.648761574077</v>
      </c>
      <c r="E50" s="206" t="s">
        <v>292</v>
      </c>
      <c r="F50" s="206"/>
      <c r="G50" s="206"/>
      <c r="H50" s="206" t="s">
        <v>1192</v>
      </c>
      <c r="I50" s="206" t="s">
        <v>1188</v>
      </c>
      <c r="J50" s="206">
        <v>4</v>
      </c>
      <c r="K50" s="206" t="s">
        <v>1193</v>
      </c>
      <c r="L50" s="206">
        <v>5</v>
      </c>
      <c r="M50" s="206" t="s">
        <v>482</v>
      </c>
      <c r="N50" s="206">
        <v>3</v>
      </c>
      <c r="O50" s="206" t="s">
        <v>1188</v>
      </c>
      <c r="P50" s="206"/>
      <c r="Q50" s="206" t="s">
        <v>1188</v>
      </c>
      <c r="R50" s="206"/>
      <c r="S50" s="206" t="s">
        <v>482</v>
      </c>
      <c r="T50" s="206"/>
      <c r="U50" s="206" t="s">
        <v>1193</v>
      </c>
      <c r="V50" s="206" t="s">
        <v>1193</v>
      </c>
      <c r="W50" s="206" t="s">
        <v>1188</v>
      </c>
      <c r="X50" s="206" t="s">
        <v>1188</v>
      </c>
      <c r="Y50" s="206" t="s">
        <v>1188</v>
      </c>
      <c r="Z50" s="206" t="s">
        <v>306</v>
      </c>
      <c r="AA50" s="206" t="s">
        <v>1188</v>
      </c>
      <c r="AB50" s="208" t="s">
        <v>1188</v>
      </c>
      <c r="AC50" s="185"/>
      <c r="AD50" s="185"/>
      <c r="AE50" s="185"/>
      <c r="AF50" s="185"/>
      <c r="AG50" s="185"/>
      <c r="AH50" s="185"/>
      <c r="AI50" s="185"/>
      <c r="AJ50" s="185"/>
      <c r="AK50" s="185"/>
      <c r="AL50" s="185"/>
      <c r="AM50" s="185"/>
      <c r="AN50" s="185"/>
      <c r="AO50" s="185"/>
    </row>
    <row r="51" spans="2:41">
      <c r="B51" s="210">
        <v>48</v>
      </c>
      <c r="C51" s="212">
        <v>45803.647337962961</v>
      </c>
      <c r="D51" s="212">
        <v>45803.648981481485</v>
      </c>
      <c r="E51" s="211" t="s">
        <v>292</v>
      </c>
      <c r="F51" s="211"/>
      <c r="G51" s="211"/>
      <c r="H51" s="211" t="s">
        <v>1195</v>
      </c>
      <c r="I51" s="211" t="s">
        <v>482</v>
      </c>
      <c r="J51" s="211">
        <v>3</v>
      </c>
      <c r="K51" s="211" t="s">
        <v>482</v>
      </c>
      <c r="L51" s="211">
        <v>3</v>
      </c>
      <c r="M51" s="211" t="s">
        <v>482</v>
      </c>
      <c r="N51" s="211">
        <v>3</v>
      </c>
      <c r="O51" s="211" t="s">
        <v>482</v>
      </c>
      <c r="P51" s="211"/>
      <c r="Q51" s="211" t="s">
        <v>482</v>
      </c>
      <c r="R51" s="211"/>
      <c r="S51" s="211" t="s">
        <v>1191</v>
      </c>
      <c r="T51" s="211"/>
      <c r="U51" s="211" t="s">
        <v>1188</v>
      </c>
      <c r="V51" s="211" t="s">
        <v>482</v>
      </c>
      <c r="W51" s="211" t="s">
        <v>482</v>
      </c>
      <c r="X51" s="211" t="s">
        <v>482</v>
      </c>
      <c r="Y51" s="211" t="s">
        <v>482</v>
      </c>
      <c r="Z51" s="211" t="s">
        <v>323</v>
      </c>
      <c r="AA51" s="211" t="s">
        <v>1188</v>
      </c>
      <c r="AB51" s="213" t="s">
        <v>482</v>
      </c>
      <c r="AC51" s="185"/>
      <c r="AD51" s="185"/>
      <c r="AE51" s="185"/>
      <c r="AF51" s="185"/>
      <c r="AG51" s="185"/>
      <c r="AH51" s="185"/>
      <c r="AI51" s="185"/>
      <c r="AJ51" s="185"/>
      <c r="AK51" s="185"/>
      <c r="AL51" s="185"/>
      <c r="AM51" s="185"/>
      <c r="AN51" s="185"/>
      <c r="AO51" s="185"/>
    </row>
    <row r="52" spans="2:41">
      <c r="B52" s="205">
        <v>49</v>
      </c>
      <c r="C52" s="207">
        <v>45803.644606481481</v>
      </c>
      <c r="D52" s="207">
        <v>45803.648993055554</v>
      </c>
      <c r="E52" s="206" t="s">
        <v>292</v>
      </c>
      <c r="F52" s="206"/>
      <c r="G52" s="206"/>
      <c r="H52" s="206" t="s">
        <v>1190</v>
      </c>
      <c r="I52" s="206" t="s">
        <v>1188</v>
      </c>
      <c r="J52" s="206">
        <v>4</v>
      </c>
      <c r="K52" s="206" t="s">
        <v>1188</v>
      </c>
      <c r="L52" s="206">
        <v>4</v>
      </c>
      <c r="M52" s="206" t="s">
        <v>1194</v>
      </c>
      <c r="N52" s="206">
        <v>1</v>
      </c>
      <c r="O52" s="206" t="s">
        <v>1193</v>
      </c>
      <c r="P52" s="206"/>
      <c r="Q52" s="206" t="s">
        <v>1193</v>
      </c>
      <c r="R52" s="206"/>
      <c r="S52" s="206" t="s">
        <v>1193</v>
      </c>
      <c r="T52" s="206"/>
      <c r="U52" s="206" t="s">
        <v>1193</v>
      </c>
      <c r="V52" s="206" t="s">
        <v>1193</v>
      </c>
      <c r="W52" s="206" t="s">
        <v>1188</v>
      </c>
      <c r="X52" s="206" t="s">
        <v>1188</v>
      </c>
      <c r="Y52" s="206" t="s">
        <v>1193</v>
      </c>
      <c r="Z52" s="206" t="s">
        <v>306</v>
      </c>
      <c r="AA52" s="206" t="s">
        <v>1193</v>
      </c>
      <c r="AB52" s="208" t="s">
        <v>1188</v>
      </c>
      <c r="AC52" s="185"/>
      <c r="AD52" s="185"/>
      <c r="AE52" s="185"/>
      <c r="AF52" s="185"/>
      <c r="AG52" s="185"/>
      <c r="AH52" s="185"/>
      <c r="AI52" s="185"/>
      <c r="AJ52" s="185"/>
      <c r="AK52" s="185"/>
      <c r="AL52" s="185"/>
      <c r="AM52" s="185"/>
      <c r="AN52" s="185"/>
      <c r="AO52" s="185"/>
    </row>
    <row r="53" spans="2:41">
      <c r="B53" s="210">
        <v>50</v>
      </c>
      <c r="C53" s="212">
        <v>45803.643275462964</v>
      </c>
      <c r="D53" s="212">
        <v>45803.649097222224</v>
      </c>
      <c r="E53" s="211" t="s">
        <v>292</v>
      </c>
      <c r="F53" s="211"/>
      <c r="G53" s="211"/>
      <c r="H53" s="211" t="s">
        <v>1199</v>
      </c>
      <c r="I53" s="211" t="s">
        <v>1188</v>
      </c>
      <c r="J53" s="211">
        <v>4</v>
      </c>
      <c r="K53" s="211" t="s">
        <v>1188</v>
      </c>
      <c r="L53" s="211">
        <v>4</v>
      </c>
      <c r="M53" s="211" t="s">
        <v>1188</v>
      </c>
      <c r="N53" s="211">
        <v>4</v>
      </c>
      <c r="O53" s="211" t="s">
        <v>1193</v>
      </c>
      <c r="P53" s="211"/>
      <c r="Q53" s="211" t="s">
        <v>1193</v>
      </c>
      <c r="R53" s="211"/>
      <c r="S53" s="211" t="s">
        <v>482</v>
      </c>
      <c r="T53" s="211"/>
      <c r="U53" s="211" t="s">
        <v>1188</v>
      </c>
      <c r="V53" s="211" t="s">
        <v>1188</v>
      </c>
      <c r="W53" s="211" t="s">
        <v>1188</v>
      </c>
      <c r="X53" s="211" t="s">
        <v>482</v>
      </c>
      <c r="Y53" s="211" t="s">
        <v>1188</v>
      </c>
      <c r="Z53" s="211" t="s">
        <v>306</v>
      </c>
      <c r="AA53" s="211" t="s">
        <v>1188</v>
      </c>
      <c r="AB53" s="213" t="s">
        <v>1188</v>
      </c>
      <c r="AC53" s="185"/>
      <c r="AD53" s="185"/>
      <c r="AE53" s="185"/>
      <c r="AF53" s="185"/>
      <c r="AG53" s="185"/>
      <c r="AH53" s="185"/>
      <c r="AI53" s="185"/>
      <c r="AJ53" s="185"/>
      <c r="AK53" s="185"/>
      <c r="AL53" s="185"/>
      <c r="AM53" s="185"/>
      <c r="AN53" s="185"/>
      <c r="AO53" s="185"/>
    </row>
    <row r="54" spans="2:41">
      <c r="B54" s="205">
        <v>51</v>
      </c>
      <c r="C54" s="207">
        <v>45803.64166666667</v>
      </c>
      <c r="D54" s="207">
        <v>45803.650034722225</v>
      </c>
      <c r="E54" s="206" t="s">
        <v>292</v>
      </c>
      <c r="F54" s="206"/>
      <c r="G54" s="206"/>
      <c r="H54" s="206" t="s">
        <v>1190</v>
      </c>
      <c r="I54" s="206" t="s">
        <v>1188</v>
      </c>
      <c r="J54" s="206">
        <v>4</v>
      </c>
      <c r="K54" s="206" t="s">
        <v>1188</v>
      </c>
      <c r="L54" s="206">
        <v>4</v>
      </c>
      <c r="M54" s="206" t="s">
        <v>1194</v>
      </c>
      <c r="N54" s="206">
        <v>1</v>
      </c>
      <c r="O54" s="206" t="s">
        <v>1193</v>
      </c>
      <c r="P54" s="206"/>
      <c r="Q54" s="206" t="s">
        <v>1193</v>
      </c>
      <c r="R54" s="206"/>
      <c r="S54" s="206" t="s">
        <v>1188</v>
      </c>
      <c r="T54" s="206"/>
      <c r="U54" s="206" t="s">
        <v>1188</v>
      </c>
      <c r="V54" s="206" t="s">
        <v>1193</v>
      </c>
      <c r="W54" s="206" t="s">
        <v>1191</v>
      </c>
      <c r="X54" s="206" t="s">
        <v>1188</v>
      </c>
      <c r="Y54" s="206" t="s">
        <v>1193</v>
      </c>
      <c r="Z54" s="206" t="s">
        <v>306</v>
      </c>
      <c r="AA54" s="206" t="s">
        <v>1188</v>
      </c>
      <c r="AB54" s="208" t="s">
        <v>1188</v>
      </c>
      <c r="AC54" s="185"/>
      <c r="AD54" s="185"/>
      <c r="AE54" s="185"/>
      <c r="AF54" s="185"/>
      <c r="AG54" s="185"/>
      <c r="AH54" s="185"/>
      <c r="AI54" s="185"/>
      <c r="AJ54" s="185"/>
      <c r="AK54" s="185"/>
      <c r="AL54" s="185"/>
      <c r="AM54" s="185"/>
      <c r="AN54" s="185"/>
      <c r="AO54" s="185"/>
    </row>
    <row r="55" spans="2:41">
      <c r="B55" s="210">
        <v>52</v>
      </c>
      <c r="C55" s="212">
        <v>45803.649247685185</v>
      </c>
      <c r="D55" s="212">
        <v>45803.653414351851</v>
      </c>
      <c r="E55" s="211" t="s">
        <v>292</v>
      </c>
      <c r="F55" s="211"/>
      <c r="G55" s="211"/>
      <c r="H55" s="211" t="s">
        <v>1202</v>
      </c>
      <c r="I55" s="211" t="s">
        <v>1193</v>
      </c>
      <c r="J55" s="211">
        <v>5</v>
      </c>
      <c r="K55" s="211" t="s">
        <v>1188</v>
      </c>
      <c r="L55" s="211">
        <v>4</v>
      </c>
      <c r="M55" s="211" t="s">
        <v>482</v>
      </c>
      <c r="N55" s="211">
        <v>3</v>
      </c>
      <c r="O55" s="211" t="s">
        <v>1193</v>
      </c>
      <c r="P55" s="211"/>
      <c r="Q55" s="211" t="s">
        <v>1188</v>
      </c>
      <c r="R55" s="211"/>
      <c r="S55" s="211" t="s">
        <v>1191</v>
      </c>
      <c r="T55" s="211"/>
      <c r="U55" s="211" t="s">
        <v>1193</v>
      </c>
      <c r="V55" s="211" t="s">
        <v>1193</v>
      </c>
      <c r="W55" s="211" t="s">
        <v>1194</v>
      </c>
      <c r="X55" s="211" t="s">
        <v>1191</v>
      </c>
      <c r="Y55" s="211" t="s">
        <v>1188</v>
      </c>
      <c r="Z55" s="211" t="s">
        <v>306</v>
      </c>
      <c r="AA55" s="211" t="s">
        <v>1188</v>
      </c>
      <c r="AB55" s="213" t="s">
        <v>1188</v>
      </c>
      <c r="AC55" s="185"/>
      <c r="AD55" s="185"/>
      <c r="AE55" s="185"/>
      <c r="AF55" s="185"/>
      <c r="AG55" s="185"/>
      <c r="AH55" s="185"/>
      <c r="AI55" s="185"/>
      <c r="AJ55" s="185"/>
      <c r="AK55" s="185"/>
      <c r="AL55" s="185"/>
      <c r="AM55" s="185"/>
      <c r="AN55" s="185"/>
      <c r="AO55" s="185"/>
    </row>
    <row r="56" spans="2:41">
      <c r="B56" s="205">
        <v>53</v>
      </c>
      <c r="C56" s="207">
        <v>45803.652013888888</v>
      </c>
      <c r="D56" s="207">
        <v>45803.656863425924</v>
      </c>
      <c r="E56" s="206" t="s">
        <v>292</v>
      </c>
      <c r="F56" s="206"/>
      <c r="G56" s="206"/>
      <c r="H56" s="206" t="s">
        <v>1205</v>
      </c>
      <c r="I56" s="206" t="s">
        <v>482</v>
      </c>
      <c r="J56" s="206">
        <v>3</v>
      </c>
      <c r="K56" s="206" t="s">
        <v>1188</v>
      </c>
      <c r="L56" s="206">
        <v>4</v>
      </c>
      <c r="M56" s="206" t="s">
        <v>1188</v>
      </c>
      <c r="N56" s="206">
        <v>4</v>
      </c>
      <c r="O56" s="206" t="s">
        <v>1188</v>
      </c>
      <c r="P56" s="206"/>
      <c r="Q56" s="206" t="s">
        <v>1191</v>
      </c>
      <c r="R56" s="206"/>
      <c r="S56" s="206" t="s">
        <v>482</v>
      </c>
      <c r="T56" s="206"/>
      <c r="U56" s="206" t="s">
        <v>1191</v>
      </c>
      <c r="V56" s="206" t="s">
        <v>1191</v>
      </c>
      <c r="W56" s="206" t="s">
        <v>1188</v>
      </c>
      <c r="X56" s="206" t="s">
        <v>1191</v>
      </c>
      <c r="Y56" s="206" t="s">
        <v>1193</v>
      </c>
      <c r="Z56" s="206" t="s">
        <v>306</v>
      </c>
      <c r="AA56" s="206" t="s">
        <v>1193</v>
      </c>
      <c r="AB56" s="208" t="s">
        <v>1191</v>
      </c>
      <c r="AC56" s="185"/>
      <c r="AD56" s="185"/>
      <c r="AE56" s="185"/>
      <c r="AF56" s="185"/>
      <c r="AG56" s="185"/>
      <c r="AH56" s="185"/>
      <c r="AI56" s="185"/>
      <c r="AJ56" s="185"/>
      <c r="AK56" s="185"/>
      <c r="AL56" s="185"/>
      <c r="AM56" s="185"/>
      <c r="AN56" s="185"/>
      <c r="AO56" s="185"/>
    </row>
    <row r="57" spans="2:41">
      <c r="B57" s="210">
        <v>54</v>
      </c>
      <c r="C57" s="212">
        <v>45803.667500000003</v>
      </c>
      <c r="D57" s="212">
        <v>45803.670844907407</v>
      </c>
      <c r="E57" s="211" t="s">
        <v>292</v>
      </c>
      <c r="F57" s="211"/>
      <c r="G57" s="211"/>
      <c r="H57" s="211" t="s">
        <v>1189</v>
      </c>
      <c r="I57" s="211" t="s">
        <v>1188</v>
      </c>
      <c r="J57" s="211">
        <v>4</v>
      </c>
      <c r="K57" s="211" t="s">
        <v>1188</v>
      </c>
      <c r="L57" s="211">
        <v>4</v>
      </c>
      <c r="M57" s="211" t="s">
        <v>1191</v>
      </c>
      <c r="N57" s="211">
        <v>2</v>
      </c>
      <c r="O57" s="211" t="s">
        <v>1188</v>
      </c>
      <c r="P57" s="211"/>
      <c r="Q57" s="211" t="s">
        <v>482</v>
      </c>
      <c r="R57" s="211"/>
      <c r="S57" s="211" t="s">
        <v>482</v>
      </c>
      <c r="T57" s="211"/>
      <c r="U57" s="211" t="s">
        <v>1188</v>
      </c>
      <c r="V57" s="211" t="s">
        <v>482</v>
      </c>
      <c r="W57" s="211" t="s">
        <v>1188</v>
      </c>
      <c r="X57" s="211" t="s">
        <v>1188</v>
      </c>
      <c r="Y57" s="211" t="s">
        <v>1188</v>
      </c>
      <c r="Z57" s="211" t="s">
        <v>323</v>
      </c>
      <c r="AA57" s="211" t="s">
        <v>1188</v>
      </c>
      <c r="AB57" s="213" t="s">
        <v>1188</v>
      </c>
      <c r="AC57" s="185"/>
      <c r="AD57" s="185"/>
      <c r="AE57" s="185"/>
      <c r="AF57" s="185"/>
      <c r="AG57" s="185"/>
      <c r="AH57" s="185"/>
      <c r="AI57" s="185"/>
      <c r="AJ57" s="185"/>
      <c r="AK57" s="185"/>
      <c r="AL57" s="185"/>
      <c r="AM57" s="185"/>
      <c r="AN57" s="185"/>
      <c r="AO57" s="185"/>
    </row>
    <row r="58" spans="2:41">
      <c r="B58" s="205">
        <v>55</v>
      </c>
      <c r="C58" s="207">
        <v>45803.67559027778</v>
      </c>
      <c r="D58" s="207">
        <v>45803.678506944445</v>
      </c>
      <c r="E58" s="206" t="s">
        <v>292</v>
      </c>
      <c r="F58" s="206"/>
      <c r="G58" s="206"/>
      <c r="H58" s="206" t="s">
        <v>1189</v>
      </c>
      <c r="I58" s="206" t="s">
        <v>1188</v>
      </c>
      <c r="J58" s="206">
        <v>4</v>
      </c>
      <c r="K58" s="206" t="s">
        <v>1193</v>
      </c>
      <c r="L58" s="206">
        <v>5</v>
      </c>
      <c r="M58" s="206" t="s">
        <v>1191</v>
      </c>
      <c r="N58" s="206">
        <v>2</v>
      </c>
      <c r="O58" s="206" t="s">
        <v>1188</v>
      </c>
      <c r="P58" s="206"/>
      <c r="Q58" s="206" t="s">
        <v>1193</v>
      </c>
      <c r="R58" s="206"/>
      <c r="S58" s="206" t="s">
        <v>482</v>
      </c>
      <c r="T58" s="206"/>
      <c r="U58" s="206" t="s">
        <v>1193</v>
      </c>
      <c r="V58" s="206" t="s">
        <v>1188</v>
      </c>
      <c r="W58" s="206" t="s">
        <v>1194</v>
      </c>
      <c r="X58" s="206" t="s">
        <v>482</v>
      </c>
      <c r="Y58" s="206" t="s">
        <v>1193</v>
      </c>
      <c r="Z58" s="206" t="s">
        <v>323</v>
      </c>
      <c r="AA58" s="206" t="s">
        <v>1188</v>
      </c>
      <c r="AB58" s="208" t="s">
        <v>1188</v>
      </c>
      <c r="AC58" s="185"/>
      <c r="AD58" s="185"/>
      <c r="AE58" s="185"/>
      <c r="AF58" s="185"/>
      <c r="AG58" s="185"/>
      <c r="AH58" s="185"/>
      <c r="AI58" s="185"/>
      <c r="AJ58" s="185"/>
      <c r="AK58" s="185"/>
      <c r="AL58" s="185"/>
      <c r="AM58" s="185"/>
      <c r="AN58" s="185"/>
      <c r="AO58" s="185"/>
    </row>
    <row r="59" spans="2:41">
      <c r="B59" s="210">
        <v>56</v>
      </c>
      <c r="C59" s="212">
        <v>45803.664953703701</v>
      </c>
      <c r="D59" s="212">
        <v>45803.681527777779</v>
      </c>
      <c r="E59" s="211" t="s">
        <v>292</v>
      </c>
      <c r="F59" s="211"/>
      <c r="G59" s="211"/>
      <c r="H59" s="211" t="s">
        <v>1189</v>
      </c>
      <c r="I59" s="211" t="s">
        <v>1188</v>
      </c>
      <c r="J59" s="211">
        <v>4</v>
      </c>
      <c r="K59" s="211" t="s">
        <v>1188</v>
      </c>
      <c r="L59" s="211">
        <v>4</v>
      </c>
      <c r="M59" s="211" t="s">
        <v>482</v>
      </c>
      <c r="N59" s="211">
        <v>3</v>
      </c>
      <c r="O59" s="211" t="s">
        <v>1188</v>
      </c>
      <c r="P59" s="211"/>
      <c r="Q59" s="211" t="s">
        <v>1188</v>
      </c>
      <c r="R59" s="211"/>
      <c r="S59" s="211" t="s">
        <v>482</v>
      </c>
      <c r="T59" s="211"/>
      <c r="U59" s="211" t="s">
        <v>1188</v>
      </c>
      <c r="V59" s="211" t="s">
        <v>1188</v>
      </c>
      <c r="W59" s="211" t="s">
        <v>1188</v>
      </c>
      <c r="X59" s="211" t="s">
        <v>1188</v>
      </c>
      <c r="Y59" s="211" t="s">
        <v>482</v>
      </c>
      <c r="Z59" s="211" t="s">
        <v>323</v>
      </c>
      <c r="AA59" s="211" t="s">
        <v>1188</v>
      </c>
      <c r="AB59" s="213" t="s">
        <v>482</v>
      </c>
      <c r="AC59" s="185"/>
      <c r="AD59" s="185"/>
      <c r="AE59" s="185"/>
      <c r="AF59" s="185"/>
      <c r="AG59" s="185"/>
      <c r="AH59" s="185"/>
      <c r="AI59" s="185"/>
      <c r="AJ59" s="185"/>
      <c r="AK59" s="185"/>
      <c r="AL59" s="185"/>
      <c r="AM59" s="185"/>
      <c r="AN59" s="185"/>
      <c r="AO59" s="185"/>
    </row>
    <row r="60" spans="2:41">
      <c r="B60" s="205">
        <v>57</v>
      </c>
      <c r="C60" s="207">
        <v>45803.681157407409</v>
      </c>
      <c r="D60" s="207">
        <v>45803.683252314811</v>
      </c>
      <c r="E60" s="206" t="s">
        <v>292</v>
      </c>
      <c r="F60" s="206"/>
      <c r="G60" s="206"/>
      <c r="H60" s="206" t="s">
        <v>1189</v>
      </c>
      <c r="I60" s="206" t="s">
        <v>1193</v>
      </c>
      <c r="J60" s="206">
        <v>5</v>
      </c>
      <c r="K60" s="206" t="s">
        <v>1193</v>
      </c>
      <c r="L60" s="206">
        <v>5</v>
      </c>
      <c r="M60" s="206" t="s">
        <v>1194</v>
      </c>
      <c r="N60" s="206">
        <v>1</v>
      </c>
      <c r="O60" s="206" t="s">
        <v>1193</v>
      </c>
      <c r="P60" s="206"/>
      <c r="Q60" s="206" t="s">
        <v>1193</v>
      </c>
      <c r="R60" s="206"/>
      <c r="S60" s="206" t="s">
        <v>1193</v>
      </c>
      <c r="T60" s="206"/>
      <c r="U60" s="206" t="s">
        <v>1193</v>
      </c>
      <c r="V60" s="206" t="s">
        <v>1193</v>
      </c>
      <c r="W60" s="206" t="s">
        <v>1194</v>
      </c>
      <c r="X60" s="206" t="s">
        <v>1194</v>
      </c>
      <c r="Y60" s="206" t="s">
        <v>1193</v>
      </c>
      <c r="Z60" s="206" t="s">
        <v>306</v>
      </c>
      <c r="AA60" s="206" t="s">
        <v>1193</v>
      </c>
      <c r="AB60" s="208" t="s">
        <v>1193</v>
      </c>
      <c r="AC60" s="185"/>
      <c r="AD60" s="185"/>
      <c r="AE60" s="185"/>
      <c r="AF60" s="185"/>
      <c r="AG60" s="185"/>
      <c r="AH60" s="185"/>
      <c r="AI60" s="185"/>
      <c r="AJ60" s="185"/>
      <c r="AK60" s="185"/>
      <c r="AL60" s="185"/>
      <c r="AM60" s="185"/>
      <c r="AN60" s="185"/>
      <c r="AO60" s="185"/>
    </row>
    <row r="61" spans="2:41">
      <c r="B61" s="210">
        <v>58</v>
      </c>
      <c r="C61" s="212">
        <v>45803.687488425923</v>
      </c>
      <c r="D61" s="212">
        <v>45803.689756944441</v>
      </c>
      <c r="E61" s="211" t="s">
        <v>292</v>
      </c>
      <c r="F61" s="211"/>
      <c r="G61" s="211"/>
      <c r="H61" s="211" t="s">
        <v>1199</v>
      </c>
      <c r="I61" s="211" t="s">
        <v>1193</v>
      </c>
      <c r="J61" s="211">
        <v>5</v>
      </c>
      <c r="K61" s="211" t="s">
        <v>1188</v>
      </c>
      <c r="L61" s="211">
        <v>4</v>
      </c>
      <c r="M61" s="211" t="s">
        <v>1188</v>
      </c>
      <c r="N61" s="211">
        <v>4</v>
      </c>
      <c r="O61" s="211" t="s">
        <v>1188</v>
      </c>
      <c r="P61" s="211"/>
      <c r="Q61" s="211" t="s">
        <v>1193</v>
      </c>
      <c r="R61" s="211"/>
      <c r="S61" s="211" t="s">
        <v>482</v>
      </c>
      <c r="T61" s="211"/>
      <c r="U61" s="211" t="s">
        <v>1188</v>
      </c>
      <c r="V61" s="211" t="s">
        <v>1193</v>
      </c>
      <c r="W61" s="211" t="s">
        <v>1188</v>
      </c>
      <c r="X61" s="211" t="s">
        <v>1188</v>
      </c>
      <c r="Y61" s="211" t="s">
        <v>1188</v>
      </c>
      <c r="Z61" s="211" t="s">
        <v>323</v>
      </c>
      <c r="AA61" s="211" t="s">
        <v>1188</v>
      </c>
      <c r="AB61" s="213" t="s">
        <v>1188</v>
      </c>
      <c r="AC61" s="185"/>
      <c r="AD61" s="185"/>
      <c r="AE61" s="185"/>
      <c r="AF61" s="185"/>
      <c r="AG61" s="185"/>
      <c r="AH61" s="185"/>
      <c r="AI61" s="185"/>
      <c r="AJ61" s="185"/>
      <c r="AK61" s="185"/>
      <c r="AL61" s="185"/>
      <c r="AM61" s="185"/>
      <c r="AN61" s="185"/>
      <c r="AO61" s="185"/>
    </row>
    <row r="62" spans="2:41">
      <c r="B62" s="205">
        <v>59</v>
      </c>
      <c r="C62" s="207">
        <v>45803.69427083333</v>
      </c>
      <c r="D62" s="207">
        <v>45803.695462962962</v>
      </c>
      <c r="E62" s="206" t="s">
        <v>292</v>
      </c>
      <c r="F62" s="206"/>
      <c r="G62" s="206"/>
      <c r="H62" s="206" t="s">
        <v>1197</v>
      </c>
      <c r="I62" s="206" t="s">
        <v>1191</v>
      </c>
      <c r="J62" s="206">
        <v>2</v>
      </c>
      <c r="K62" s="206" t="s">
        <v>1188</v>
      </c>
      <c r="L62" s="206">
        <v>4</v>
      </c>
      <c r="M62" s="206" t="s">
        <v>482</v>
      </c>
      <c r="N62" s="206">
        <v>3</v>
      </c>
      <c r="O62" s="206" t="s">
        <v>1188</v>
      </c>
      <c r="P62" s="206"/>
      <c r="Q62" s="206" t="s">
        <v>482</v>
      </c>
      <c r="R62" s="206"/>
      <c r="S62" s="206" t="s">
        <v>1200</v>
      </c>
      <c r="T62" s="206"/>
      <c r="U62" s="206" t="s">
        <v>482</v>
      </c>
      <c r="V62" s="206" t="s">
        <v>1188</v>
      </c>
      <c r="W62" s="206" t="s">
        <v>1193</v>
      </c>
      <c r="X62" s="206" t="s">
        <v>1188</v>
      </c>
      <c r="Y62" s="206" t="s">
        <v>1193</v>
      </c>
      <c r="Z62" s="206" t="s">
        <v>323</v>
      </c>
      <c r="AA62" s="206" t="s">
        <v>1188</v>
      </c>
      <c r="AB62" s="208" t="s">
        <v>1193</v>
      </c>
      <c r="AC62" s="185"/>
      <c r="AD62" s="185"/>
      <c r="AE62" s="185"/>
      <c r="AF62" s="185"/>
      <c r="AG62" s="185"/>
      <c r="AH62" s="185"/>
      <c r="AI62" s="185"/>
      <c r="AJ62" s="185"/>
      <c r="AK62" s="185"/>
      <c r="AL62" s="185"/>
      <c r="AM62" s="185"/>
      <c r="AN62" s="185"/>
      <c r="AO62" s="185"/>
    </row>
    <row r="63" spans="2:41">
      <c r="B63" s="210">
        <v>60</v>
      </c>
      <c r="C63" s="212">
        <v>45803.716840277775</v>
      </c>
      <c r="D63" s="212">
        <v>45803.721458333333</v>
      </c>
      <c r="E63" s="211" t="s">
        <v>292</v>
      </c>
      <c r="F63" s="211"/>
      <c r="G63" s="211"/>
      <c r="H63" s="211" t="s">
        <v>1206</v>
      </c>
      <c r="I63" s="211" t="s">
        <v>1188</v>
      </c>
      <c r="J63" s="211">
        <v>4</v>
      </c>
      <c r="K63" s="211" t="s">
        <v>1188</v>
      </c>
      <c r="L63" s="211">
        <v>4</v>
      </c>
      <c r="M63" s="211" t="s">
        <v>1194</v>
      </c>
      <c r="N63" s="211">
        <v>1</v>
      </c>
      <c r="O63" s="211" t="s">
        <v>1193</v>
      </c>
      <c r="P63" s="211"/>
      <c r="Q63" s="211" t="s">
        <v>1188</v>
      </c>
      <c r="R63" s="211"/>
      <c r="S63" s="211" t="s">
        <v>1188</v>
      </c>
      <c r="T63" s="211"/>
      <c r="U63" s="211" t="s">
        <v>1188</v>
      </c>
      <c r="V63" s="211" t="s">
        <v>1188</v>
      </c>
      <c r="W63" s="211" t="s">
        <v>1194</v>
      </c>
      <c r="X63" s="211" t="s">
        <v>1194</v>
      </c>
      <c r="Y63" s="211" t="s">
        <v>1188</v>
      </c>
      <c r="Z63" s="211" t="s">
        <v>323</v>
      </c>
      <c r="AA63" s="211" t="s">
        <v>1188</v>
      </c>
      <c r="AB63" s="213" t="s">
        <v>1188</v>
      </c>
      <c r="AC63" s="185"/>
      <c r="AD63" s="185"/>
      <c r="AE63" s="185"/>
      <c r="AF63" s="185"/>
      <c r="AG63" s="185"/>
      <c r="AH63" s="185"/>
      <c r="AI63" s="185"/>
      <c r="AJ63" s="185"/>
      <c r="AK63" s="185"/>
      <c r="AL63" s="185"/>
      <c r="AM63" s="185"/>
      <c r="AN63" s="185"/>
      <c r="AO63" s="185"/>
    </row>
    <row r="64" spans="2:41">
      <c r="B64" s="205">
        <v>61</v>
      </c>
      <c r="C64" s="207">
        <v>45803.723981481482</v>
      </c>
      <c r="D64" s="207">
        <v>45803.728761574072</v>
      </c>
      <c r="E64" s="206" t="s">
        <v>292</v>
      </c>
      <c r="F64" s="206"/>
      <c r="G64" s="206"/>
      <c r="H64" s="206" t="s">
        <v>1198</v>
      </c>
      <c r="I64" s="206" t="s">
        <v>1193</v>
      </c>
      <c r="J64" s="206">
        <v>5</v>
      </c>
      <c r="K64" s="206" t="s">
        <v>482</v>
      </c>
      <c r="L64" s="206">
        <v>3</v>
      </c>
      <c r="M64" s="206" t="s">
        <v>1194</v>
      </c>
      <c r="N64" s="206">
        <v>1</v>
      </c>
      <c r="O64" s="206" t="s">
        <v>1188</v>
      </c>
      <c r="P64" s="206"/>
      <c r="Q64" s="206" t="s">
        <v>482</v>
      </c>
      <c r="R64" s="206"/>
      <c r="S64" s="206" t="s">
        <v>482</v>
      </c>
      <c r="T64" s="206"/>
      <c r="U64" s="206" t="s">
        <v>1188</v>
      </c>
      <c r="V64" s="206" t="s">
        <v>1193</v>
      </c>
      <c r="W64" s="206" t="s">
        <v>1188</v>
      </c>
      <c r="X64" s="206" t="s">
        <v>1193</v>
      </c>
      <c r="Y64" s="206" t="s">
        <v>482</v>
      </c>
      <c r="Z64" s="206" t="s">
        <v>323</v>
      </c>
      <c r="AA64" s="206" t="s">
        <v>1191</v>
      </c>
      <c r="AB64" s="208" t="s">
        <v>482</v>
      </c>
      <c r="AC64" s="185"/>
      <c r="AD64" s="185"/>
      <c r="AE64" s="185"/>
      <c r="AF64" s="185"/>
      <c r="AG64" s="185"/>
      <c r="AH64" s="185"/>
      <c r="AI64" s="185"/>
      <c r="AJ64" s="185"/>
      <c r="AK64" s="185"/>
      <c r="AL64" s="185"/>
      <c r="AM64" s="185"/>
      <c r="AN64" s="185"/>
      <c r="AO64" s="185"/>
    </row>
    <row r="65" spans="2:41">
      <c r="B65" s="210">
        <v>62</v>
      </c>
      <c r="C65" s="212">
        <v>45803.763252314813</v>
      </c>
      <c r="D65" s="212">
        <v>45803.765011574076</v>
      </c>
      <c r="E65" s="211" t="s">
        <v>292</v>
      </c>
      <c r="F65" s="211"/>
      <c r="G65" s="211"/>
      <c r="H65" s="211" t="s">
        <v>1199</v>
      </c>
      <c r="I65" s="211" t="s">
        <v>1188</v>
      </c>
      <c r="J65" s="211">
        <v>4</v>
      </c>
      <c r="K65" s="211" t="s">
        <v>1188</v>
      </c>
      <c r="L65" s="211">
        <v>4</v>
      </c>
      <c r="M65" s="211" t="s">
        <v>1188</v>
      </c>
      <c r="N65" s="211">
        <v>4</v>
      </c>
      <c r="O65" s="211" t="s">
        <v>1188</v>
      </c>
      <c r="P65" s="211"/>
      <c r="Q65" s="211" t="s">
        <v>1188</v>
      </c>
      <c r="R65" s="211"/>
      <c r="S65" s="211" t="s">
        <v>1188</v>
      </c>
      <c r="T65" s="211"/>
      <c r="U65" s="211" t="s">
        <v>1188</v>
      </c>
      <c r="V65" s="211" t="s">
        <v>1188</v>
      </c>
      <c r="W65" s="211" t="s">
        <v>1188</v>
      </c>
      <c r="X65" s="211" t="s">
        <v>1188</v>
      </c>
      <c r="Y65" s="211" t="s">
        <v>1188</v>
      </c>
      <c r="Z65" s="211" t="s">
        <v>306</v>
      </c>
      <c r="AA65" s="211" t="s">
        <v>1188</v>
      </c>
      <c r="AB65" s="213" t="s">
        <v>1188</v>
      </c>
      <c r="AC65" s="185"/>
      <c r="AD65" s="185"/>
      <c r="AE65" s="185"/>
      <c r="AF65" s="185"/>
      <c r="AG65" s="185"/>
      <c r="AH65" s="185"/>
      <c r="AI65" s="185"/>
      <c r="AJ65" s="185"/>
      <c r="AK65" s="185"/>
      <c r="AL65" s="185"/>
      <c r="AM65" s="185"/>
      <c r="AN65" s="185"/>
      <c r="AO65" s="185"/>
    </row>
    <row r="66" spans="2:41">
      <c r="B66" s="205">
        <v>63</v>
      </c>
      <c r="C66" s="207">
        <v>45803.775752314818</v>
      </c>
      <c r="D66" s="207">
        <v>45803.776712962965</v>
      </c>
      <c r="E66" s="206" t="s">
        <v>292</v>
      </c>
      <c r="F66" s="206"/>
      <c r="G66" s="206"/>
      <c r="H66" s="206" t="s">
        <v>1195</v>
      </c>
      <c r="I66" s="206" t="s">
        <v>1188</v>
      </c>
      <c r="J66" s="206">
        <v>4</v>
      </c>
      <c r="K66" s="206" t="s">
        <v>1188</v>
      </c>
      <c r="L66" s="206">
        <v>4</v>
      </c>
      <c r="M66" s="206" t="s">
        <v>1188</v>
      </c>
      <c r="N66" s="206">
        <v>4</v>
      </c>
      <c r="O66" s="206" t="s">
        <v>1188</v>
      </c>
      <c r="P66" s="206"/>
      <c r="Q66" s="206" t="s">
        <v>482</v>
      </c>
      <c r="R66" s="206"/>
      <c r="S66" s="206" t="s">
        <v>482</v>
      </c>
      <c r="T66" s="206"/>
      <c r="U66" s="206" t="s">
        <v>1188</v>
      </c>
      <c r="V66" s="206" t="s">
        <v>482</v>
      </c>
      <c r="W66" s="206" t="s">
        <v>1188</v>
      </c>
      <c r="X66" s="206" t="s">
        <v>482</v>
      </c>
      <c r="Y66" s="206" t="s">
        <v>1188</v>
      </c>
      <c r="Z66" s="206" t="s">
        <v>323</v>
      </c>
      <c r="AA66" s="206" t="s">
        <v>1188</v>
      </c>
      <c r="AB66" s="208" t="s">
        <v>1188</v>
      </c>
      <c r="AC66" s="185"/>
      <c r="AD66" s="185"/>
      <c r="AE66" s="185"/>
      <c r="AF66" s="185"/>
      <c r="AG66" s="185"/>
      <c r="AH66" s="185"/>
      <c r="AI66" s="185"/>
      <c r="AJ66" s="185"/>
      <c r="AK66" s="185"/>
      <c r="AL66" s="185"/>
      <c r="AM66" s="185"/>
      <c r="AN66" s="185"/>
      <c r="AO66" s="185"/>
    </row>
    <row r="67" spans="2:41">
      <c r="B67" s="210">
        <v>64</v>
      </c>
      <c r="C67" s="212">
        <v>45803.758298611108</v>
      </c>
      <c r="D67" s="212">
        <v>45803.793819444443</v>
      </c>
      <c r="E67" s="211" t="s">
        <v>292</v>
      </c>
      <c r="F67" s="211"/>
      <c r="G67" s="211"/>
      <c r="H67" s="211" t="s">
        <v>1207</v>
      </c>
      <c r="I67" s="211" t="s">
        <v>482</v>
      </c>
      <c r="J67" s="211">
        <v>3</v>
      </c>
      <c r="K67" s="211" t="s">
        <v>482</v>
      </c>
      <c r="L67" s="211">
        <v>3</v>
      </c>
      <c r="M67" s="211" t="s">
        <v>1188</v>
      </c>
      <c r="N67" s="211">
        <v>4</v>
      </c>
      <c r="O67" s="211" t="s">
        <v>1188</v>
      </c>
      <c r="P67" s="211"/>
      <c r="Q67" s="211" t="s">
        <v>1188</v>
      </c>
      <c r="R67" s="211"/>
      <c r="S67" s="211" t="s">
        <v>482</v>
      </c>
      <c r="T67" s="211"/>
      <c r="U67" s="211" t="s">
        <v>1188</v>
      </c>
      <c r="V67" s="211" t="s">
        <v>482</v>
      </c>
      <c r="W67" s="211" t="s">
        <v>1188</v>
      </c>
      <c r="X67" s="211" t="s">
        <v>482</v>
      </c>
      <c r="Y67" s="211" t="s">
        <v>1188</v>
      </c>
      <c r="Z67" s="211" t="s">
        <v>323</v>
      </c>
      <c r="AA67" s="211" t="s">
        <v>1188</v>
      </c>
      <c r="AB67" s="213" t="s">
        <v>482</v>
      </c>
      <c r="AC67" s="185"/>
      <c r="AD67" s="185"/>
      <c r="AE67" s="185"/>
      <c r="AF67" s="185"/>
      <c r="AG67" s="185"/>
      <c r="AH67" s="185"/>
      <c r="AI67" s="185"/>
      <c r="AJ67" s="185"/>
      <c r="AK67" s="185"/>
      <c r="AL67" s="185"/>
      <c r="AM67" s="185"/>
      <c r="AN67" s="185"/>
      <c r="AO67" s="185"/>
    </row>
    <row r="68" spans="2:41">
      <c r="B68" s="205">
        <v>65</v>
      </c>
      <c r="C68" s="207">
        <v>45803.885729166665</v>
      </c>
      <c r="D68" s="207">
        <v>45803.888391203705</v>
      </c>
      <c r="E68" s="206" t="s">
        <v>292</v>
      </c>
      <c r="F68" s="206"/>
      <c r="G68" s="206"/>
      <c r="H68" s="206" t="s">
        <v>1192</v>
      </c>
      <c r="I68" s="206" t="s">
        <v>1193</v>
      </c>
      <c r="J68" s="206">
        <v>5</v>
      </c>
      <c r="K68" s="206" t="s">
        <v>1193</v>
      </c>
      <c r="L68" s="206">
        <v>5</v>
      </c>
      <c r="M68" s="206" t="s">
        <v>1193</v>
      </c>
      <c r="N68" s="206">
        <v>5</v>
      </c>
      <c r="O68" s="206" t="s">
        <v>1193</v>
      </c>
      <c r="P68" s="206"/>
      <c r="Q68" s="206" t="s">
        <v>1193</v>
      </c>
      <c r="R68" s="206"/>
      <c r="S68" s="206" t="s">
        <v>1193</v>
      </c>
      <c r="T68" s="206"/>
      <c r="U68" s="206" t="s">
        <v>1193</v>
      </c>
      <c r="V68" s="206" t="s">
        <v>1188</v>
      </c>
      <c r="W68" s="206" t="s">
        <v>1188</v>
      </c>
      <c r="X68" s="206" t="s">
        <v>1188</v>
      </c>
      <c r="Y68" s="206" t="s">
        <v>1188</v>
      </c>
      <c r="Z68" s="206" t="s">
        <v>323</v>
      </c>
      <c r="AA68" s="206" t="s">
        <v>1193</v>
      </c>
      <c r="AB68" s="208" t="s">
        <v>1193</v>
      </c>
      <c r="AC68" s="185"/>
      <c r="AD68" s="185"/>
      <c r="AE68" s="185"/>
      <c r="AF68" s="185"/>
      <c r="AG68" s="185"/>
      <c r="AH68" s="185"/>
      <c r="AI68" s="185"/>
      <c r="AJ68" s="185"/>
      <c r="AK68" s="185"/>
      <c r="AL68" s="185"/>
      <c r="AM68" s="185"/>
      <c r="AN68" s="185"/>
      <c r="AO68" s="185"/>
    </row>
    <row r="69" spans="2:41">
      <c r="B69" s="210">
        <v>66</v>
      </c>
      <c r="C69" s="212">
        <v>45803.901990740742</v>
      </c>
      <c r="D69" s="212">
        <v>45803.904861111114</v>
      </c>
      <c r="E69" s="211" t="s">
        <v>292</v>
      </c>
      <c r="F69" s="211"/>
      <c r="G69" s="211"/>
      <c r="H69" s="211" t="s">
        <v>1192</v>
      </c>
      <c r="I69" s="211" t="s">
        <v>1188</v>
      </c>
      <c r="J69" s="211">
        <v>4</v>
      </c>
      <c r="K69" s="211" t="s">
        <v>1193</v>
      </c>
      <c r="L69" s="211">
        <v>5</v>
      </c>
      <c r="M69" s="211" t="s">
        <v>1188</v>
      </c>
      <c r="N69" s="211">
        <v>4</v>
      </c>
      <c r="O69" s="211" t="s">
        <v>1188</v>
      </c>
      <c r="P69" s="211"/>
      <c r="Q69" s="211" t="s">
        <v>1193</v>
      </c>
      <c r="R69" s="211"/>
      <c r="S69" s="211" t="s">
        <v>1188</v>
      </c>
      <c r="T69" s="211"/>
      <c r="U69" s="211" t="s">
        <v>1188</v>
      </c>
      <c r="V69" s="211" t="s">
        <v>1188</v>
      </c>
      <c r="W69" s="211" t="s">
        <v>1188</v>
      </c>
      <c r="X69" s="211" t="s">
        <v>1188</v>
      </c>
      <c r="Y69" s="211" t="s">
        <v>1188</v>
      </c>
      <c r="Z69" s="211" t="s">
        <v>306</v>
      </c>
      <c r="AA69" s="211" t="s">
        <v>1188</v>
      </c>
      <c r="AB69" s="213" t="s">
        <v>1193</v>
      </c>
      <c r="AC69" s="185"/>
      <c r="AD69" s="185"/>
      <c r="AE69" s="185"/>
      <c r="AF69" s="185"/>
      <c r="AG69" s="185"/>
      <c r="AH69" s="185"/>
      <c r="AI69" s="185"/>
      <c r="AJ69" s="185"/>
      <c r="AK69" s="185"/>
      <c r="AL69" s="185"/>
      <c r="AM69" s="185"/>
      <c r="AN69" s="185"/>
      <c r="AO69" s="185"/>
    </row>
    <row r="70" spans="2:41">
      <c r="B70" s="205">
        <v>67</v>
      </c>
      <c r="C70" s="207">
        <v>45803.914675925924</v>
      </c>
      <c r="D70" s="207">
        <v>45803.916273148148</v>
      </c>
      <c r="E70" s="206" t="s">
        <v>292</v>
      </c>
      <c r="F70" s="206"/>
      <c r="G70" s="206"/>
      <c r="H70" s="206" t="s">
        <v>1208</v>
      </c>
      <c r="I70" s="206" t="s">
        <v>1193</v>
      </c>
      <c r="J70" s="206">
        <v>5</v>
      </c>
      <c r="K70" s="206" t="s">
        <v>1193</v>
      </c>
      <c r="L70" s="206">
        <v>5</v>
      </c>
      <c r="M70" s="206" t="s">
        <v>1193</v>
      </c>
      <c r="N70" s="206">
        <v>5</v>
      </c>
      <c r="O70" s="206" t="s">
        <v>1193</v>
      </c>
      <c r="P70" s="206"/>
      <c r="Q70" s="206" t="s">
        <v>1193</v>
      </c>
      <c r="R70" s="206"/>
      <c r="S70" s="206" t="s">
        <v>1193</v>
      </c>
      <c r="T70" s="206"/>
      <c r="U70" s="206" t="s">
        <v>1193</v>
      </c>
      <c r="V70" s="206" t="s">
        <v>1191</v>
      </c>
      <c r="W70" s="206" t="s">
        <v>1193</v>
      </c>
      <c r="X70" s="206" t="s">
        <v>1193</v>
      </c>
      <c r="Y70" s="206" t="s">
        <v>1193</v>
      </c>
      <c r="Z70" s="206" t="s">
        <v>306</v>
      </c>
      <c r="AA70" s="206" t="s">
        <v>1193</v>
      </c>
      <c r="AB70" s="208" t="s">
        <v>482</v>
      </c>
      <c r="AC70" s="185"/>
      <c r="AD70" s="185"/>
      <c r="AE70" s="185"/>
      <c r="AF70" s="185"/>
      <c r="AG70" s="185"/>
      <c r="AH70" s="185"/>
      <c r="AI70" s="185"/>
      <c r="AJ70" s="185"/>
      <c r="AK70" s="185"/>
      <c r="AL70" s="185"/>
      <c r="AM70" s="185"/>
      <c r="AN70" s="185"/>
      <c r="AO70" s="185"/>
    </row>
    <row r="71" spans="2:41">
      <c r="B71" s="210">
        <v>68</v>
      </c>
      <c r="C71" s="212">
        <v>45803.923101851855</v>
      </c>
      <c r="D71" s="212">
        <v>45803.927870370368</v>
      </c>
      <c r="E71" s="211" t="s">
        <v>292</v>
      </c>
      <c r="F71" s="211"/>
      <c r="G71" s="211"/>
      <c r="H71" s="211" t="s">
        <v>1206</v>
      </c>
      <c r="I71" s="211" t="s">
        <v>1188</v>
      </c>
      <c r="J71" s="211">
        <v>4</v>
      </c>
      <c r="K71" s="211" t="s">
        <v>1188</v>
      </c>
      <c r="L71" s="211">
        <v>4</v>
      </c>
      <c r="M71" s="211" t="s">
        <v>1188</v>
      </c>
      <c r="N71" s="211">
        <v>4</v>
      </c>
      <c r="O71" s="211" t="s">
        <v>1188</v>
      </c>
      <c r="P71" s="211"/>
      <c r="Q71" s="211" t="s">
        <v>1188</v>
      </c>
      <c r="R71" s="211"/>
      <c r="S71" s="211" t="s">
        <v>482</v>
      </c>
      <c r="T71" s="211"/>
      <c r="U71" s="211" t="s">
        <v>1188</v>
      </c>
      <c r="V71" s="211" t="s">
        <v>1188</v>
      </c>
      <c r="W71" s="211" t="s">
        <v>1188</v>
      </c>
      <c r="X71" s="211" t="s">
        <v>1188</v>
      </c>
      <c r="Y71" s="211" t="s">
        <v>1188</v>
      </c>
      <c r="Z71" s="211" t="s">
        <v>323</v>
      </c>
      <c r="AA71" s="211" t="s">
        <v>1188</v>
      </c>
      <c r="AB71" s="213" t="s">
        <v>1193</v>
      </c>
      <c r="AC71" s="185"/>
      <c r="AD71" s="185"/>
      <c r="AE71" s="185"/>
      <c r="AF71" s="185"/>
      <c r="AG71" s="185"/>
      <c r="AH71" s="185"/>
      <c r="AI71" s="185"/>
      <c r="AJ71" s="185"/>
      <c r="AK71" s="185"/>
      <c r="AL71" s="185"/>
      <c r="AM71" s="185"/>
      <c r="AN71" s="185"/>
      <c r="AO71" s="185"/>
    </row>
    <row r="72" spans="2:41">
      <c r="B72" s="205">
        <v>69</v>
      </c>
      <c r="C72" s="207">
        <v>45804.171655092592</v>
      </c>
      <c r="D72" s="207">
        <v>45804.173877314817</v>
      </c>
      <c r="E72" s="206" t="s">
        <v>292</v>
      </c>
      <c r="F72" s="206"/>
      <c r="G72" s="206"/>
      <c r="H72" s="206" t="s">
        <v>1192</v>
      </c>
      <c r="I72" s="206" t="s">
        <v>1188</v>
      </c>
      <c r="J72" s="206">
        <v>4</v>
      </c>
      <c r="K72" s="206" t="s">
        <v>1188</v>
      </c>
      <c r="L72" s="206">
        <v>4</v>
      </c>
      <c r="M72" s="206" t="s">
        <v>1188</v>
      </c>
      <c r="N72" s="206">
        <v>4</v>
      </c>
      <c r="O72" s="206" t="s">
        <v>1188</v>
      </c>
      <c r="P72" s="206"/>
      <c r="Q72" s="206" t="s">
        <v>1188</v>
      </c>
      <c r="R72" s="206"/>
      <c r="S72" s="206" t="s">
        <v>1188</v>
      </c>
      <c r="T72" s="206"/>
      <c r="U72" s="206" t="s">
        <v>1188</v>
      </c>
      <c r="V72" s="206" t="s">
        <v>1188</v>
      </c>
      <c r="W72" s="206" t="s">
        <v>1188</v>
      </c>
      <c r="X72" s="206" t="s">
        <v>1188</v>
      </c>
      <c r="Y72" s="206" t="s">
        <v>1188</v>
      </c>
      <c r="Z72" s="206" t="s">
        <v>323</v>
      </c>
      <c r="AA72" s="206" t="s">
        <v>1188</v>
      </c>
      <c r="AB72" s="208" t="s">
        <v>482</v>
      </c>
      <c r="AC72" s="185"/>
      <c r="AD72" s="185"/>
      <c r="AE72" s="185"/>
      <c r="AF72" s="185"/>
      <c r="AG72" s="185"/>
      <c r="AH72" s="185"/>
      <c r="AI72" s="185"/>
      <c r="AJ72" s="185"/>
      <c r="AK72" s="185"/>
      <c r="AL72" s="185"/>
      <c r="AM72" s="185"/>
      <c r="AN72" s="185"/>
      <c r="AO72" s="185"/>
    </row>
    <row r="73" spans="2:41">
      <c r="B73" s="210">
        <v>70</v>
      </c>
      <c r="C73" s="212">
        <v>45804.382615740738</v>
      </c>
      <c r="D73" s="212">
        <v>45804.387071759258</v>
      </c>
      <c r="E73" s="211" t="s">
        <v>292</v>
      </c>
      <c r="F73" s="211"/>
      <c r="G73" s="211"/>
      <c r="H73" s="211" t="s">
        <v>1201</v>
      </c>
      <c r="I73" s="211" t="s">
        <v>1193</v>
      </c>
      <c r="J73" s="211">
        <v>5</v>
      </c>
      <c r="K73" s="211" t="s">
        <v>1193</v>
      </c>
      <c r="L73" s="211">
        <v>5</v>
      </c>
      <c r="M73" s="211" t="s">
        <v>482</v>
      </c>
      <c r="N73" s="211">
        <v>3</v>
      </c>
      <c r="O73" s="211" t="s">
        <v>1191</v>
      </c>
      <c r="P73" s="211"/>
      <c r="Q73" s="211" t="s">
        <v>1188</v>
      </c>
      <c r="R73" s="211"/>
      <c r="S73" s="211" t="s">
        <v>482</v>
      </c>
      <c r="T73" s="211"/>
      <c r="U73" s="211" t="s">
        <v>482</v>
      </c>
      <c r="V73" s="211" t="s">
        <v>1188</v>
      </c>
      <c r="W73" s="211" t="s">
        <v>1193</v>
      </c>
      <c r="X73" s="211" t="s">
        <v>1191</v>
      </c>
      <c r="Y73" s="211" t="s">
        <v>1188</v>
      </c>
      <c r="Z73" s="211" t="s">
        <v>323</v>
      </c>
      <c r="AA73" s="211" t="s">
        <v>1191</v>
      </c>
      <c r="AB73" s="213" t="s">
        <v>1191</v>
      </c>
      <c r="AC73" s="185"/>
      <c r="AD73" s="185"/>
      <c r="AE73" s="185"/>
      <c r="AF73" s="185"/>
      <c r="AG73" s="185"/>
      <c r="AH73" s="185"/>
      <c r="AI73" s="185"/>
      <c r="AJ73" s="185"/>
      <c r="AK73" s="185"/>
      <c r="AL73" s="185"/>
      <c r="AM73" s="185"/>
      <c r="AN73" s="185"/>
      <c r="AO73" s="185"/>
    </row>
    <row r="74" spans="2:41">
      <c r="B74" s="205">
        <v>71</v>
      </c>
      <c r="C74" s="207">
        <v>45804.390752314815</v>
      </c>
      <c r="D74" s="207">
        <v>45804.393275462964</v>
      </c>
      <c r="E74" s="206" t="s">
        <v>292</v>
      </c>
      <c r="F74" s="206"/>
      <c r="G74" s="206"/>
      <c r="H74" s="206" t="s">
        <v>1189</v>
      </c>
      <c r="I74" s="206" t="s">
        <v>1188</v>
      </c>
      <c r="J74" s="206">
        <v>4</v>
      </c>
      <c r="K74" s="206" t="s">
        <v>1188</v>
      </c>
      <c r="L74" s="206">
        <v>4</v>
      </c>
      <c r="M74" s="206" t="s">
        <v>482</v>
      </c>
      <c r="N74" s="206">
        <v>3</v>
      </c>
      <c r="O74" s="206" t="s">
        <v>1188</v>
      </c>
      <c r="P74" s="206"/>
      <c r="Q74" s="206" t="s">
        <v>1188</v>
      </c>
      <c r="R74" s="206"/>
      <c r="S74" s="206" t="s">
        <v>482</v>
      </c>
      <c r="T74" s="206"/>
      <c r="U74" s="206" t="s">
        <v>1188</v>
      </c>
      <c r="V74" s="206" t="s">
        <v>1193</v>
      </c>
      <c r="W74" s="206" t="s">
        <v>1193</v>
      </c>
      <c r="X74" s="206" t="s">
        <v>482</v>
      </c>
      <c r="Y74" s="206" t="s">
        <v>1188</v>
      </c>
      <c r="Z74" s="206" t="s">
        <v>306</v>
      </c>
      <c r="AA74" s="206" t="s">
        <v>1188</v>
      </c>
      <c r="AB74" s="208" t="s">
        <v>1188</v>
      </c>
      <c r="AC74" s="185"/>
      <c r="AD74" s="185"/>
      <c r="AE74" s="185"/>
      <c r="AF74" s="185"/>
      <c r="AG74" s="185"/>
      <c r="AH74" s="185"/>
      <c r="AI74" s="185"/>
      <c r="AJ74" s="185"/>
      <c r="AK74" s="185"/>
      <c r="AL74" s="185"/>
      <c r="AM74" s="185"/>
      <c r="AN74" s="185"/>
      <c r="AO74" s="185"/>
    </row>
    <row r="75" spans="2:41">
      <c r="B75" s="210">
        <v>72</v>
      </c>
      <c r="C75" s="212">
        <v>45804.402326388888</v>
      </c>
      <c r="D75" s="212">
        <v>45804.404733796298</v>
      </c>
      <c r="E75" s="211" t="s">
        <v>292</v>
      </c>
      <c r="F75" s="211"/>
      <c r="G75" s="211"/>
      <c r="H75" s="211" t="s">
        <v>1189</v>
      </c>
      <c r="I75" s="211" t="s">
        <v>1188</v>
      </c>
      <c r="J75" s="211">
        <v>4</v>
      </c>
      <c r="K75" s="211" t="s">
        <v>1188</v>
      </c>
      <c r="L75" s="211">
        <v>4</v>
      </c>
      <c r="M75" s="211" t="s">
        <v>1188</v>
      </c>
      <c r="N75" s="211">
        <v>4</v>
      </c>
      <c r="O75" s="211" t="s">
        <v>1193</v>
      </c>
      <c r="P75" s="211"/>
      <c r="Q75" s="211" t="s">
        <v>1188</v>
      </c>
      <c r="R75" s="211"/>
      <c r="S75" s="211" t="s">
        <v>482</v>
      </c>
      <c r="T75" s="211"/>
      <c r="U75" s="211" t="s">
        <v>1193</v>
      </c>
      <c r="V75" s="211" t="s">
        <v>1188</v>
      </c>
      <c r="W75" s="211" t="s">
        <v>1191</v>
      </c>
      <c r="X75" s="211" t="s">
        <v>1191</v>
      </c>
      <c r="Y75" s="211" t="s">
        <v>1188</v>
      </c>
      <c r="Z75" s="211" t="s">
        <v>306</v>
      </c>
      <c r="AA75" s="211" t="s">
        <v>1188</v>
      </c>
      <c r="AB75" s="213" t="s">
        <v>1193</v>
      </c>
      <c r="AC75" s="185"/>
      <c r="AD75" s="185"/>
      <c r="AE75" s="185"/>
      <c r="AF75" s="185"/>
      <c r="AG75" s="185"/>
      <c r="AH75" s="185"/>
      <c r="AI75" s="185"/>
      <c r="AJ75" s="185"/>
      <c r="AK75" s="185"/>
      <c r="AL75" s="185"/>
      <c r="AM75" s="185"/>
      <c r="AN75" s="185"/>
      <c r="AO75" s="185"/>
    </row>
    <row r="76" spans="2:41">
      <c r="B76" s="205">
        <v>73</v>
      </c>
      <c r="C76" s="207">
        <v>45804.403796296298</v>
      </c>
      <c r="D76" s="207">
        <v>45804.409004629626</v>
      </c>
      <c r="E76" s="206" t="s">
        <v>292</v>
      </c>
      <c r="F76" s="206"/>
      <c r="G76" s="206"/>
      <c r="H76" s="206" t="s">
        <v>1189</v>
      </c>
      <c r="I76" s="206" t="s">
        <v>1188</v>
      </c>
      <c r="J76" s="206">
        <v>4</v>
      </c>
      <c r="K76" s="206" t="s">
        <v>1188</v>
      </c>
      <c r="L76" s="206">
        <v>4</v>
      </c>
      <c r="M76" s="206" t="s">
        <v>1193</v>
      </c>
      <c r="N76" s="206">
        <v>5</v>
      </c>
      <c r="O76" s="206" t="s">
        <v>1193</v>
      </c>
      <c r="P76" s="206"/>
      <c r="Q76" s="206" t="s">
        <v>1188</v>
      </c>
      <c r="R76" s="206"/>
      <c r="S76" s="206" t="s">
        <v>482</v>
      </c>
      <c r="T76" s="206"/>
      <c r="U76" s="206" t="s">
        <v>1188</v>
      </c>
      <c r="V76" s="206" t="s">
        <v>1193</v>
      </c>
      <c r="W76" s="206" t="s">
        <v>1193</v>
      </c>
      <c r="X76" s="206" t="s">
        <v>1193</v>
      </c>
      <c r="Y76" s="206" t="s">
        <v>1193</v>
      </c>
      <c r="Z76" s="206" t="s">
        <v>306</v>
      </c>
      <c r="AA76" s="206" t="s">
        <v>1193</v>
      </c>
      <c r="AB76" s="208" t="s">
        <v>1193</v>
      </c>
      <c r="AC76" s="185"/>
      <c r="AD76" s="185"/>
      <c r="AE76" s="185"/>
      <c r="AF76" s="185"/>
      <c r="AG76" s="185"/>
      <c r="AH76" s="185"/>
      <c r="AI76" s="185"/>
      <c r="AJ76" s="185"/>
      <c r="AK76" s="185"/>
      <c r="AL76" s="185"/>
      <c r="AM76" s="185"/>
      <c r="AN76" s="185"/>
      <c r="AO76" s="185"/>
    </row>
    <row r="77" spans="2:41">
      <c r="B77" s="210">
        <v>74</v>
      </c>
      <c r="C77" s="212">
        <v>45804.453842592593</v>
      </c>
      <c r="D77" s="212">
        <v>45804.457453703704</v>
      </c>
      <c r="E77" s="211" t="s">
        <v>292</v>
      </c>
      <c r="F77" s="211"/>
      <c r="G77" s="211"/>
      <c r="H77" s="211" t="s">
        <v>1199</v>
      </c>
      <c r="I77" s="211" t="s">
        <v>1188</v>
      </c>
      <c r="J77" s="211">
        <v>4</v>
      </c>
      <c r="K77" s="211" t="s">
        <v>1193</v>
      </c>
      <c r="L77" s="211">
        <v>5</v>
      </c>
      <c r="M77" s="211" t="s">
        <v>1188</v>
      </c>
      <c r="N77" s="211">
        <v>4</v>
      </c>
      <c r="O77" s="211" t="s">
        <v>1193</v>
      </c>
      <c r="P77" s="211"/>
      <c r="Q77" s="211" t="s">
        <v>1193</v>
      </c>
      <c r="R77" s="211"/>
      <c r="S77" s="211" t="s">
        <v>1188</v>
      </c>
      <c r="T77" s="211"/>
      <c r="U77" s="211" t="s">
        <v>1193</v>
      </c>
      <c r="V77" s="211" t="s">
        <v>1193</v>
      </c>
      <c r="W77" s="211" t="s">
        <v>1188</v>
      </c>
      <c r="X77" s="211" t="s">
        <v>1188</v>
      </c>
      <c r="Y77" s="211" t="s">
        <v>1193</v>
      </c>
      <c r="Z77" s="211" t="s">
        <v>306</v>
      </c>
      <c r="AA77" s="211" t="s">
        <v>1193</v>
      </c>
      <c r="AB77" s="213" t="s">
        <v>1193</v>
      </c>
      <c r="AC77" s="185"/>
      <c r="AD77" s="185"/>
      <c r="AE77" s="185"/>
      <c r="AF77" s="185"/>
      <c r="AG77" s="185"/>
      <c r="AH77" s="185"/>
      <c r="AI77" s="185"/>
      <c r="AJ77" s="185"/>
      <c r="AK77" s="185"/>
      <c r="AL77" s="185"/>
      <c r="AM77" s="185"/>
      <c r="AN77" s="185"/>
      <c r="AO77" s="185"/>
    </row>
    <row r="78" spans="2:41">
      <c r="B78" s="205">
        <v>75</v>
      </c>
      <c r="C78" s="207">
        <v>45804.464537037034</v>
      </c>
      <c r="D78" s="207">
        <v>45804.466215277775</v>
      </c>
      <c r="E78" s="206" t="s">
        <v>292</v>
      </c>
      <c r="F78" s="206"/>
      <c r="G78" s="206"/>
      <c r="H78" s="206" t="s">
        <v>1199</v>
      </c>
      <c r="I78" s="206" t="s">
        <v>482</v>
      </c>
      <c r="J78" s="206">
        <v>3</v>
      </c>
      <c r="K78" s="206" t="s">
        <v>482</v>
      </c>
      <c r="L78" s="206">
        <v>3</v>
      </c>
      <c r="M78" s="206" t="s">
        <v>482</v>
      </c>
      <c r="N78" s="206">
        <v>3</v>
      </c>
      <c r="O78" s="206" t="s">
        <v>482</v>
      </c>
      <c r="P78" s="206"/>
      <c r="Q78" s="206" t="s">
        <v>482</v>
      </c>
      <c r="R78" s="206"/>
      <c r="S78" s="206" t="s">
        <v>482</v>
      </c>
      <c r="T78" s="206"/>
      <c r="U78" s="206" t="s">
        <v>482</v>
      </c>
      <c r="V78" s="206" t="s">
        <v>482</v>
      </c>
      <c r="W78" s="206" t="s">
        <v>482</v>
      </c>
      <c r="X78" s="206" t="s">
        <v>482</v>
      </c>
      <c r="Y78" s="206" t="s">
        <v>482</v>
      </c>
      <c r="Z78" s="206" t="s">
        <v>323</v>
      </c>
      <c r="AA78" s="206" t="s">
        <v>482</v>
      </c>
      <c r="AB78" s="208" t="s">
        <v>482</v>
      </c>
      <c r="AC78" s="185"/>
      <c r="AD78" s="185"/>
      <c r="AE78" s="185"/>
      <c r="AF78" s="185"/>
      <c r="AG78" s="185"/>
      <c r="AH78" s="185"/>
      <c r="AI78" s="185"/>
      <c r="AJ78" s="185"/>
      <c r="AK78" s="185"/>
      <c r="AL78" s="185"/>
      <c r="AM78" s="185"/>
      <c r="AN78" s="185"/>
      <c r="AO78" s="185"/>
    </row>
    <row r="79" spans="2:41">
      <c r="B79" s="210">
        <v>76</v>
      </c>
      <c r="C79" s="212">
        <v>45804.465381944443</v>
      </c>
      <c r="D79" s="212">
        <v>45804.467129629629</v>
      </c>
      <c r="E79" s="211" t="s">
        <v>292</v>
      </c>
      <c r="F79" s="211"/>
      <c r="G79" s="211"/>
      <c r="H79" s="211" t="s">
        <v>1204</v>
      </c>
      <c r="I79" s="211" t="s">
        <v>1188</v>
      </c>
      <c r="J79" s="211">
        <v>4</v>
      </c>
      <c r="K79" s="211" t="s">
        <v>1193</v>
      </c>
      <c r="L79" s="211">
        <v>5</v>
      </c>
      <c r="M79" s="211" t="s">
        <v>1194</v>
      </c>
      <c r="N79" s="211">
        <v>1</v>
      </c>
      <c r="O79" s="211" t="s">
        <v>1193</v>
      </c>
      <c r="P79" s="211"/>
      <c r="Q79" s="211" t="s">
        <v>1193</v>
      </c>
      <c r="R79" s="211"/>
      <c r="S79" s="211" t="s">
        <v>1188</v>
      </c>
      <c r="T79" s="211"/>
      <c r="U79" s="211" t="s">
        <v>1193</v>
      </c>
      <c r="V79" s="211" t="s">
        <v>1193</v>
      </c>
      <c r="W79" s="211" t="s">
        <v>1194</v>
      </c>
      <c r="X79" s="211" t="s">
        <v>1194</v>
      </c>
      <c r="Y79" s="211" t="s">
        <v>1193</v>
      </c>
      <c r="Z79" s="211" t="s">
        <v>306</v>
      </c>
      <c r="AA79" s="211" t="s">
        <v>1193</v>
      </c>
      <c r="AB79" s="213" t="s">
        <v>1193</v>
      </c>
      <c r="AC79" s="185"/>
      <c r="AD79" s="185"/>
      <c r="AE79" s="185"/>
      <c r="AF79" s="185"/>
      <c r="AG79" s="185"/>
      <c r="AH79" s="185"/>
      <c r="AI79" s="185"/>
      <c r="AJ79" s="185"/>
      <c r="AK79" s="185"/>
      <c r="AL79" s="185"/>
      <c r="AM79" s="185"/>
      <c r="AN79" s="185"/>
      <c r="AO79" s="185"/>
    </row>
    <row r="80" spans="2:41">
      <c r="B80" s="205">
        <v>77</v>
      </c>
      <c r="C80" s="207">
        <v>45804.468217592592</v>
      </c>
      <c r="D80" s="207">
        <v>45804.470208333332</v>
      </c>
      <c r="E80" s="206" t="s">
        <v>292</v>
      </c>
      <c r="F80" s="206"/>
      <c r="G80" s="206"/>
      <c r="H80" s="206" t="s">
        <v>1189</v>
      </c>
      <c r="I80" s="206" t="s">
        <v>1193</v>
      </c>
      <c r="J80" s="206">
        <v>5</v>
      </c>
      <c r="K80" s="206" t="s">
        <v>1193</v>
      </c>
      <c r="L80" s="206">
        <v>5</v>
      </c>
      <c r="M80" s="206" t="s">
        <v>1194</v>
      </c>
      <c r="N80" s="206">
        <v>1</v>
      </c>
      <c r="O80" s="206" t="s">
        <v>1193</v>
      </c>
      <c r="P80" s="206"/>
      <c r="Q80" s="206" t="s">
        <v>1193</v>
      </c>
      <c r="R80" s="206"/>
      <c r="S80" s="206" t="s">
        <v>1193</v>
      </c>
      <c r="T80" s="206"/>
      <c r="U80" s="206" t="s">
        <v>1188</v>
      </c>
      <c r="V80" s="206" t="s">
        <v>1193</v>
      </c>
      <c r="W80" s="206" t="s">
        <v>1194</v>
      </c>
      <c r="X80" s="206" t="s">
        <v>1194</v>
      </c>
      <c r="Y80" s="206" t="s">
        <v>1188</v>
      </c>
      <c r="Z80" s="206" t="s">
        <v>306</v>
      </c>
      <c r="AA80" s="206" t="s">
        <v>1193</v>
      </c>
      <c r="AB80" s="208" t="s">
        <v>1193</v>
      </c>
      <c r="AC80" s="185"/>
      <c r="AD80" s="185"/>
      <c r="AE80" s="185"/>
      <c r="AF80" s="185"/>
      <c r="AG80" s="185"/>
      <c r="AH80" s="185"/>
      <c r="AI80" s="185"/>
      <c r="AJ80" s="185"/>
      <c r="AK80" s="185"/>
      <c r="AL80" s="185"/>
      <c r="AM80" s="185"/>
      <c r="AN80" s="185"/>
      <c r="AO80" s="185"/>
    </row>
    <row r="81" spans="2:41">
      <c r="B81" s="210">
        <v>78</v>
      </c>
      <c r="C81" s="212">
        <v>45804.4684375</v>
      </c>
      <c r="D81" s="212">
        <v>45804.470277777778</v>
      </c>
      <c r="E81" s="211" t="s">
        <v>292</v>
      </c>
      <c r="F81" s="211"/>
      <c r="G81" s="211"/>
      <c r="H81" s="211" t="s">
        <v>1187</v>
      </c>
      <c r="I81" s="211" t="s">
        <v>1188</v>
      </c>
      <c r="J81" s="211">
        <v>4</v>
      </c>
      <c r="K81" s="211" t="s">
        <v>1188</v>
      </c>
      <c r="L81" s="211">
        <v>4</v>
      </c>
      <c r="M81" s="211" t="s">
        <v>1188</v>
      </c>
      <c r="N81" s="211">
        <v>4</v>
      </c>
      <c r="O81" s="211" t="s">
        <v>1188</v>
      </c>
      <c r="P81" s="211"/>
      <c r="Q81" s="211" t="s">
        <v>1188</v>
      </c>
      <c r="R81" s="211"/>
      <c r="S81" s="211" t="s">
        <v>482</v>
      </c>
      <c r="T81" s="211"/>
      <c r="U81" s="211" t="s">
        <v>1188</v>
      </c>
      <c r="V81" s="211" t="s">
        <v>1188</v>
      </c>
      <c r="W81" s="211" t="s">
        <v>482</v>
      </c>
      <c r="X81" s="211" t="s">
        <v>1188</v>
      </c>
      <c r="Y81" s="211" t="s">
        <v>1188</v>
      </c>
      <c r="Z81" s="211" t="s">
        <v>306</v>
      </c>
      <c r="AA81" s="211" t="s">
        <v>1188</v>
      </c>
      <c r="AB81" s="213" t="s">
        <v>1188</v>
      </c>
      <c r="AC81" s="185"/>
      <c r="AD81" s="185"/>
      <c r="AE81" s="185"/>
      <c r="AF81" s="185"/>
      <c r="AG81" s="185"/>
      <c r="AH81" s="185"/>
      <c r="AI81" s="185"/>
      <c r="AJ81" s="185"/>
      <c r="AK81" s="185"/>
      <c r="AL81" s="185"/>
      <c r="AM81" s="185"/>
      <c r="AN81" s="185"/>
      <c r="AO81" s="185"/>
    </row>
    <row r="82" spans="2:41">
      <c r="B82" s="205">
        <v>79</v>
      </c>
      <c r="C82" s="207">
        <v>45804.469050925924</v>
      </c>
      <c r="D82" s="207">
        <v>45804.474918981483</v>
      </c>
      <c r="E82" s="206" t="s">
        <v>292</v>
      </c>
      <c r="F82" s="206"/>
      <c r="G82" s="206"/>
      <c r="H82" s="206" t="s">
        <v>1189</v>
      </c>
      <c r="I82" s="206" t="s">
        <v>1188</v>
      </c>
      <c r="J82" s="206">
        <v>4</v>
      </c>
      <c r="K82" s="206" t="s">
        <v>1188</v>
      </c>
      <c r="L82" s="206">
        <v>4</v>
      </c>
      <c r="M82" s="206" t="s">
        <v>482</v>
      </c>
      <c r="N82" s="206">
        <v>3</v>
      </c>
      <c r="O82" s="206" t="s">
        <v>1188</v>
      </c>
      <c r="P82" s="206"/>
      <c r="Q82" s="206" t="s">
        <v>1188</v>
      </c>
      <c r="R82" s="206"/>
      <c r="S82" s="206" t="s">
        <v>482</v>
      </c>
      <c r="T82" s="206"/>
      <c r="U82" s="206" t="s">
        <v>482</v>
      </c>
      <c r="V82" s="206" t="s">
        <v>482</v>
      </c>
      <c r="W82" s="206" t="s">
        <v>1191</v>
      </c>
      <c r="X82" s="206" t="s">
        <v>482</v>
      </c>
      <c r="Y82" s="206" t="s">
        <v>1188</v>
      </c>
      <c r="Z82" s="206" t="s">
        <v>323</v>
      </c>
      <c r="AA82" s="206" t="s">
        <v>1188</v>
      </c>
      <c r="AB82" s="208" t="s">
        <v>482</v>
      </c>
      <c r="AC82" s="185"/>
      <c r="AD82" s="185"/>
      <c r="AE82" s="185"/>
      <c r="AF82" s="185"/>
      <c r="AG82" s="185"/>
      <c r="AH82" s="185"/>
      <c r="AI82" s="185"/>
      <c r="AJ82" s="185"/>
      <c r="AK82" s="185"/>
      <c r="AL82" s="185"/>
      <c r="AM82" s="185"/>
      <c r="AN82" s="185"/>
      <c r="AO82" s="185"/>
    </row>
    <row r="83" spans="2:41">
      <c r="B83" s="210">
        <v>80</v>
      </c>
      <c r="C83" s="212">
        <v>45804.478078703702</v>
      </c>
      <c r="D83" s="212">
        <v>45804.479907407411</v>
      </c>
      <c r="E83" s="211" t="s">
        <v>292</v>
      </c>
      <c r="F83" s="211"/>
      <c r="G83" s="211"/>
      <c r="H83" s="211" t="s">
        <v>1192</v>
      </c>
      <c r="I83" s="211" t="s">
        <v>1188</v>
      </c>
      <c r="J83" s="211">
        <v>4</v>
      </c>
      <c r="K83" s="211" t="s">
        <v>1188</v>
      </c>
      <c r="L83" s="211">
        <v>4</v>
      </c>
      <c r="M83" s="211" t="s">
        <v>1188</v>
      </c>
      <c r="N83" s="211">
        <v>4</v>
      </c>
      <c r="O83" s="211" t="s">
        <v>1188</v>
      </c>
      <c r="P83" s="211"/>
      <c r="Q83" s="211" t="s">
        <v>1188</v>
      </c>
      <c r="R83" s="211"/>
      <c r="S83" s="211" t="s">
        <v>482</v>
      </c>
      <c r="T83" s="211"/>
      <c r="U83" s="211" t="s">
        <v>1188</v>
      </c>
      <c r="V83" s="211" t="s">
        <v>1188</v>
      </c>
      <c r="W83" s="211" t="s">
        <v>482</v>
      </c>
      <c r="X83" s="211" t="s">
        <v>1188</v>
      </c>
      <c r="Y83" s="211" t="s">
        <v>482</v>
      </c>
      <c r="Z83" s="211" t="s">
        <v>323</v>
      </c>
      <c r="AA83" s="211" t="s">
        <v>1188</v>
      </c>
      <c r="AB83" s="213" t="s">
        <v>1188</v>
      </c>
      <c r="AC83" s="185"/>
      <c r="AD83" s="185"/>
      <c r="AE83" s="185"/>
      <c r="AF83" s="185"/>
      <c r="AG83" s="185"/>
      <c r="AH83" s="185"/>
      <c r="AI83" s="185"/>
      <c r="AJ83" s="185"/>
      <c r="AK83" s="185"/>
      <c r="AL83" s="185"/>
      <c r="AM83" s="185"/>
      <c r="AN83" s="185"/>
      <c r="AO83" s="185"/>
    </row>
    <row r="84" spans="2:41">
      <c r="B84" s="205">
        <v>81</v>
      </c>
      <c r="C84" s="207">
        <v>45804.484861111108</v>
      </c>
      <c r="D84" s="207">
        <v>45804.486747685187</v>
      </c>
      <c r="E84" s="206" t="s">
        <v>292</v>
      </c>
      <c r="F84" s="206"/>
      <c r="G84" s="206"/>
      <c r="H84" s="206" t="s">
        <v>1192</v>
      </c>
      <c r="I84" s="206" t="s">
        <v>1193</v>
      </c>
      <c r="J84" s="206">
        <v>5</v>
      </c>
      <c r="K84" s="206" t="s">
        <v>1193</v>
      </c>
      <c r="L84" s="206">
        <v>5</v>
      </c>
      <c r="M84" s="206" t="s">
        <v>1188</v>
      </c>
      <c r="N84" s="206">
        <v>4</v>
      </c>
      <c r="O84" s="206" t="s">
        <v>1188</v>
      </c>
      <c r="P84" s="206"/>
      <c r="Q84" s="206" t="s">
        <v>1188</v>
      </c>
      <c r="R84" s="206"/>
      <c r="S84" s="206" t="s">
        <v>482</v>
      </c>
      <c r="T84" s="206"/>
      <c r="U84" s="206" t="s">
        <v>1188</v>
      </c>
      <c r="V84" s="206" t="s">
        <v>482</v>
      </c>
      <c r="W84" s="206" t="s">
        <v>482</v>
      </c>
      <c r="X84" s="206" t="s">
        <v>1188</v>
      </c>
      <c r="Y84" s="206" t="s">
        <v>1188</v>
      </c>
      <c r="Z84" s="206" t="s">
        <v>323</v>
      </c>
      <c r="AA84" s="206" t="s">
        <v>1188</v>
      </c>
      <c r="AB84" s="208" t="s">
        <v>1188</v>
      </c>
      <c r="AC84" s="185"/>
      <c r="AD84" s="185"/>
      <c r="AE84" s="185"/>
      <c r="AF84" s="185"/>
      <c r="AG84" s="185"/>
      <c r="AH84" s="185"/>
      <c r="AI84" s="185"/>
      <c r="AJ84" s="185"/>
      <c r="AK84" s="185"/>
      <c r="AL84" s="185"/>
      <c r="AM84" s="185"/>
      <c r="AN84" s="185"/>
      <c r="AO84" s="185"/>
    </row>
    <row r="85" spans="2:41">
      <c r="B85" s="210">
        <v>82</v>
      </c>
      <c r="C85" s="212">
        <v>45804.485879629632</v>
      </c>
      <c r="D85" s="212">
        <v>45804.488321759258</v>
      </c>
      <c r="E85" s="211" t="s">
        <v>292</v>
      </c>
      <c r="F85" s="211"/>
      <c r="G85" s="211"/>
      <c r="H85" s="211" t="s">
        <v>1207</v>
      </c>
      <c r="I85" s="211" t="s">
        <v>1193</v>
      </c>
      <c r="J85" s="211">
        <v>5</v>
      </c>
      <c r="K85" s="211" t="s">
        <v>1188</v>
      </c>
      <c r="L85" s="211">
        <v>4</v>
      </c>
      <c r="M85" s="211" t="s">
        <v>1188</v>
      </c>
      <c r="N85" s="211">
        <v>4</v>
      </c>
      <c r="O85" s="211" t="s">
        <v>1188</v>
      </c>
      <c r="P85" s="211"/>
      <c r="Q85" s="211" t="s">
        <v>1188</v>
      </c>
      <c r="R85" s="211"/>
      <c r="S85" s="211" t="s">
        <v>1188</v>
      </c>
      <c r="T85" s="211"/>
      <c r="U85" s="211" t="s">
        <v>1188</v>
      </c>
      <c r="V85" s="211" t="s">
        <v>1188</v>
      </c>
      <c r="W85" s="211" t="s">
        <v>1188</v>
      </c>
      <c r="X85" s="211" t="s">
        <v>1188</v>
      </c>
      <c r="Y85" s="211" t="s">
        <v>1188</v>
      </c>
      <c r="Z85" s="211" t="s">
        <v>306</v>
      </c>
      <c r="AA85" s="211" t="s">
        <v>1188</v>
      </c>
      <c r="AB85" s="213" t="s">
        <v>1188</v>
      </c>
      <c r="AC85" s="185"/>
      <c r="AD85" s="185"/>
      <c r="AE85" s="185"/>
      <c r="AF85" s="185"/>
      <c r="AG85" s="185"/>
      <c r="AH85" s="185"/>
      <c r="AI85" s="185"/>
      <c r="AJ85" s="185"/>
      <c r="AK85" s="185"/>
      <c r="AL85" s="185"/>
      <c r="AM85" s="185"/>
      <c r="AN85" s="185"/>
      <c r="AO85" s="185"/>
    </row>
    <row r="86" spans="2:41">
      <c r="B86" s="205">
        <v>83</v>
      </c>
      <c r="C86" s="207">
        <v>45804.486990740741</v>
      </c>
      <c r="D86" s="207">
        <v>45804.492199074077</v>
      </c>
      <c r="E86" s="206" t="s">
        <v>292</v>
      </c>
      <c r="F86" s="206"/>
      <c r="G86" s="206"/>
      <c r="H86" s="206" t="s">
        <v>1187</v>
      </c>
      <c r="I86" s="206" t="s">
        <v>1193</v>
      </c>
      <c r="J86" s="206">
        <v>5</v>
      </c>
      <c r="K86" s="206" t="s">
        <v>1188</v>
      </c>
      <c r="L86" s="206">
        <v>4</v>
      </c>
      <c r="M86" s="206" t="s">
        <v>1194</v>
      </c>
      <c r="N86" s="206">
        <v>1</v>
      </c>
      <c r="O86" s="206" t="s">
        <v>1193</v>
      </c>
      <c r="P86" s="206"/>
      <c r="Q86" s="206" t="s">
        <v>1193</v>
      </c>
      <c r="R86" s="206"/>
      <c r="S86" s="206" t="s">
        <v>1193</v>
      </c>
      <c r="T86" s="206"/>
      <c r="U86" s="206" t="s">
        <v>1193</v>
      </c>
      <c r="V86" s="206" t="s">
        <v>1193</v>
      </c>
      <c r="W86" s="206" t="s">
        <v>1194</v>
      </c>
      <c r="X86" s="206" t="s">
        <v>1191</v>
      </c>
      <c r="Y86" s="206" t="s">
        <v>1193</v>
      </c>
      <c r="Z86" s="206" t="s">
        <v>323</v>
      </c>
      <c r="AA86" s="206" t="s">
        <v>1188</v>
      </c>
      <c r="AB86" s="208" t="s">
        <v>1193</v>
      </c>
      <c r="AC86" s="185"/>
      <c r="AD86" s="185"/>
      <c r="AE86" s="185"/>
      <c r="AF86" s="185"/>
      <c r="AG86" s="185"/>
      <c r="AH86" s="185"/>
      <c r="AI86" s="185"/>
      <c r="AJ86" s="185"/>
      <c r="AK86" s="185"/>
      <c r="AL86" s="185"/>
      <c r="AM86" s="185"/>
      <c r="AN86" s="185"/>
      <c r="AO86" s="185"/>
    </row>
    <row r="87" spans="2:41">
      <c r="B87" s="210">
        <v>84</v>
      </c>
      <c r="C87" s="212">
        <v>45804.490416666667</v>
      </c>
      <c r="D87" s="212">
        <v>45804.493668981479</v>
      </c>
      <c r="E87" s="211" t="s">
        <v>292</v>
      </c>
      <c r="F87" s="211"/>
      <c r="G87" s="211"/>
      <c r="H87" s="211" t="s">
        <v>1205</v>
      </c>
      <c r="I87" s="211" t="s">
        <v>1188</v>
      </c>
      <c r="J87" s="211">
        <v>4</v>
      </c>
      <c r="K87" s="211" t="s">
        <v>1188</v>
      </c>
      <c r="L87" s="211">
        <v>4</v>
      </c>
      <c r="M87" s="211" t="s">
        <v>1193</v>
      </c>
      <c r="N87" s="211">
        <v>5</v>
      </c>
      <c r="O87" s="211" t="s">
        <v>1193</v>
      </c>
      <c r="P87" s="211"/>
      <c r="Q87" s="211" t="s">
        <v>1188</v>
      </c>
      <c r="R87" s="211"/>
      <c r="S87" s="211" t="s">
        <v>1188</v>
      </c>
      <c r="T87" s="211"/>
      <c r="U87" s="211" t="s">
        <v>1193</v>
      </c>
      <c r="V87" s="211" t="s">
        <v>482</v>
      </c>
      <c r="W87" s="211" t="s">
        <v>1188</v>
      </c>
      <c r="X87" s="211" t="s">
        <v>1188</v>
      </c>
      <c r="Y87" s="211" t="s">
        <v>1193</v>
      </c>
      <c r="Z87" s="211" t="s">
        <v>323</v>
      </c>
      <c r="AA87" s="211" t="s">
        <v>1193</v>
      </c>
      <c r="AB87" s="213" t="s">
        <v>482</v>
      </c>
      <c r="AC87" s="185"/>
      <c r="AD87" s="185"/>
      <c r="AE87" s="185"/>
      <c r="AF87" s="185"/>
      <c r="AG87" s="185"/>
      <c r="AH87" s="185"/>
      <c r="AI87" s="185"/>
      <c r="AJ87" s="185"/>
      <c r="AK87" s="185"/>
      <c r="AL87" s="185"/>
      <c r="AM87" s="185"/>
      <c r="AN87" s="185"/>
      <c r="AO87" s="185"/>
    </row>
    <row r="88" spans="2:41">
      <c r="B88" s="205">
        <v>85</v>
      </c>
      <c r="C88" s="207">
        <v>45804.481504629628</v>
      </c>
      <c r="D88" s="207">
        <v>45804.495763888888</v>
      </c>
      <c r="E88" s="206" t="s">
        <v>292</v>
      </c>
      <c r="F88" s="206"/>
      <c r="G88" s="206"/>
      <c r="H88" s="206" t="s">
        <v>1192</v>
      </c>
      <c r="I88" s="206" t="s">
        <v>1193</v>
      </c>
      <c r="J88" s="206">
        <v>5</v>
      </c>
      <c r="K88" s="206" t="s">
        <v>1193</v>
      </c>
      <c r="L88" s="206">
        <v>5</v>
      </c>
      <c r="M88" s="206" t="s">
        <v>482</v>
      </c>
      <c r="N88" s="206">
        <v>3</v>
      </c>
      <c r="O88" s="206" t="s">
        <v>1193</v>
      </c>
      <c r="P88" s="206"/>
      <c r="Q88" s="206" t="s">
        <v>1193</v>
      </c>
      <c r="R88" s="206"/>
      <c r="S88" s="206" t="s">
        <v>1188</v>
      </c>
      <c r="T88" s="206"/>
      <c r="U88" s="206" t="s">
        <v>1193</v>
      </c>
      <c r="V88" s="206" t="s">
        <v>1193</v>
      </c>
      <c r="W88" s="206" t="s">
        <v>1193</v>
      </c>
      <c r="X88" s="206" t="s">
        <v>1193</v>
      </c>
      <c r="Y88" s="206" t="s">
        <v>1188</v>
      </c>
      <c r="Z88" s="206" t="s">
        <v>323</v>
      </c>
      <c r="AA88" s="206" t="s">
        <v>1193</v>
      </c>
      <c r="AB88" s="208" t="s">
        <v>1193</v>
      </c>
      <c r="AC88" s="185"/>
      <c r="AD88" s="185"/>
      <c r="AE88" s="185"/>
      <c r="AF88" s="185"/>
      <c r="AG88" s="185"/>
      <c r="AH88" s="185"/>
      <c r="AI88" s="185"/>
      <c r="AJ88" s="185"/>
      <c r="AK88" s="185"/>
      <c r="AL88" s="185"/>
      <c r="AM88" s="185"/>
      <c r="AN88" s="185"/>
      <c r="AO88" s="185"/>
    </row>
    <row r="89" spans="2:41">
      <c r="B89" s="210">
        <v>86</v>
      </c>
      <c r="C89" s="212">
        <v>45804.495115740741</v>
      </c>
      <c r="D89" s="212">
        <v>45804.498032407406</v>
      </c>
      <c r="E89" s="211" t="s">
        <v>292</v>
      </c>
      <c r="F89" s="211"/>
      <c r="G89" s="211"/>
      <c r="H89" s="211" t="s">
        <v>1192</v>
      </c>
      <c r="I89" s="211" t="s">
        <v>1193</v>
      </c>
      <c r="J89" s="211">
        <v>5</v>
      </c>
      <c r="K89" s="211" t="s">
        <v>1193</v>
      </c>
      <c r="L89" s="211">
        <v>5</v>
      </c>
      <c r="M89" s="211" t="s">
        <v>1194</v>
      </c>
      <c r="N89" s="211">
        <v>1</v>
      </c>
      <c r="O89" s="211" t="s">
        <v>1193</v>
      </c>
      <c r="P89" s="211"/>
      <c r="Q89" s="211" t="s">
        <v>1193</v>
      </c>
      <c r="R89" s="211"/>
      <c r="S89" s="211" t="s">
        <v>482</v>
      </c>
      <c r="T89" s="211"/>
      <c r="U89" s="211" t="s">
        <v>1193</v>
      </c>
      <c r="V89" s="211" t="s">
        <v>1193</v>
      </c>
      <c r="W89" s="211" t="s">
        <v>1194</v>
      </c>
      <c r="X89" s="211" t="s">
        <v>482</v>
      </c>
      <c r="Y89" s="211" t="s">
        <v>1193</v>
      </c>
      <c r="Z89" s="211" t="s">
        <v>306</v>
      </c>
      <c r="AA89" s="211" t="s">
        <v>1193</v>
      </c>
      <c r="AB89" s="213" t="s">
        <v>1193</v>
      </c>
      <c r="AC89" s="185"/>
      <c r="AD89" s="185"/>
      <c r="AE89" s="185"/>
      <c r="AF89" s="185"/>
      <c r="AG89" s="185"/>
      <c r="AH89" s="185"/>
      <c r="AI89" s="185"/>
      <c r="AJ89" s="185"/>
      <c r="AK89" s="185"/>
      <c r="AL89" s="185"/>
      <c r="AM89" s="185"/>
      <c r="AN89" s="185"/>
      <c r="AO89" s="185"/>
    </row>
    <row r="90" spans="2:41">
      <c r="B90" s="205">
        <v>87</v>
      </c>
      <c r="C90" s="207">
        <v>45804.50403935185</v>
      </c>
      <c r="D90" s="207">
        <v>45804.506284722222</v>
      </c>
      <c r="E90" s="206" t="s">
        <v>292</v>
      </c>
      <c r="F90" s="206"/>
      <c r="G90" s="206"/>
      <c r="H90" s="206" t="s">
        <v>1187</v>
      </c>
      <c r="I90" s="206" t="s">
        <v>1193</v>
      </c>
      <c r="J90" s="206">
        <v>5</v>
      </c>
      <c r="K90" s="206" t="s">
        <v>1193</v>
      </c>
      <c r="L90" s="206">
        <v>5</v>
      </c>
      <c r="M90" s="206" t="s">
        <v>1194</v>
      </c>
      <c r="N90" s="206">
        <v>1</v>
      </c>
      <c r="O90" s="206" t="s">
        <v>1193</v>
      </c>
      <c r="P90" s="206"/>
      <c r="Q90" s="206" t="s">
        <v>1188</v>
      </c>
      <c r="R90" s="206"/>
      <c r="S90" s="206" t="s">
        <v>1188</v>
      </c>
      <c r="T90" s="206"/>
      <c r="U90" s="206" t="s">
        <v>1188</v>
      </c>
      <c r="V90" s="206" t="s">
        <v>1188</v>
      </c>
      <c r="W90" s="206" t="s">
        <v>1188</v>
      </c>
      <c r="X90" s="206" t="s">
        <v>1188</v>
      </c>
      <c r="Y90" s="206" t="s">
        <v>1188</v>
      </c>
      <c r="Z90" s="206" t="s">
        <v>323</v>
      </c>
      <c r="AA90" s="206" t="s">
        <v>1188</v>
      </c>
      <c r="AB90" s="208" t="s">
        <v>1188</v>
      </c>
      <c r="AC90" s="185"/>
      <c r="AD90" s="185"/>
      <c r="AE90" s="185"/>
      <c r="AF90" s="185"/>
      <c r="AG90" s="185"/>
      <c r="AH90" s="185"/>
      <c r="AI90" s="185"/>
      <c r="AJ90" s="185"/>
      <c r="AK90" s="185"/>
      <c r="AL90" s="185"/>
      <c r="AM90" s="185"/>
      <c r="AN90" s="185"/>
      <c r="AO90" s="185"/>
    </row>
    <row r="91" spans="2:41">
      <c r="B91" s="210">
        <v>88</v>
      </c>
      <c r="C91" s="212">
        <v>45804.505023148151</v>
      </c>
      <c r="D91" s="212">
        <v>45804.506539351853</v>
      </c>
      <c r="E91" s="211" t="s">
        <v>292</v>
      </c>
      <c r="F91" s="211"/>
      <c r="G91" s="211"/>
      <c r="H91" s="211" t="s">
        <v>1203</v>
      </c>
      <c r="I91" s="211" t="s">
        <v>1188</v>
      </c>
      <c r="J91" s="211">
        <v>4</v>
      </c>
      <c r="K91" s="211" t="s">
        <v>1188</v>
      </c>
      <c r="L91" s="211">
        <v>4</v>
      </c>
      <c r="M91" s="211" t="s">
        <v>1188</v>
      </c>
      <c r="N91" s="211">
        <v>4</v>
      </c>
      <c r="O91" s="211" t="s">
        <v>1193</v>
      </c>
      <c r="P91" s="211"/>
      <c r="Q91" s="211" t="s">
        <v>1193</v>
      </c>
      <c r="R91" s="211"/>
      <c r="S91" s="211" t="s">
        <v>482</v>
      </c>
      <c r="T91" s="211"/>
      <c r="U91" s="211" t="s">
        <v>1193</v>
      </c>
      <c r="V91" s="211" t="s">
        <v>1188</v>
      </c>
      <c r="W91" s="211" t="s">
        <v>482</v>
      </c>
      <c r="X91" s="211" t="s">
        <v>482</v>
      </c>
      <c r="Y91" s="211" t="s">
        <v>1188</v>
      </c>
      <c r="Z91" s="211" t="s">
        <v>323</v>
      </c>
      <c r="AA91" s="211" t="s">
        <v>482</v>
      </c>
      <c r="AB91" s="213" t="s">
        <v>482</v>
      </c>
      <c r="AC91" s="185"/>
      <c r="AD91" s="185"/>
      <c r="AE91" s="185"/>
      <c r="AF91" s="185"/>
      <c r="AG91" s="185"/>
      <c r="AH91" s="185"/>
      <c r="AI91" s="185"/>
      <c r="AJ91" s="185"/>
      <c r="AK91" s="185"/>
      <c r="AL91" s="185"/>
      <c r="AM91" s="185"/>
      <c r="AN91" s="185"/>
      <c r="AO91" s="185"/>
    </row>
    <row r="92" spans="2:41">
      <c r="B92" s="205">
        <v>89</v>
      </c>
      <c r="C92" s="207">
        <v>45804.493831018517</v>
      </c>
      <c r="D92" s="207">
        <v>45804.508356481485</v>
      </c>
      <c r="E92" s="206" t="s">
        <v>292</v>
      </c>
      <c r="F92" s="206"/>
      <c r="G92" s="206"/>
      <c r="H92" s="206" t="s">
        <v>1192</v>
      </c>
      <c r="I92" s="206" t="s">
        <v>1188</v>
      </c>
      <c r="J92" s="206">
        <v>4</v>
      </c>
      <c r="K92" s="206" t="s">
        <v>1193</v>
      </c>
      <c r="L92" s="206">
        <v>5</v>
      </c>
      <c r="M92" s="206" t="s">
        <v>1191</v>
      </c>
      <c r="N92" s="206">
        <v>2</v>
      </c>
      <c r="O92" s="206" t="s">
        <v>1193</v>
      </c>
      <c r="P92" s="206"/>
      <c r="Q92" s="206" t="s">
        <v>1193</v>
      </c>
      <c r="R92" s="206"/>
      <c r="S92" s="206" t="s">
        <v>482</v>
      </c>
      <c r="T92" s="206"/>
      <c r="U92" s="206" t="s">
        <v>1193</v>
      </c>
      <c r="V92" s="206" t="s">
        <v>1193</v>
      </c>
      <c r="W92" s="206" t="s">
        <v>1191</v>
      </c>
      <c r="X92" s="206" t="s">
        <v>1191</v>
      </c>
      <c r="Y92" s="206" t="s">
        <v>1193</v>
      </c>
      <c r="Z92" s="206" t="s">
        <v>323</v>
      </c>
      <c r="AA92" s="206" t="s">
        <v>1188</v>
      </c>
      <c r="AB92" s="208" t="s">
        <v>1193</v>
      </c>
      <c r="AC92" s="185"/>
      <c r="AD92" s="185"/>
      <c r="AE92" s="185"/>
      <c r="AF92" s="185"/>
      <c r="AG92" s="185"/>
      <c r="AH92" s="185"/>
      <c r="AI92" s="185"/>
      <c r="AJ92" s="185"/>
      <c r="AK92" s="185"/>
      <c r="AL92" s="185"/>
      <c r="AM92" s="185"/>
      <c r="AN92" s="185"/>
      <c r="AO92" s="185"/>
    </row>
    <row r="93" spans="2:41">
      <c r="B93" s="210">
        <v>90</v>
      </c>
      <c r="C93" s="212">
        <v>45804.52584490741</v>
      </c>
      <c r="D93" s="212">
        <v>45804.527638888889</v>
      </c>
      <c r="E93" s="211" t="s">
        <v>292</v>
      </c>
      <c r="F93" s="211"/>
      <c r="G93" s="211"/>
      <c r="H93" s="211" t="s">
        <v>1192</v>
      </c>
      <c r="I93" s="211" t="s">
        <v>1188</v>
      </c>
      <c r="J93" s="211">
        <v>4</v>
      </c>
      <c r="K93" s="211" t="s">
        <v>1193</v>
      </c>
      <c r="L93" s="211">
        <v>5</v>
      </c>
      <c r="M93" s="211" t="s">
        <v>1194</v>
      </c>
      <c r="N93" s="211">
        <v>1</v>
      </c>
      <c r="O93" s="211" t="s">
        <v>1188</v>
      </c>
      <c r="P93" s="211"/>
      <c r="Q93" s="211" t="s">
        <v>1193</v>
      </c>
      <c r="R93" s="211"/>
      <c r="S93" s="211" t="s">
        <v>1188</v>
      </c>
      <c r="T93" s="211"/>
      <c r="U93" s="211" t="s">
        <v>1188</v>
      </c>
      <c r="V93" s="211" t="s">
        <v>1188</v>
      </c>
      <c r="W93" s="211" t="s">
        <v>1188</v>
      </c>
      <c r="X93" s="211" t="s">
        <v>1188</v>
      </c>
      <c r="Y93" s="211" t="s">
        <v>1193</v>
      </c>
      <c r="Z93" s="211" t="s">
        <v>306</v>
      </c>
      <c r="AA93" s="211" t="s">
        <v>1193</v>
      </c>
      <c r="AB93" s="213" t="s">
        <v>1188</v>
      </c>
      <c r="AC93" s="185"/>
      <c r="AD93" s="185"/>
      <c r="AE93" s="185"/>
      <c r="AF93" s="185"/>
      <c r="AG93" s="185"/>
      <c r="AH93" s="185"/>
      <c r="AI93" s="185"/>
      <c r="AJ93" s="185"/>
      <c r="AK93" s="185"/>
      <c r="AL93" s="185"/>
      <c r="AM93" s="185"/>
      <c r="AN93" s="185"/>
      <c r="AO93" s="185"/>
    </row>
    <row r="94" spans="2:41">
      <c r="B94" s="205">
        <v>91</v>
      </c>
      <c r="C94" s="207">
        <v>45804.559131944443</v>
      </c>
      <c r="D94" s="207">
        <v>45804.565393518518</v>
      </c>
      <c r="E94" s="206" t="s">
        <v>292</v>
      </c>
      <c r="F94" s="206"/>
      <c r="G94" s="206"/>
      <c r="H94" s="206" t="s">
        <v>1192</v>
      </c>
      <c r="I94" s="206" t="s">
        <v>1193</v>
      </c>
      <c r="J94" s="206">
        <v>5</v>
      </c>
      <c r="K94" s="206" t="s">
        <v>1188</v>
      </c>
      <c r="L94" s="206">
        <v>4</v>
      </c>
      <c r="M94" s="206" t="s">
        <v>482</v>
      </c>
      <c r="N94" s="206">
        <v>3</v>
      </c>
      <c r="O94" s="206" t="s">
        <v>1193</v>
      </c>
      <c r="P94" s="206"/>
      <c r="Q94" s="206" t="s">
        <v>1193</v>
      </c>
      <c r="R94" s="206"/>
      <c r="S94" s="206" t="s">
        <v>1191</v>
      </c>
      <c r="T94" s="206"/>
      <c r="U94" s="206" t="s">
        <v>1193</v>
      </c>
      <c r="V94" s="206" t="s">
        <v>1188</v>
      </c>
      <c r="W94" s="206" t="s">
        <v>1191</v>
      </c>
      <c r="X94" s="206" t="s">
        <v>1194</v>
      </c>
      <c r="Y94" s="206" t="s">
        <v>1188</v>
      </c>
      <c r="Z94" s="206" t="s">
        <v>306</v>
      </c>
      <c r="AA94" s="206" t="s">
        <v>1188</v>
      </c>
      <c r="AB94" s="208" t="s">
        <v>482</v>
      </c>
      <c r="AC94" s="185"/>
      <c r="AD94" s="185"/>
      <c r="AE94" s="185"/>
      <c r="AF94" s="185"/>
      <c r="AG94" s="185"/>
      <c r="AH94" s="185"/>
      <c r="AI94" s="185"/>
      <c r="AJ94" s="185"/>
      <c r="AK94" s="185"/>
      <c r="AL94" s="185"/>
      <c r="AM94" s="185"/>
      <c r="AN94" s="185"/>
      <c r="AO94" s="185"/>
    </row>
    <row r="95" spans="2:41">
      <c r="B95" s="210">
        <v>92</v>
      </c>
      <c r="C95" s="212">
        <v>45804.573009259257</v>
      </c>
      <c r="D95" s="212">
        <v>45804.574560185189</v>
      </c>
      <c r="E95" s="211" t="s">
        <v>292</v>
      </c>
      <c r="F95" s="211"/>
      <c r="G95" s="211"/>
      <c r="H95" s="211" t="s">
        <v>1192</v>
      </c>
      <c r="I95" s="211" t="s">
        <v>1188</v>
      </c>
      <c r="J95" s="211">
        <v>4</v>
      </c>
      <c r="K95" s="211" t="s">
        <v>1188</v>
      </c>
      <c r="L95" s="211">
        <v>4</v>
      </c>
      <c r="M95" s="211" t="s">
        <v>1188</v>
      </c>
      <c r="N95" s="211">
        <v>4</v>
      </c>
      <c r="O95" s="211" t="s">
        <v>1188</v>
      </c>
      <c r="P95" s="211"/>
      <c r="Q95" s="211" t="s">
        <v>1188</v>
      </c>
      <c r="R95" s="211"/>
      <c r="S95" s="211" t="s">
        <v>482</v>
      </c>
      <c r="T95" s="211"/>
      <c r="U95" s="211" t="s">
        <v>1188</v>
      </c>
      <c r="V95" s="211" t="s">
        <v>482</v>
      </c>
      <c r="W95" s="211" t="s">
        <v>1188</v>
      </c>
      <c r="X95" s="211" t="s">
        <v>1188</v>
      </c>
      <c r="Y95" s="211" t="s">
        <v>1188</v>
      </c>
      <c r="Z95" s="211" t="s">
        <v>323</v>
      </c>
      <c r="AA95" s="211" t="s">
        <v>1188</v>
      </c>
      <c r="AB95" s="213" t="s">
        <v>482</v>
      </c>
      <c r="AC95" s="185"/>
      <c r="AD95" s="185"/>
      <c r="AE95" s="185"/>
      <c r="AF95" s="185"/>
      <c r="AG95" s="185"/>
      <c r="AH95" s="185"/>
      <c r="AI95" s="185"/>
      <c r="AJ95" s="185"/>
      <c r="AK95" s="185"/>
      <c r="AL95" s="185"/>
      <c r="AM95" s="185"/>
      <c r="AN95" s="185"/>
      <c r="AO95" s="185"/>
    </row>
    <row r="96" spans="2:41">
      <c r="B96" s="205">
        <v>93</v>
      </c>
      <c r="C96" s="207">
        <v>45804.573483796295</v>
      </c>
      <c r="D96" s="207">
        <v>45804.57539351852</v>
      </c>
      <c r="E96" s="206" t="s">
        <v>292</v>
      </c>
      <c r="F96" s="206"/>
      <c r="G96" s="206"/>
      <c r="H96" s="206" t="s">
        <v>1208</v>
      </c>
      <c r="I96" s="206" t="s">
        <v>1188</v>
      </c>
      <c r="J96" s="206">
        <v>4</v>
      </c>
      <c r="K96" s="206" t="s">
        <v>1188</v>
      </c>
      <c r="L96" s="206">
        <v>4</v>
      </c>
      <c r="M96" s="206" t="s">
        <v>1188</v>
      </c>
      <c r="N96" s="206">
        <v>4</v>
      </c>
      <c r="O96" s="206" t="s">
        <v>1193</v>
      </c>
      <c r="P96" s="206"/>
      <c r="Q96" s="206" t="s">
        <v>1193</v>
      </c>
      <c r="R96" s="206"/>
      <c r="S96" s="206" t="s">
        <v>1188</v>
      </c>
      <c r="T96" s="206"/>
      <c r="U96" s="206" t="s">
        <v>1188</v>
      </c>
      <c r="V96" s="206" t="s">
        <v>1188</v>
      </c>
      <c r="W96" s="206" t="s">
        <v>1188</v>
      </c>
      <c r="X96" s="206" t="s">
        <v>1188</v>
      </c>
      <c r="Y96" s="206" t="s">
        <v>1188</v>
      </c>
      <c r="Z96" s="206" t="s">
        <v>306</v>
      </c>
      <c r="AA96" s="206" t="s">
        <v>1193</v>
      </c>
      <c r="AB96" s="208" t="s">
        <v>1193</v>
      </c>
      <c r="AC96" s="185"/>
      <c r="AD96" s="185"/>
      <c r="AE96" s="185"/>
      <c r="AF96" s="185"/>
      <c r="AG96" s="185"/>
      <c r="AH96" s="185"/>
      <c r="AI96" s="185"/>
      <c r="AJ96" s="185"/>
      <c r="AK96" s="185"/>
      <c r="AL96" s="185"/>
      <c r="AM96" s="185"/>
      <c r="AN96" s="185"/>
      <c r="AO96" s="185"/>
    </row>
    <row r="97" spans="2:41">
      <c r="B97" s="210">
        <v>94</v>
      </c>
      <c r="C97" s="212">
        <v>45804.590381944443</v>
      </c>
      <c r="D97" s="212">
        <v>45804.591111111113</v>
      </c>
      <c r="E97" s="211" t="s">
        <v>292</v>
      </c>
      <c r="F97" s="211"/>
      <c r="G97" s="211"/>
      <c r="H97" s="211" t="s">
        <v>1192</v>
      </c>
      <c r="I97" s="211" t="s">
        <v>482</v>
      </c>
      <c r="J97" s="211">
        <v>3</v>
      </c>
      <c r="K97" s="211" t="s">
        <v>482</v>
      </c>
      <c r="L97" s="211">
        <v>3</v>
      </c>
      <c r="M97" s="211" t="s">
        <v>482</v>
      </c>
      <c r="N97" s="211">
        <v>3</v>
      </c>
      <c r="O97" s="211" t="s">
        <v>482</v>
      </c>
      <c r="P97" s="211"/>
      <c r="Q97" s="211" t="s">
        <v>482</v>
      </c>
      <c r="R97" s="211"/>
      <c r="S97" s="211" t="s">
        <v>482</v>
      </c>
      <c r="T97" s="211"/>
      <c r="U97" s="211" t="s">
        <v>482</v>
      </c>
      <c r="V97" s="211" t="s">
        <v>482</v>
      </c>
      <c r="W97" s="211" t="s">
        <v>482</v>
      </c>
      <c r="X97" s="211" t="s">
        <v>482</v>
      </c>
      <c r="Y97" s="211" t="s">
        <v>482</v>
      </c>
      <c r="Z97" s="211" t="s">
        <v>306</v>
      </c>
      <c r="AA97" s="211" t="s">
        <v>482</v>
      </c>
      <c r="AB97" s="213" t="s">
        <v>482</v>
      </c>
      <c r="AC97" s="185"/>
      <c r="AD97" s="185"/>
      <c r="AE97" s="185"/>
      <c r="AF97" s="185"/>
      <c r="AG97" s="185"/>
      <c r="AH97" s="185"/>
      <c r="AI97" s="185"/>
      <c r="AJ97" s="185"/>
      <c r="AK97" s="185"/>
      <c r="AL97" s="185"/>
      <c r="AM97" s="185"/>
      <c r="AN97" s="185"/>
      <c r="AO97" s="185"/>
    </row>
    <row r="98" spans="2:41">
      <c r="B98" s="205">
        <v>95</v>
      </c>
      <c r="C98" s="207">
        <v>45804.587916666664</v>
      </c>
      <c r="D98" s="207">
        <v>45804.592222222222</v>
      </c>
      <c r="E98" s="206" t="s">
        <v>292</v>
      </c>
      <c r="F98" s="206"/>
      <c r="G98" s="206"/>
      <c r="H98" s="206" t="s">
        <v>1192</v>
      </c>
      <c r="I98" s="206" t="s">
        <v>1191</v>
      </c>
      <c r="J98" s="206">
        <v>2</v>
      </c>
      <c r="K98" s="206" t="s">
        <v>1191</v>
      </c>
      <c r="L98" s="206">
        <v>2</v>
      </c>
      <c r="M98" s="206" t="s">
        <v>1188</v>
      </c>
      <c r="N98" s="206">
        <v>4</v>
      </c>
      <c r="O98" s="206" t="s">
        <v>1194</v>
      </c>
      <c r="P98" s="206"/>
      <c r="Q98" s="206" t="s">
        <v>1194</v>
      </c>
      <c r="R98" s="206"/>
      <c r="S98" s="206" t="s">
        <v>482</v>
      </c>
      <c r="T98" s="206"/>
      <c r="U98" s="206" t="s">
        <v>1191</v>
      </c>
      <c r="V98" s="206" t="s">
        <v>1194</v>
      </c>
      <c r="W98" s="206" t="s">
        <v>1188</v>
      </c>
      <c r="X98" s="206" t="s">
        <v>1188</v>
      </c>
      <c r="Y98" s="206" t="s">
        <v>1191</v>
      </c>
      <c r="Z98" s="206" t="s">
        <v>306</v>
      </c>
      <c r="AA98" s="206" t="s">
        <v>1191</v>
      </c>
      <c r="AB98" s="208" t="s">
        <v>1194</v>
      </c>
      <c r="AC98" s="185"/>
      <c r="AD98" s="185"/>
      <c r="AE98" s="185"/>
      <c r="AF98" s="185"/>
      <c r="AG98" s="185"/>
      <c r="AH98" s="185"/>
      <c r="AI98" s="185"/>
      <c r="AJ98" s="185"/>
      <c r="AK98" s="185"/>
      <c r="AL98" s="185"/>
      <c r="AM98" s="185"/>
      <c r="AN98" s="185"/>
      <c r="AO98" s="185"/>
    </row>
    <row r="99" spans="2:41">
      <c r="B99" s="210">
        <v>96</v>
      </c>
      <c r="C99" s="212">
        <v>45804.60260416667</v>
      </c>
      <c r="D99" s="212">
        <v>45804.607418981483</v>
      </c>
      <c r="E99" s="211" t="s">
        <v>292</v>
      </c>
      <c r="F99" s="211"/>
      <c r="G99" s="211"/>
      <c r="H99" s="211" t="s">
        <v>1195</v>
      </c>
      <c r="I99" s="211" t="s">
        <v>1193</v>
      </c>
      <c r="J99" s="211">
        <v>5</v>
      </c>
      <c r="K99" s="211" t="s">
        <v>1193</v>
      </c>
      <c r="L99" s="211">
        <v>5</v>
      </c>
      <c r="M99" s="211" t="s">
        <v>1194</v>
      </c>
      <c r="N99" s="211">
        <v>1</v>
      </c>
      <c r="O99" s="211" t="s">
        <v>1193</v>
      </c>
      <c r="P99" s="211"/>
      <c r="Q99" s="211" t="s">
        <v>1193</v>
      </c>
      <c r="R99" s="211"/>
      <c r="S99" s="211" t="s">
        <v>1193</v>
      </c>
      <c r="T99" s="211"/>
      <c r="U99" s="211" t="s">
        <v>1193</v>
      </c>
      <c r="V99" s="211" t="s">
        <v>1193</v>
      </c>
      <c r="W99" s="211" t="s">
        <v>1194</v>
      </c>
      <c r="X99" s="211" t="s">
        <v>1194</v>
      </c>
      <c r="Y99" s="211" t="s">
        <v>1193</v>
      </c>
      <c r="Z99" s="211" t="s">
        <v>306</v>
      </c>
      <c r="AA99" s="211" t="s">
        <v>1193</v>
      </c>
      <c r="AB99" s="213" t="s">
        <v>1193</v>
      </c>
      <c r="AC99" s="185"/>
      <c r="AD99" s="185"/>
      <c r="AE99" s="185"/>
      <c r="AF99" s="185"/>
      <c r="AG99" s="185"/>
      <c r="AH99" s="185"/>
      <c r="AI99" s="185"/>
      <c r="AJ99" s="185"/>
      <c r="AK99" s="185"/>
      <c r="AL99" s="185"/>
      <c r="AM99" s="185"/>
      <c r="AN99" s="185"/>
      <c r="AO99" s="185"/>
    </row>
    <row r="100" spans="2:41">
      <c r="B100" s="205">
        <v>97</v>
      </c>
      <c r="C100" s="207">
        <v>45804.668773148151</v>
      </c>
      <c r="D100" s="207">
        <v>45804.672337962962</v>
      </c>
      <c r="E100" s="206" t="s">
        <v>292</v>
      </c>
      <c r="F100" s="206"/>
      <c r="G100" s="206"/>
      <c r="H100" s="206" t="s">
        <v>1189</v>
      </c>
      <c r="I100" s="206" t="s">
        <v>482</v>
      </c>
      <c r="J100" s="206">
        <v>3</v>
      </c>
      <c r="K100" s="206" t="s">
        <v>482</v>
      </c>
      <c r="L100" s="206">
        <v>3</v>
      </c>
      <c r="M100" s="206" t="s">
        <v>482</v>
      </c>
      <c r="N100" s="206">
        <v>3</v>
      </c>
      <c r="O100" s="206" t="s">
        <v>1188</v>
      </c>
      <c r="P100" s="206"/>
      <c r="Q100" s="206" t="s">
        <v>1188</v>
      </c>
      <c r="R100" s="206"/>
      <c r="S100" s="206" t="s">
        <v>482</v>
      </c>
      <c r="T100" s="206"/>
      <c r="U100" s="206" t="s">
        <v>1188</v>
      </c>
      <c r="V100" s="206" t="s">
        <v>1191</v>
      </c>
      <c r="W100" s="206" t="s">
        <v>1188</v>
      </c>
      <c r="X100" s="206" t="s">
        <v>482</v>
      </c>
      <c r="Y100" s="206" t="s">
        <v>482</v>
      </c>
      <c r="Z100" s="206" t="s">
        <v>306</v>
      </c>
      <c r="AA100" s="206" t="s">
        <v>482</v>
      </c>
      <c r="AB100" s="208" t="s">
        <v>1191</v>
      </c>
      <c r="AC100" s="185"/>
      <c r="AD100" s="185"/>
      <c r="AE100" s="185"/>
      <c r="AF100" s="185"/>
      <c r="AG100" s="185"/>
      <c r="AH100" s="185"/>
      <c r="AI100" s="185"/>
      <c r="AJ100" s="185"/>
      <c r="AK100" s="185"/>
      <c r="AL100" s="185"/>
      <c r="AM100" s="185"/>
      <c r="AN100" s="185"/>
      <c r="AO100" s="185"/>
    </row>
    <row r="101" spans="2:41">
      <c r="B101" s="210">
        <v>98</v>
      </c>
      <c r="C101" s="212">
        <v>45804.740046296298</v>
      </c>
      <c r="D101" s="212">
        <v>45804.742349537039</v>
      </c>
      <c r="E101" s="211" t="s">
        <v>292</v>
      </c>
      <c r="F101" s="211"/>
      <c r="G101" s="211"/>
      <c r="H101" s="211" t="s">
        <v>1192</v>
      </c>
      <c r="I101" s="211" t="s">
        <v>1188</v>
      </c>
      <c r="J101" s="211">
        <v>4</v>
      </c>
      <c r="K101" s="211" t="s">
        <v>1188</v>
      </c>
      <c r="L101" s="211">
        <v>4</v>
      </c>
      <c r="M101" s="211" t="s">
        <v>482</v>
      </c>
      <c r="N101" s="211">
        <v>3</v>
      </c>
      <c r="O101" s="211" t="s">
        <v>482</v>
      </c>
      <c r="P101" s="211"/>
      <c r="Q101" s="211" t="s">
        <v>1188</v>
      </c>
      <c r="R101" s="211"/>
      <c r="S101" s="211" t="s">
        <v>482</v>
      </c>
      <c r="T101" s="211"/>
      <c r="U101" s="211" t="s">
        <v>1188</v>
      </c>
      <c r="V101" s="211" t="s">
        <v>1193</v>
      </c>
      <c r="W101" s="211" t="s">
        <v>482</v>
      </c>
      <c r="X101" s="211" t="s">
        <v>482</v>
      </c>
      <c r="Y101" s="211" t="s">
        <v>1188</v>
      </c>
      <c r="Z101" s="211" t="s">
        <v>323</v>
      </c>
      <c r="AA101" s="211" t="s">
        <v>1188</v>
      </c>
      <c r="AB101" s="213" t="s">
        <v>1193</v>
      </c>
      <c r="AC101" s="185"/>
      <c r="AD101" s="185"/>
      <c r="AE101" s="185"/>
      <c r="AF101" s="185"/>
      <c r="AG101" s="185"/>
      <c r="AH101" s="185"/>
      <c r="AI101" s="185"/>
      <c r="AJ101" s="185"/>
      <c r="AK101" s="185"/>
      <c r="AL101" s="185"/>
      <c r="AM101" s="185"/>
      <c r="AN101" s="185"/>
      <c r="AO101" s="185"/>
    </row>
    <row r="102" spans="2:41">
      <c r="B102" s="205">
        <v>99</v>
      </c>
      <c r="C102" s="207">
        <v>45804.945902777778</v>
      </c>
      <c r="D102" s="207">
        <v>45804.94798611111</v>
      </c>
      <c r="E102" s="206" t="s">
        <v>292</v>
      </c>
      <c r="F102" s="206"/>
      <c r="G102" s="206"/>
      <c r="H102" s="206" t="s">
        <v>1198</v>
      </c>
      <c r="I102" s="206" t="s">
        <v>1188</v>
      </c>
      <c r="J102" s="206">
        <v>4</v>
      </c>
      <c r="K102" s="206" t="s">
        <v>1193</v>
      </c>
      <c r="L102" s="206">
        <v>5</v>
      </c>
      <c r="M102" s="206" t="s">
        <v>1188</v>
      </c>
      <c r="N102" s="206">
        <v>4</v>
      </c>
      <c r="O102" s="206" t="s">
        <v>1188</v>
      </c>
      <c r="P102" s="206"/>
      <c r="Q102" s="206" t="s">
        <v>1188</v>
      </c>
      <c r="R102" s="206"/>
      <c r="S102" s="206" t="s">
        <v>482</v>
      </c>
      <c r="T102" s="206"/>
      <c r="U102" s="206" t="s">
        <v>1188</v>
      </c>
      <c r="V102" s="206" t="s">
        <v>482</v>
      </c>
      <c r="W102" s="206" t="s">
        <v>1188</v>
      </c>
      <c r="X102" s="206" t="s">
        <v>1188</v>
      </c>
      <c r="Y102" s="206" t="s">
        <v>1188</v>
      </c>
      <c r="Z102" s="206" t="s">
        <v>323</v>
      </c>
      <c r="AA102" s="206" t="s">
        <v>1188</v>
      </c>
      <c r="AB102" s="208" t="s">
        <v>1188</v>
      </c>
      <c r="AC102" s="185"/>
      <c r="AD102" s="185"/>
      <c r="AE102" s="185"/>
      <c r="AF102" s="185"/>
      <c r="AG102" s="185"/>
      <c r="AH102" s="185"/>
      <c r="AI102" s="185"/>
      <c r="AJ102" s="185"/>
      <c r="AK102" s="185"/>
      <c r="AL102" s="185"/>
      <c r="AM102" s="185"/>
      <c r="AN102" s="185"/>
      <c r="AO102" s="185"/>
    </row>
    <row r="103" spans="2:41">
      <c r="B103" s="210">
        <v>100</v>
      </c>
      <c r="C103" s="212">
        <v>45805.28020833333</v>
      </c>
      <c r="D103" s="212">
        <v>45805.281655092593</v>
      </c>
      <c r="E103" s="211" t="s">
        <v>292</v>
      </c>
      <c r="F103" s="211"/>
      <c r="G103" s="211"/>
      <c r="H103" s="211" t="s">
        <v>1203</v>
      </c>
      <c r="I103" s="211" t="s">
        <v>1188</v>
      </c>
      <c r="J103" s="211">
        <v>4</v>
      </c>
      <c r="K103" s="211" t="s">
        <v>1188</v>
      </c>
      <c r="L103" s="211">
        <v>4</v>
      </c>
      <c r="M103" s="211" t="s">
        <v>1188</v>
      </c>
      <c r="N103" s="211">
        <v>4</v>
      </c>
      <c r="O103" s="211" t="s">
        <v>1188</v>
      </c>
      <c r="P103" s="211"/>
      <c r="Q103" s="211" t="s">
        <v>1188</v>
      </c>
      <c r="R103" s="211"/>
      <c r="S103" s="211" t="s">
        <v>1188</v>
      </c>
      <c r="T103" s="211"/>
      <c r="U103" s="211" t="s">
        <v>1188</v>
      </c>
      <c r="V103" s="211" t="s">
        <v>1188</v>
      </c>
      <c r="W103" s="211" t="s">
        <v>482</v>
      </c>
      <c r="X103" s="211" t="s">
        <v>482</v>
      </c>
      <c r="Y103" s="211" t="s">
        <v>1188</v>
      </c>
      <c r="Z103" s="211" t="s">
        <v>306</v>
      </c>
      <c r="AA103" s="211" t="s">
        <v>1188</v>
      </c>
      <c r="AB103" s="213" t="s">
        <v>1188</v>
      </c>
      <c r="AC103" s="185"/>
      <c r="AD103" s="185"/>
      <c r="AE103" s="185"/>
      <c r="AF103" s="185"/>
      <c r="AG103" s="185"/>
      <c r="AH103" s="185"/>
      <c r="AI103" s="185"/>
      <c r="AJ103" s="185"/>
      <c r="AK103" s="185"/>
      <c r="AL103" s="185"/>
      <c r="AM103" s="185"/>
      <c r="AN103" s="185"/>
      <c r="AO103" s="185"/>
    </row>
    <row r="104" spans="2:41">
      <c r="B104" s="205">
        <v>101</v>
      </c>
      <c r="C104" s="207">
        <v>45805.29954861111</v>
      </c>
      <c r="D104" s="207">
        <v>45805.30972222222</v>
      </c>
      <c r="E104" s="206" t="s">
        <v>292</v>
      </c>
      <c r="F104" s="206"/>
      <c r="G104" s="206"/>
      <c r="H104" s="206" t="s">
        <v>1192</v>
      </c>
      <c r="I104" s="206" t="s">
        <v>1188</v>
      </c>
      <c r="J104" s="206">
        <v>4</v>
      </c>
      <c r="K104" s="206" t="s">
        <v>1188</v>
      </c>
      <c r="L104" s="206">
        <v>4</v>
      </c>
      <c r="M104" s="206" t="s">
        <v>1188</v>
      </c>
      <c r="N104" s="206">
        <v>4</v>
      </c>
      <c r="O104" s="206" t="s">
        <v>1188</v>
      </c>
      <c r="P104" s="206"/>
      <c r="Q104" s="206" t="s">
        <v>1188</v>
      </c>
      <c r="R104" s="206"/>
      <c r="S104" s="206" t="s">
        <v>1188</v>
      </c>
      <c r="T104" s="206"/>
      <c r="U104" s="206" t="s">
        <v>1188</v>
      </c>
      <c r="V104" s="206" t="s">
        <v>1188</v>
      </c>
      <c r="W104" s="206" t="s">
        <v>1188</v>
      </c>
      <c r="X104" s="206" t="s">
        <v>1188</v>
      </c>
      <c r="Y104" s="206" t="s">
        <v>1188</v>
      </c>
      <c r="Z104" s="206" t="s">
        <v>306</v>
      </c>
      <c r="AA104" s="206" t="s">
        <v>1188</v>
      </c>
      <c r="AB104" s="208" t="s">
        <v>1188</v>
      </c>
      <c r="AC104" s="185"/>
      <c r="AD104" s="185"/>
      <c r="AE104" s="185"/>
      <c r="AF104" s="185"/>
      <c r="AG104" s="185"/>
      <c r="AH104" s="185"/>
      <c r="AI104" s="185"/>
      <c r="AJ104" s="185"/>
      <c r="AK104" s="185"/>
      <c r="AL104" s="185"/>
      <c r="AM104" s="185"/>
      <c r="AN104" s="185"/>
      <c r="AO104" s="185"/>
    </row>
    <row r="105" spans="2:41">
      <c r="B105" s="210">
        <v>102</v>
      </c>
      <c r="C105" s="212">
        <v>45805.398101851853</v>
      </c>
      <c r="D105" s="212">
        <v>45805.400405092594</v>
      </c>
      <c r="E105" s="211" t="s">
        <v>292</v>
      </c>
      <c r="F105" s="211"/>
      <c r="G105" s="211"/>
      <c r="H105" s="211" t="s">
        <v>1189</v>
      </c>
      <c r="I105" s="211" t="s">
        <v>1188</v>
      </c>
      <c r="J105" s="211">
        <v>4</v>
      </c>
      <c r="K105" s="211" t="s">
        <v>482</v>
      </c>
      <c r="L105" s="211">
        <v>3</v>
      </c>
      <c r="M105" s="211" t="s">
        <v>482</v>
      </c>
      <c r="N105" s="211">
        <v>3</v>
      </c>
      <c r="O105" s="211" t="s">
        <v>482</v>
      </c>
      <c r="P105" s="211"/>
      <c r="Q105" s="211" t="s">
        <v>482</v>
      </c>
      <c r="R105" s="211"/>
      <c r="S105" s="211" t="s">
        <v>482</v>
      </c>
      <c r="T105" s="211"/>
      <c r="U105" s="211" t="s">
        <v>1188</v>
      </c>
      <c r="V105" s="211" t="s">
        <v>482</v>
      </c>
      <c r="W105" s="211" t="s">
        <v>482</v>
      </c>
      <c r="X105" s="211" t="s">
        <v>1188</v>
      </c>
      <c r="Y105" s="211" t="s">
        <v>482</v>
      </c>
      <c r="Z105" s="211" t="s">
        <v>306</v>
      </c>
      <c r="AA105" s="211" t="s">
        <v>1188</v>
      </c>
      <c r="AB105" s="213" t="s">
        <v>482</v>
      </c>
      <c r="AC105" s="185"/>
      <c r="AD105" s="185"/>
      <c r="AE105" s="185"/>
      <c r="AF105" s="185"/>
      <c r="AG105" s="185"/>
      <c r="AH105" s="185"/>
      <c r="AI105" s="185"/>
      <c r="AJ105" s="185"/>
      <c r="AK105" s="185"/>
      <c r="AL105" s="185"/>
      <c r="AM105" s="185"/>
      <c r="AN105" s="185"/>
      <c r="AO105" s="185"/>
    </row>
    <row r="106" spans="2:41">
      <c r="B106" s="205">
        <v>103</v>
      </c>
      <c r="C106" s="207">
        <v>45805.570023148146</v>
      </c>
      <c r="D106" s="207">
        <v>45805.571863425925</v>
      </c>
      <c r="E106" s="206" t="s">
        <v>292</v>
      </c>
      <c r="F106" s="206"/>
      <c r="G106" s="206"/>
      <c r="H106" s="206" t="s">
        <v>1187</v>
      </c>
      <c r="I106" s="206" t="s">
        <v>1193</v>
      </c>
      <c r="J106" s="206">
        <v>5</v>
      </c>
      <c r="K106" s="206" t="s">
        <v>1188</v>
      </c>
      <c r="L106" s="206">
        <v>4</v>
      </c>
      <c r="M106" s="206" t="s">
        <v>1188</v>
      </c>
      <c r="N106" s="206">
        <v>4</v>
      </c>
      <c r="O106" s="206" t="s">
        <v>1188</v>
      </c>
      <c r="P106" s="206"/>
      <c r="Q106" s="206" t="s">
        <v>1188</v>
      </c>
      <c r="R106" s="206"/>
      <c r="S106" s="206" t="s">
        <v>482</v>
      </c>
      <c r="T106" s="206"/>
      <c r="U106" s="206" t="s">
        <v>1188</v>
      </c>
      <c r="V106" s="206" t="s">
        <v>1188</v>
      </c>
      <c r="W106" s="206" t="s">
        <v>1188</v>
      </c>
      <c r="X106" s="206" t="s">
        <v>1188</v>
      </c>
      <c r="Y106" s="206" t="s">
        <v>1188</v>
      </c>
      <c r="Z106" s="206" t="s">
        <v>306</v>
      </c>
      <c r="AA106" s="206" t="s">
        <v>1188</v>
      </c>
      <c r="AB106" s="208" t="s">
        <v>1188</v>
      </c>
      <c r="AC106" s="185"/>
      <c r="AD106" s="185"/>
      <c r="AE106" s="185"/>
      <c r="AF106" s="185"/>
      <c r="AG106" s="185"/>
      <c r="AH106" s="185"/>
      <c r="AI106" s="185"/>
      <c r="AJ106" s="185"/>
      <c r="AK106" s="185"/>
      <c r="AL106" s="185"/>
      <c r="AM106" s="185"/>
      <c r="AN106" s="185"/>
      <c r="AO106" s="185"/>
    </row>
    <row r="107" spans="2:41">
      <c r="B107" s="210">
        <v>104</v>
      </c>
      <c r="C107" s="212">
        <v>45805.686736111114</v>
      </c>
      <c r="D107" s="212">
        <v>45805.692418981482</v>
      </c>
      <c r="E107" s="211" t="s">
        <v>292</v>
      </c>
      <c r="F107" s="211"/>
      <c r="G107" s="211"/>
      <c r="H107" s="211" t="s">
        <v>1189</v>
      </c>
      <c r="I107" s="211" t="s">
        <v>1188</v>
      </c>
      <c r="J107" s="211">
        <v>4</v>
      </c>
      <c r="K107" s="211" t="s">
        <v>1188</v>
      </c>
      <c r="L107" s="211">
        <v>4</v>
      </c>
      <c r="M107" s="211" t="s">
        <v>1188</v>
      </c>
      <c r="N107" s="211">
        <v>4</v>
      </c>
      <c r="O107" s="211" t="s">
        <v>1188</v>
      </c>
      <c r="P107" s="211"/>
      <c r="Q107" s="211" t="s">
        <v>1188</v>
      </c>
      <c r="R107" s="211"/>
      <c r="S107" s="211" t="s">
        <v>1191</v>
      </c>
      <c r="T107" s="211"/>
      <c r="U107" s="211" t="s">
        <v>1188</v>
      </c>
      <c r="V107" s="211" t="s">
        <v>1188</v>
      </c>
      <c r="W107" s="211" t="s">
        <v>1188</v>
      </c>
      <c r="X107" s="211" t="s">
        <v>1191</v>
      </c>
      <c r="Y107" s="211" t="s">
        <v>1188</v>
      </c>
      <c r="Z107" s="211" t="s">
        <v>323</v>
      </c>
      <c r="AA107" s="211" t="s">
        <v>1188</v>
      </c>
      <c r="AB107" s="213" t="s">
        <v>1188</v>
      </c>
      <c r="AC107" s="185"/>
      <c r="AD107" s="185"/>
      <c r="AE107" s="185"/>
      <c r="AF107" s="185"/>
      <c r="AG107" s="185"/>
      <c r="AH107" s="185"/>
      <c r="AI107" s="185"/>
      <c r="AJ107" s="185"/>
      <c r="AK107" s="185"/>
      <c r="AL107" s="185"/>
      <c r="AM107" s="185"/>
      <c r="AN107" s="185"/>
      <c r="AO107" s="185"/>
    </row>
    <row r="108" spans="2:41">
      <c r="B108" s="205">
        <v>105</v>
      </c>
      <c r="C108" s="207">
        <v>45805.710358796299</v>
      </c>
      <c r="D108" s="207">
        <v>45805.711840277778</v>
      </c>
      <c r="E108" s="206" t="s">
        <v>292</v>
      </c>
      <c r="F108" s="206"/>
      <c r="G108" s="206"/>
      <c r="H108" s="206" t="s">
        <v>1203</v>
      </c>
      <c r="I108" s="206" t="s">
        <v>1188</v>
      </c>
      <c r="J108" s="206">
        <v>4</v>
      </c>
      <c r="K108" s="206" t="s">
        <v>1188</v>
      </c>
      <c r="L108" s="206">
        <v>4</v>
      </c>
      <c r="M108" s="206" t="s">
        <v>1191</v>
      </c>
      <c r="N108" s="206">
        <v>2</v>
      </c>
      <c r="O108" s="206" t="s">
        <v>1188</v>
      </c>
      <c r="P108" s="206"/>
      <c r="Q108" s="206" t="s">
        <v>1188</v>
      </c>
      <c r="R108" s="206"/>
      <c r="S108" s="206" t="s">
        <v>482</v>
      </c>
      <c r="T108" s="206"/>
      <c r="U108" s="206" t="s">
        <v>1193</v>
      </c>
      <c r="V108" s="206" t="s">
        <v>482</v>
      </c>
      <c r="W108" s="206" t="s">
        <v>482</v>
      </c>
      <c r="X108" s="206" t="s">
        <v>482</v>
      </c>
      <c r="Y108" s="206" t="s">
        <v>1188</v>
      </c>
      <c r="Z108" s="206" t="s">
        <v>323</v>
      </c>
      <c r="AA108" s="206" t="s">
        <v>1188</v>
      </c>
      <c r="AB108" s="208" t="s">
        <v>482</v>
      </c>
      <c r="AC108" s="185"/>
      <c r="AD108" s="185"/>
      <c r="AE108" s="185"/>
      <c r="AF108" s="185"/>
      <c r="AG108" s="185"/>
      <c r="AH108" s="185"/>
      <c r="AI108" s="185"/>
      <c r="AJ108" s="185"/>
      <c r="AK108" s="185"/>
      <c r="AL108" s="185"/>
      <c r="AM108" s="185"/>
      <c r="AN108" s="185"/>
      <c r="AO108" s="185"/>
    </row>
    <row r="109" spans="2:41">
      <c r="B109" s="210">
        <v>106</v>
      </c>
      <c r="C109" s="212">
        <v>45805.771550925929</v>
      </c>
      <c r="D109" s="212">
        <v>45805.773969907408</v>
      </c>
      <c r="E109" s="211" t="s">
        <v>292</v>
      </c>
      <c r="F109" s="211"/>
      <c r="G109" s="211"/>
      <c r="H109" s="211" t="s">
        <v>1201</v>
      </c>
      <c r="I109" s="211" t="s">
        <v>482</v>
      </c>
      <c r="J109" s="211">
        <v>3</v>
      </c>
      <c r="K109" s="211" t="s">
        <v>1188</v>
      </c>
      <c r="L109" s="211">
        <v>4</v>
      </c>
      <c r="M109" s="211" t="s">
        <v>1191</v>
      </c>
      <c r="N109" s="211">
        <v>2</v>
      </c>
      <c r="O109" s="211" t="s">
        <v>482</v>
      </c>
      <c r="P109" s="211"/>
      <c r="Q109" s="211" t="s">
        <v>1188</v>
      </c>
      <c r="R109" s="211"/>
      <c r="S109" s="211" t="s">
        <v>482</v>
      </c>
      <c r="T109" s="211"/>
      <c r="U109" s="211" t="s">
        <v>482</v>
      </c>
      <c r="V109" s="211" t="s">
        <v>482</v>
      </c>
      <c r="W109" s="211" t="s">
        <v>482</v>
      </c>
      <c r="X109" s="211" t="s">
        <v>482</v>
      </c>
      <c r="Y109" s="211" t="s">
        <v>1188</v>
      </c>
      <c r="Z109" s="211" t="s">
        <v>323</v>
      </c>
      <c r="AA109" s="211" t="s">
        <v>1188</v>
      </c>
      <c r="AB109" s="213" t="s">
        <v>482</v>
      </c>
      <c r="AC109" s="185"/>
      <c r="AD109" s="185"/>
      <c r="AE109" s="185"/>
      <c r="AF109" s="185"/>
      <c r="AG109" s="185"/>
      <c r="AH109" s="185"/>
      <c r="AI109" s="185"/>
      <c r="AJ109" s="185"/>
      <c r="AK109" s="185"/>
      <c r="AL109" s="185"/>
      <c r="AM109" s="185"/>
      <c r="AN109" s="185"/>
      <c r="AO109" s="185"/>
    </row>
    <row r="110" spans="2:41">
      <c r="B110" s="205">
        <v>107</v>
      </c>
      <c r="C110" s="207">
        <v>45806.407025462962</v>
      </c>
      <c r="D110" s="207">
        <v>45806.409247685187</v>
      </c>
      <c r="E110" s="206" t="s">
        <v>292</v>
      </c>
      <c r="F110" s="206"/>
      <c r="G110" s="206"/>
      <c r="H110" s="206" t="s">
        <v>1195</v>
      </c>
      <c r="I110" s="206" t="s">
        <v>1188</v>
      </c>
      <c r="J110" s="206">
        <v>4</v>
      </c>
      <c r="K110" s="206" t="s">
        <v>1188</v>
      </c>
      <c r="L110" s="206">
        <v>4</v>
      </c>
      <c r="M110" s="206" t="s">
        <v>482</v>
      </c>
      <c r="N110" s="206">
        <v>3</v>
      </c>
      <c r="O110" s="206" t="s">
        <v>1188</v>
      </c>
      <c r="P110" s="206"/>
      <c r="Q110" s="206" t="s">
        <v>1188</v>
      </c>
      <c r="R110" s="206"/>
      <c r="S110" s="206" t="s">
        <v>1191</v>
      </c>
      <c r="T110" s="206"/>
      <c r="U110" s="206" t="s">
        <v>1188</v>
      </c>
      <c r="V110" s="206" t="s">
        <v>1188</v>
      </c>
      <c r="W110" s="206" t="s">
        <v>1188</v>
      </c>
      <c r="X110" s="206" t="s">
        <v>1191</v>
      </c>
      <c r="Y110" s="206" t="s">
        <v>1188</v>
      </c>
      <c r="Z110" s="206" t="s">
        <v>306</v>
      </c>
      <c r="AA110" s="206" t="s">
        <v>1188</v>
      </c>
      <c r="AB110" s="208" t="s">
        <v>1188</v>
      </c>
      <c r="AC110" s="185"/>
      <c r="AD110" s="185"/>
      <c r="AE110" s="185"/>
      <c r="AF110" s="185"/>
      <c r="AG110" s="185"/>
      <c r="AH110" s="185"/>
      <c r="AI110" s="185"/>
      <c r="AJ110" s="185"/>
      <c r="AK110" s="185"/>
      <c r="AL110" s="185"/>
      <c r="AM110" s="185"/>
      <c r="AN110" s="185"/>
      <c r="AO110" s="185"/>
    </row>
    <row r="111" spans="2:41">
      <c r="B111" s="210">
        <v>108</v>
      </c>
      <c r="C111" s="212">
        <v>45806.415300925924</v>
      </c>
      <c r="D111" s="212">
        <v>45806.420069444444</v>
      </c>
      <c r="E111" s="211" t="s">
        <v>292</v>
      </c>
      <c r="F111" s="211"/>
      <c r="G111" s="211"/>
      <c r="H111" s="211" t="s">
        <v>1207</v>
      </c>
      <c r="I111" s="211" t="s">
        <v>1188</v>
      </c>
      <c r="J111" s="211">
        <v>4</v>
      </c>
      <c r="K111" s="211" t="s">
        <v>1188</v>
      </c>
      <c r="L111" s="211">
        <v>4</v>
      </c>
      <c r="M111" s="211" t="s">
        <v>1191</v>
      </c>
      <c r="N111" s="211">
        <v>2</v>
      </c>
      <c r="O111" s="211" t="s">
        <v>1188</v>
      </c>
      <c r="P111" s="211"/>
      <c r="Q111" s="211" t="s">
        <v>1188</v>
      </c>
      <c r="R111" s="211"/>
      <c r="S111" s="211" t="s">
        <v>482</v>
      </c>
      <c r="T111" s="211"/>
      <c r="U111" s="211" t="s">
        <v>1188</v>
      </c>
      <c r="V111" s="211" t="s">
        <v>1188</v>
      </c>
      <c r="W111" s="211" t="s">
        <v>1194</v>
      </c>
      <c r="X111" s="211" t="s">
        <v>1188</v>
      </c>
      <c r="Y111" s="211" t="s">
        <v>1188</v>
      </c>
      <c r="Z111" s="211" t="s">
        <v>306</v>
      </c>
      <c r="AA111" s="211" t="s">
        <v>1188</v>
      </c>
      <c r="AB111" s="213" t="s">
        <v>1188</v>
      </c>
      <c r="AC111" s="185"/>
      <c r="AD111" s="185"/>
      <c r="AE111" s="185"/>
      <c r="AF111" s="185"/>
      <c r="AG111" s="185"/>
      <c r="AH111" s="185"/>
      <c r="AI111" s="185"/>
      <c r="AJ111" s="185"/>
      <c r="AK111" s="185"/>
      <c r="AL111" s="185"/>
      <c r="AM111" s="185"/>
      <c r="AN111" s="185"/>
      <c r="AO111" s="185"/>
    </row>
    <row r="112" spans="2:41">
      <c r="B112" s="205">
        <v>109</v>
      </c>
      <c r="C112" s="207">
        <v>45806.428981481484</v>
      </c>
      <c r="D112" s="207">
        <v>45806.435555555552</v>
      </c>
      <c r="E112" s="206" t="s">
        <v>292</v>
      </c>
      <c r="F112" s="206"/>
      <c r="G112" s="206"/>
      <c r="H112" s="206" t="s">
        <v>1189</v>
      </c>
      <c r="I112" s="206" t="s">
        <v>1188</v>
      </c>
      <c r="J112" s="206">
        <v>4</v>
      </c>
      <c r="K112" s="206" t="s">
        <v>1188</v>
      </c>
      <c r="L112" s="206">
        <v>4</v>
      </c>
      <c r="M112" s="206" t="s">
        <v>482</v>
      </c>
      <c r="N112" s="206">
        <v>3</v>
      </c>
      <c r="O112" s="206" t="s">
        <v>1188</v>
      </c>
      <c r="P112" s="206"/>
      <c r="Q112" s="206" t="s">
        <v>1188</v>
      </c>
      <c r="R112" s="206"/>
      <c r="S112" s="206" t="s">
        <v>482</v>
      </c>
      <c r="T112" s="206"/>
      <c r="U112" s="206" t="s">
        <v>1188</v>
      </c>
      <c r="V112" s="206" t="s">
        <v>1188</v>
      </c>
      <c r="W112" s="206" t="s">
        <v>482</v>
      </c>
      <c r="X112" s="206" t="s">
        <v>1188</v>
      </c>
      <c r="Y112" s="206" t="s">
        <v>1188</v>
      </c>
      <c r="Z112" s="206" t="s">
        <v>306</v>
      </c>
      <c r="AA112" s="206" t="s">
        <v>1188</v>
      </c>
      <c r="AB112" s="208" t="s">
        <v>1188</v>
      </c>
      <c r="AC112" s="185"/>
      <c r="AD112" s="185"/>
      <c r="AE112" s="185"/>
      <c r="AF112" s="185"/>
      <c r="AG112" s="185"/>
      <c r="AH112" s="185"/>
      <c r="AI112" s="185"/>
      <c r="AJ112" s="185"/>
      <c r="AK112" s="185"/>
      <c r="AL112" s="185"/>
      <c r="AM112" s="185"/>
      <c r="AN112" s="185"/>
      <c r="AO112" s="185"/>
    </row>
    <row r="113" spans="2:41">
      <c r="B113" s="210">
        <v>110</v>
      </c>
      <c r="C113" s="212">
        <v>45806.427974537037</v>
      </c>
      <c r="D113" s="212">
        <v>45806.442997685182</v>
      </c>
      <c r="E113" s="211" t="s">
        <v>292</v>
      </c>
      <c r="F113" s="211"/>
      <c r="G113" s="211"/>
      <c r="H113" s="211" t="s">
        <v>1189</v>
      </c>
      <c r="I113" s="211" t="s">
        <v>1188</v>
      </c>
      <c r="J113" s="211">
        <v>4</v>
      </c>
      <c r="K113" s="211" t="s">
        <v>1188</v>
      </c>
      <c r="L113" s="211">
        <v>4</v>
      </c>
      <c r="M113" s="211" t="s">
        <v>482</v>
      </c>
      <c r="N113" s="211">
        <v>3</v>
      </c>
      <c r="O113" s="211" t="s">
        <v>1188</v>
      </c>
      <c r="P113" s="211"/>
      <c r="Q113" s="211" t="s">
        <v>1188</v>
      </c>
      <c r="R113" s="211"/>
      <c r="S113" s="211" t="s">
        <v>482</v>
      </c>
      <c r="T113" s="211"/>
      <c r="U113" s="211" t="s">
        <v>1188</v>
      </c>
      <c r="V113" s="211" t="s">
        <v>1188</v>
      </c>
      <c r="W113" s="211" t="s">
        <v>1188</v>
      </c>
      <c r="X113" s="211" t="s">
        <v>1188</v>
      </c>
      <c r="Y113" s="211" t="s">
        <v>1188</v>
      </c>
      <c r="Z113" s="211" t="s">
        <v>306</v>
      </c>
      <c r="AA113" s="211" t="s">
        <v>1188</v>
      </c>
      <c r="AB113" s="213" t="s">
        <v>1188</v>
      </c>
      <c r="AC113" s="185"/>
      <c r="AD113" s="185"/>
      <c r="AE113" s="185"/>
      <c r="AF113" s="185"/>
      <c r="AG113" s="185"/>
      <c r="AH113" s="185"/>
      <c r="AI113" s="185"/>
      <c r="AJ113" s="185"/>
      <c r="AK113" s="185"/>
      <c r="AL113" s="185"/>
      <c r="AM113" s="185"/>
      <c r="AN113" s="185"/>
      <c r="AO113" s="185"/>
    </row>
    <row r="114" spans="2:41">
      <c r="B114" s="205">
        <v>111</v>
      </c>
      <c r="C114" s="207">
        <v>45806.517974537041</v>
      </c>
      <c r="D114" s="207">
        <v>45806.519780092596</v>
      </c>
      <c r="E114" s="206" t="s">
        <v>292</v>
      </c>
      <c r="F114" s="206"/>
      <c r="G114" s="206"/>
      <c r="H114" s="206" t="s">
        <v>1190</v>
      </c>
      <c r="I114" s="206" t="s">
        <v>1193</v>
      </c>
      <c r="J114" s="206">
        <v>5</v>
      </c>
      <c r="K114" s="206" t="s">
        <v>1188</v>
      </c>
      <c r="L114" s="206">
        <v>4</v>
      </c>
      <c r="M114" s="206" t="s">
        <v>482</v>
      </c>
      <c r="N114" s="206">
        <v>3</v>
      </c>
      <c r="O114" s="206" t="s">
        <v>1188</v>
      </c>
      <c r="P114" s="206"/>
      <c r="Q114" s="206" t="s">
        <v>1188</v>
      </c>
      <c r="R114" s="206"/>
      <c r="S114" s="206" t="s">
        <v>482</v>
      </c>
      <c r="T114" s="206"/>
      <c r="U114" s="206" t="s">
        <v>1188</v>
      </c>
      <c r="V114" s="206" t="s">
        <v>1188</v>
      </c>
      <c r="W114" s="206" t="s">
        <v>1191</v>
      </c>
      <c r="X114" s="206" t="s">
        <v>482</v>
      </c>
      <c r="Y114" s="206" t="s">
        <v>1188</v>
      </c>
      <c r="Z114" s="206" t="s">
        <v>306</v>
      </c>
      <c r="AA114" s="206" t="s">
        <v>1188</v>
      </c>
      <c r="AB114" s="208" t="s">
        <v>1188</v>
      </c>
      <c r="AC114" s="185"/>
      <c r="AD114" s="185"/>
      <c r="AE114" s="185"/>
      <c r="AF114" s="185"/>
      <c r="AG114" s="185"/>
      <c r="AH114" s="185"/>
      <c r="AI114" s="185"/>
      <c r="AJ114" s="185"/>
      <c r="AK114" s="185"/>
      <c r="AL114" s="185"/>
      <c r="AM114" s="185"/>
      <c r="AN114" s="185"/>
      <c r="AO114" s="185"/>
    </row>
    <row r="115" spans="2:41">
      <c r="B115" s="210">
        <v>112</v>
      </c>
      <c r="C115" s="212">
        <v>45806.509953703702</v>
      </c>
      <c r="D115" s="212">
        <v>45806.522256944445</v>
      </c>
      <c r="E115" s="211" t="s">
        <v>292</v>
      </c>
      <c r="F115" s="211"/>
      <c r="G115" s="211"/>
      <c r="H115" s="211" t="s">
        <v>1192</v>
      </c>
      <c r="I115" s="211" t="s">
        <v>1188</v>
      </c>
      <c r="J115" s="211">
        <v>4</v>
      </c>
      <c r="K115" s="211" t="s">
        <v>1188</v>
      </c>
      <c r="L115" s="211">
        <v>4</v>
      </c>
      <c r="M115" s="211" t="s">
        <v>1191</v>
      </c>
      <c r="N115" s="211">
        <v>2</v>
      </c>
      <c r="O115" s="211" t="s">
        <v>1188</v>
      </c>
      <c r="P115" s="211"/>
      <c r="Q115" s="211" t="s">
        <v>1193</v>
      </c>
      <c r="R115" s="211"/>
      <c r="S115" s="211" t="s">
        <v>1200</v>
      </c>
      <c r="T115" s="211"/>
      <c r="U115" s="211" t="s">
        <v>1193</v>
      </c>
      <c r="V115" s="211" t="s">
        <v>1193</v>
      </c>
      <c r="W115" s="211" t="s">
        <v>1191</v>
      </c>
      <c r="X115" s="211" t="s">
        <v>1193</v>
      </c>
      <c r="Y115" s="211" t="s">
        <v>1188</v>
      </c>
      <c r="Z115" s="211" t="s">
        <v>323</v>
      </c>
      <c r="AA115" s="211" t="s">
        <v>1193</v>
      </c>
      <c r="AB115" s="213" t="s">
        <v>1193</v>
      </c>
      <c r="AC115" s="185"/>
      <c r="AD115" s="185"/>
      <c r="AE115" s="185"/>
      <c r="AF115" s="185"/>
      <c r="AG115" s="185"/>
      <c r="AH115" s="185"/>
      <c r="AI115" s="185"/>
      <c r="AJ115" s="185"/>
      <c r="AK115" s="185"/>
      <c r="AL115" s="185"/>
      <c r="AM115" s="185"/>
      <c r="AN115" s="185"/>
      <c r="AO115" s="185"/>
    </row>
    <row r="116" spans="2:41">
      <c r="B116" s="205">
        <v>113</v>
      </c>
      <c r="C116" s="207">
        <v>45806.550717592596</v>
      </c>
      <c r="D116" s="207">
        <v>45806.554768518516</v>
      </c>
      <c r="E116" s="206" t="s">
        <v>292</v>
      </c>
      <c r="F116" s="206"/>
      <c r="G116" s="206"/>
      <c r="H116" s="206" t="s">
        <v>1195</v>
      </c>
      <c r="I116" s="206" t="s">
        <v>1193</v>
      </c>
      <c r="J116" s="206">
        <v>5</v>
      </c>
      <c r="K116" s="206" t="s">
        <v>1191</v>
      </c>
      <c r="L116" s="206">
        <v>2</v>
      </c>
      <c r="M116" s="206" t="s">
        <v>482</v>
      </c>
      <c r="N116" s="206">
        <v>3</v>
      </c>
      <c r="O116" s="206" t="s">
        <v>482</v>
      </c>
      <c r="P116" s="206"/>
      <c r="Q116" s="206" t="s">
        <v>482</v>
      </c>
      <c r="R116" s="206"/>
      <c r="S116" s="206" t="s">
        <v>1191</v>
      </c>
      <c r="T116" s="206"/>
      <c r="U116" s="206" t="s">
        <v>482</v>
      </c>
      <c r="V116" s="206" t="s">
        <v>1188</v>
      </c>
      <c r="W116" s="206" t="s">
        <v>1188</v>
      </c>
      <c r="X116" s="206" t="s">
        <v>1188</v>
      </c>
      <c r="Y116" s="206" t="s">
        <v>1191</v>
      </c>
      <c r="Z116" s="206" t="s">
        <v>323</v>
      </c>
      <c r="AA116" s="206" t="s">
        <v>482</v>
      </c>
      <c r="AB116" s="208" t="s">
        <v>482</v>
      </c>
      <c r="AC116" s="185"/>
      <c r="AD116" s="185"/>
      <c r="AE116" s="185"/>
      <c r="AF116" s="185"/>
      <c r="AG116" s="185"/>
      <c r="AH116" s="185"/>
      <c r="AI116" s="185"/>
      <c r="AJ116" s="185"/>
      <c r="AK116" s="185"/>
      <c r="AL116" s="185"/>
      <c r="AM116" s="185"/>
      <c r="AN116" s="185"/>
      <c r="AO116" s="185"/>
    </row>
    <row r="117" spans="2:41">
      <c r="B117" s="210">
        <v>114</v>
      </c>
      <c r="C117" s="212">
        <v>45806.568182870367</v>
      </c>
      <c r="D117" s="212">
        <v>45806.570462962962</v>
      </c>
      <c r="E117" s="211" t="s">
        <v>292</v>
      </c>
      <c r="F117" s="211"/>
      <c r="G117" s="211"/>
      <c r="H117" s="211" t="s">
        <v>1189</v>
      </c>
      <c r="I117" s="211" t="s">
        <v>1193</v>
      </c>
      <c r="J117" s="211">
        <v>5</v>
      </c>
      <c r="K117" s="211" t="s">
        <v>1188</v>
      </c>
      <c r="L117" s="211">
        <v>4</v>
      </c>
      <c r="M117" s="211" t="s">
        <v>482</v>
      </c>
      <c r="N117" s="211">
        <v>3</v>
      </c>
      <c r="O117" s="211" t="s">
        <v>1188</v>
      </c>
      <c r="P117" s="211"/>
      <c r="Q117" s="211" t="s">
        <v>482</v>
      </c>
      <c r="R117" s="211"/>
      <c r="S117" s="211" t="s">
        <v>1191</v>
      </c>
      <c r="T117" s="211"/>
      <c r="U117" s="211" t="s">
        <v>1188</v>
      </c>
      <c r="V117" s="211" t="s">
        <v>1193</v>
      </c>
      <c r="W117" s="211" t="s">
        <v>1193</v>
      </c>
      <c r="X117" s="211" t="s">
        <v>1188</v>
      </c>
      <c r="Y117" s="211" t="s">
        <v>1188</v>
      </c>
      <c r="Z117" s="211" t="s">
        <v>323</v>
      </c>
      <c r="AA117" s="211" t="s">
        <v>1188</v>
      </c>
      <c r="AB117" s="213" t="s">
        <v>1188</v>
      </c>
      <c r="AC117" s="185"/>
      <c r="AD117" s="185"/>
      <c r="AE117" s="185"/>
      <c r="AF117" s="185"/>
      <c r="AG117" s="185"/>
      <c r="AH117" s="185"/>
      <c r="AI117" s="185"/>
      <c r="AJ117" s="185"/>
      <c r="AK117" s="185"/>
      <c r="AL117" s="185"/>
      <c r="AM117" s="185"/>
      <c r="AN117" s="185"/>
      <c r="AO117" s="185"/>
    </row>
    <row r="118" spans="2:41">
      <c r="B118" s="205">
        <v>115</v>
      </c>
      <c r="C118" s="207">
        <v>45806.59337962963</v>
      </c>
      <c r="D118" s="207">
        <v>45806.597291666665</v>
      </c>
      <c r="E118" s="206" t="s">
        <v>292</v>
      </c>
      <c r="F118" s="206"/>
      <c r="G118" s="206"/>
      <c r="H118" s="206" t="s">
        <v>1189</v>
      </c>
      <c r="I118" s="206" t="s">
        <v>1188</v>
      </c>
      <c r="J118" s="206">
        <v>4</v>
      </c>
      <c r="K118" s="206" t="s">
        <v>1188</v>
      </c>
      <c r="L118" s="206">
        <v>4</v>
      </c>
      <c r="M118" s="206" t="s">
        <v>1191</v>
      </c>
      <c r="N118" s="206">
        <v>2</v>
      </c>
      <c r="O118" s="206" t="s">
        <v>482</v>
      </c>
      <c r="P118" s="206"/>
      <c r="Q118" s="206" t="s">
        <v>1188</v>
      </c>
      <c r="R118" s="206"/>
      <c r="S118" s="206" t="s">
        <v>482</v>
      </c>
      <c r="T118" s="206"/>
      <c r="U118" s="206" t="s">
        <v>482</v>
      </c>
      <c r="V118" s="206" t="s">
        <v>1188</v>
      </c>
      <c r="W118" s="206" t="s">
        <v>482</v>
      </c>
      <c r="X118" s="206" t="s">
        <v>482</v>
      </c>
      <c r="Y118" s="206" t="s">
        <v>482</v>
      </c>
      <c r="Z118" s="206" t="s">
        <v>323</v>
      </c>
      <c r="AA118" s="206" t="s">
        <v>1188</v>
      </c>
      <c r="AB118" s="208" t="s">
        <v>1188</v>
      </c>
      <c r="AC118" s="185"/>
      <c r="AD118" s="185"/>
      <c r="AE118" s="185"/>
      <c r="AF118" s="185"/>
      <c r="AG118" s="185"/>
      <c r="AH118" s="185"/>
      <c r="AI118" s="185"/>
      <c r="AJ118" s="185"/>
      <c r="AK118" s="185"/>
      <c r="AL118" s="185"/>
      <c r="AM118" s="185"/>
      <c r="AN118" s="185"/>
      <c r="AO118" s="185"/>
    </row>
    <row r="119" spans="2:41">
      <c r="B119" s="210">
        <v>116</v>
      </c>
      <c r="C119" s="212">
        <v>45806.58734953704</v>
      </c>
      <c r="D119" s="212">
        <v>45806.607928240737</v>
      </c>
      <c r="E119" s="211" t="s">
        <v>292</v>
      </c>
      <c r="F119" s="211"/>
      <c r="G119" s="211"/>
      <c r="H119" s="211" t="s">
        <v>1189</v>
      </c>
      <c r="I119" s="211" t="s">
        <v>482</v>
      </c>
      <c r="J119" s="211">
        <v>3</v>
      </c>
      <c r="K119" s="211" t="s">
        <v>482</v>
      </c>
      <c r="L119" s="211">
        <v>3</v>
      </c>
      <c r="M119" s="211" t="s">
        <v>1191</v>
      </c>
      <c r="N119" s="211">
        <v>2</v>
      </c>
      <c r="O119" s="211" t="s">
        <v>1191</v>
      </c>
      <c r="P119" s="211"/>
      <c r="Q119" s="211" t="s">
        <v>482</v>
      </c>
      <c r="R119" s="211"/>
      <c r="S119" s="211" t="s">
        <v>1191</v>
      </c>
      <c r="T119" s="211"/>
      <c r="U119" s="211" t="s">
        <v>482</v>
      </c>
      <c r="V119" s="211" t="s">
        <v>1188</v>
      </c>
      <c r="W119" s="211" t="s">
        <v>482</v>
      </c>
      <c r="X119" s="211" t="s">
        <v>1188</v>
      </c>
      <c r="Y119" s="211" t="s">
        <v>1188</v>
      </c>
      <c r="Z119" s="211" t="s">
        <v>323</v>
      </c>
      <c r="AA119" s="211" t="s">
        <v>1191</v>
      </c>
      <c r="AB119" s="213" t="s">
        <v>1188</v>
      </c>
      <c r="AC119" s="185"/>
      <c r="AD119" s="185"/>
      <c r="AE119" s="185"/>
      <c r="AF119" s="185"/>
      <c r="AG119" s="185"/>
      <c r="AH119" s="185"/>
      <c r="AI119" s="185"/>
      <c r="AJ119" s="185"/>
      <c r="AK119" s="185"/>
      <c r="AL119" s="185"/>
      <c r="AM119" s="185"/>
      <c r="AN119" s="185"/>
      <c r="AO119" s="185"/>
    </row>
    <row r="120" spans="2:41">
      <c r="B120" s="205">
        <v>117</v>
      </c>
      <c r="C120" s="207">
        <v>45806.60596064815</v>
      </c>
      <c r="D120" s="207">
        <v>45806.608807870369</v>
      </c>
      <c r="E120" s="206" t="s">
        <v>292</v>
      </c>
      <c r="F120" s="206"/>
      <c r="G120" s="206"/>
      <c r="H120" s="206" t="s">
        <v>1187</v>
      </c>
      <c r="I120" s="206" t="s">
        <v>1188</v>
      </c>
      <c r="J120" s="206">
        <v>4</v>
      </c>
      <c r="K120" s="206" t="s">
        <v>1188</v>
      </c>
      <c r="L120" s="206">
        <v>4</v>
      </c>
      <c r="M120" s="206" t="s">
        <v>482</v>
      </c>
      <c r="N120" s="206"/>
      <c r="O120" s="206" t="s">
        <v>1188</v>
      </c>
      <c r="P120" s="206"/>
      <c r="Q120" s="206" t="s">
        <v>1188</v>
      </c>
      <c r="R120" s="206"/>
      <c r="S120" s="206" t="s">
        <v>1200</v>
      </c>
      <c r="T120" s="206"/>
      <c r="U120" s="206" t="s">
        <v>1191</v>
      </c>
      <c r="V120" s="206" t="s">
        <v>1188</v>
      </c>
      <c r="W120" s="206" t="s">
        <v>1194</v>
      </c>
      <c r="X120" s="206" t="s">
        <v>1188</v>
      </c>
      <c r="Y120" s="206" t="s">
        <v>1188</v>
      </c>
      <c r="Z120" s="206" t="s">
        <v>323</v>
      </c>
      <c r="AA120" s="206" t="s">
        <v>1188</v>
      </c>
      <c r="AB120" s="208" t="s">
        <v>482</v>
      </c>
      <c r="AC120" s="185"/>
      <c r="AD120" s="185"/>
      <c r="AE120" s="185"/>
      <c r="AF120" s="185"/>
      <c r="AG120" s="185"/>
      <c r="AH120" s="185"/>
      <c r="AI120" s="185"/>
      <c r="AJ120" s="185"/>
      <c r="AK120" s="185"/>
      <c r="AL120" s="185"/>
      <c r="AM120" s="185"/>
      <c r="AN120" s="185"/>
      <c r="AO120" s="185"/>
    </row>
    <row r="121" spans="2:41">
      <c r="B121" s="210">
        <v>118</v>
      </c>
      <c r="C121" s="212">
        <v>45806.609050925923</v>
      </c>
      <c r="D121" s="212">
        <v>45806.611030092594</v>
      </c>
      <c r="E121" s="211" t="s">
        <v>292</v>
      </c>
      <c r="F121" s="211"/>
      <c r="G121" s="211"/>
      <c r="H121" s="211" t="s">
        <v>1189</v>
      </c>
      <c r="I121" s="211" t="s">
        <v>1188</v>
      </c>
      <c r="J121" s="211">
        <v>4</v>
      </c>
      <c r="K121" s="211" t="s">
        <v>1188</v>
      </c>
      <c r="L121" s="211">
        <v>4</v>
      </c>
      <c r="M121" s="211" t="s">
        <v>482</v>
      </c>
      <c r="N121" s="211"/>
      <c r="O121" s="211" t="s">
        <v>482</v>
      </c>
      <c r="P121" s="211"/>
      <c r="Q121" s="211" t="s">
        <v>482</v>
      </c>
      <c r="R121" s="211"/>
      <c r="S121" s="211" t="s">
        <v>482</v>
      </c>
      <c r="T121" s="211"/>
      <c r="U121" s="211" t="s">
        <v>1188</v>
      </c>
      <c r="V121" s="211" t="s">
        <v>1188</v>
      </c>
      <c r="W121" s="211" t="s">
        <v>1188</v>
      </c>
      <c r="X121" s="211" t="s">
        <v>1188</v>
      </c>
      <c r="Y121" s="211" t="s">
        <v>482</v>
      </c>
      <c r="Z121" s="211" t="s">
        <v>306</v>
      </c>
      <c r="AA121" s="211" t="s">
        <v>1188</v>
      </c>
      <c r="AB121" s="213" t="s">
        <v>1188</v>
      </c>
      <c r="AC121" s="185"/>
      <c r="AD121" s="185"/>
      <c r="AE121" s="185"/>
      <c r="AF121" s="185"/>
      <c r="AG121" s="185"/>
      <c r="AH121" s="185"/>
      <c r="AI121" s="185"/>
      <c r="AJ121" s="185"/>
      <c r="AK121" s="185"/>
      <c r="AL121" s="185"/>
      <c r="AM121" s="185"/>
      <c r="AN121" s="185"/>
      <c r="AO121" s="185"/>
    </row>
    <row r="122" spans="2:41">
      <c r="B122" s="205">
        <v>119</v>
      </c>
      <c r="C122" s="207">
        <v>45806.627233796295</v>
      </c>
      <c r="D122" s="207">
        <v>45806.634629629632</v>
      </c>
      <c r="E122" s="206" t="s">
        <v>292</v>
      </c>
      <c r="F122" s="206"/>
      <c r="G122" s="206"/>
      <c r="H122" s="206" t="s">
        <v>1189</v>
      </c>
      <c r="I122" s="206" t="s">
        <v>1188</v>
      </c>
      <c r="J122" s="206">
        <v>4</v>
      </c>
      <c r="K122" s="206" t="s">
        <v>1188</v>
      </c>
      <c r="L122" s="206">
        <v>4</v>
      </c>
      <c r="M122" s="206" t="s">
        <v>482</v>
      </c>
      <c r="N122" s="206"/>
      <c r="O122" s="206" t="s">
        <v>1188</v>
      </c>
      <c r="P122" s="206"/>
      <c r="Q122" s="206" t="s">
        <v>1188</v>
      </c>
      <c r="R122" s="206"/>
      <c r="S122" s="206" t="s">
        <v>1191</v>
      </c>
      <c r="T122" s="206"/>
      <c r="U122" s="206" t="s">
        <v>1191</v>
      </c>
      <c r="V122" s="206" t="s">
        <v>482</v>
      </c>
      <c r="W122" s="206" t="s">
        <v>1188</v>
      </c>
      <c r="X122" s="206" t="s">
        <v>482</v>
      </c>
      <c r="Y122" s="206" t="s">
        <v>1188</v>
      </c>
      <c r="Z122" s="206" t="s">
        <v>323</v>
      </c>
      <c r="AA122" s="206" t="s">
        <v>482</v>
      </c>
      <c r="AB122" s="208" t="s">
        <v>482</v>
      </c>
      <c r="AC122" s="185"/>
      <c r="AD122" s="185"/>
      <c r="AE122" s="185"/>
      <c r="AF122" s="185"/>
      <c r="AG122" s="185"/>
      <c r="AH122" s="185"/>
      <c r="AI122" s="185"/>
      <c r="AJ122" s="185"/>
      <c r="AK122" s="185"/>
      <c r="AL122" s="185"/>
      <c r="AM122" s="185"/>
      <c r="AN122" s="185"/>
      <c r="AO122" s="185"/>
    </row>
    <row r="123" spans="2:41">
      <c r="B123" s="210">
        <v>120</v>
      </c>
      <c r="C123" s="212">
        <v>45806.644305555557</v>
      </c>
      <c r="D123" s="212">
        <v>45806.648888888885</v>
      </c>
      <c r="E123" s="211" t="s">
        <v>292</v>
      </c>
      <c r="F123" s="211"/>
      <c r="G123" s="211"/>
      <c r="H123" s="211" t="s">
        <v>1192</v>
      </c>
      <c r="I123" s="211" t="s">
        <v>1188</v>
      </c>
      <c r="J123" s="211">
        <v>4</v>
      </c>
      <c r="K123" s="211" t="s">
        <v>1193</v>
      </c>
      <c r="L123" s="211">
        <v>5</v>
      </c>
      <c r="M123" s="211" t="s">
        <v>1188</v>
      </c>
      <c r="N123" s="211"/>
      <c r="O123" s="211" t="s">
        <v>1188</v>
      </c>
      <c r="P123" s="211"/>
      <c r="Q123" s="211" t="s">
        <v>1188</v>
      </c>
      <c r="R123" s="211"/>
      <c r="S123" s="211" t="s">
        <v>1191</v>
      </c>
      <c r="T123" s="211"/>
      <c r="U123" s="211" t="s">
        <v>1188</v>
      </c>
      <c r="V123" s="211" t="s">
        <v>1188</v>
      </c>
      <c r="W123" s="211" t="s">
        <v>1191</v>
      </c>
      <c r="X123" s="211" t="s">
        <v>1194</v>
      </c>
      <c r="Y123" s="211" t="s">
        <v>1188</v>
      </c>
      <c r="Z123" s="211" t="s">
        <v>323</v>
      </c>
      <c r="AA123" s="211" t="s">
        <v>1188</v>
      </c>
      <c r="AB123" s="213" t="s">
        <v>1188</v>
      </c>
      <c r="AC123" s="185"/>
      <c r="AD123" s="185"/>
      <c r="AE123" s="185"/>
      <c r="AF123" s="185"/>
      <c r="AG123" s="185"/>
      <c r="AH123" s="185"/>
      <c r="AI123" s="185"/>
      <c r="AJ123" s="185"/>
      <c r="AK123" s="185"/>
      <c r="AL123" s="185"/>
      <c r="AM123" s="185"/>
      <c r="AN123" s="185"/>
      <c r="AO123" s="185"/>
    </row>
    <row r="124" spans="2:41">
      <c r="B124" s="205">
        <v>121</v>
      </c>
      <c r="C124" s="207">
        <v>45806.675625000003</v>
      </c>
      <c r="D124" s="207">
        <v>45806.678032407406</v>
      </c>
      <c r="E124" s="206" t="s">
        <v>292</v>
      </c>
      <c r="F124" s="206"/>
      <c r="G124" s="206"/>
      <c r="H124" s="206" t="s">
        <v>1189</v>
      </c>
      <c r="I124" s="206" t="s">
        <v>1188</v>
      </c>
      <c r="J124" s="206">
        <v>4</v>
      </c>
      <c r="K124" s="206" t="s">
        <v>1188</v>
      </c>
      <c r="L124" s="206">
        <v>4</v>
      </c>
      <c r="M124" s="206" t="s">
        <v>482</v>
      </c>
      <c r="N124" s="206"/>
      <c r="O124" s="206" t="s">
        <v>482</v>
      </c>
      <c r="P124" s="206"/>
      <c r="Q124" s="206" t="s">
        <v>1188</v>
      </c>
      <c r="R124" s="206"/>
      <c r="S124" s="206" t="s">
        <v>1188</v>
      </c>
      <c r="T124" s="206"/>
      <c r="U124" s="206" t="s">
        <v>1188</v>
      </c>
      <c r="V124" s="206" t="s">
        <v>1188</v>
      </c>
      <c r="W124" s="206" t="s">
        <v>1188</v>
      </c>
      <c r="X124" s="206" t="s">
        <v>1188</v>
      </c>
      <c r="Y124" s="206" t="s">
        <v>1188</v>
      </c>
      <c r="Z124" s="206" t="s">
        <v>306</v>
      </c>
      <c r="AA124" s="206" t="s">
        <v>1188</v>
      </c>
      <c r="AB124" s="208" t="s">
        <v>1188</v>
      </c>
      <c r="AC124" s="185"/>
      <c r="AD124" s="185"/>
      <c r="AE124" s="185"/>
      <c r="AF124" s="185"/>
      <c r="AG124" s="185"/>
      <c r="AH124" s="185"/>
      <c r="AI124" s="185"/>
      <c r="AJ124" s="185"/>
      <c r="AK124" s="185"/>
      <c r="AL124" s="185"/>
      <c r="AM124" s="185"/>
      <c r="AN124" s="185"/>
      <c r="AO124" s="185"/>
    </row>
    <row r="125" spans="2:41">
      <c r="B125" s="210">
        <v>122</v>
      </c>
      <c r="C125" s="212">
        <v>45806.689351851855</v>
      </c>
      <c r="D125" s="212">
        <v>45806.695497685185</v>
      </c>
      <c r="E125" s="211" t="s">
        <v>292</v>
      </c>
      <c r="F125" s="211"/>
      <c r="G125" s="211"/>
      <c r="H125" s="211" t="s">
        <v>1189</v>
      </c>
      <c r="I125" s="211" t="s">
        <v>482</v>
      </c>
      <c r="J125" s="211">
        <v>3</v>
      </c>
      <c r="K125" s="211" t="s">
        <v>1188</v>
      </c>
      <c r="L125" s="211">
        <v>4</v>
      </c>
      <c r="M125" s="211" t="s">
        <v>1188</v>
      </c>
      <c r="N125" s="211"/>
      <c r="O125" s="211" t="s">
        <v>1188</v>
      </c>
      <c r="P125" s="211"/>
      <c r="Q125" s="211" t="s">
        <v>1188</v>
      </c>
      <c r="R125" s="211"/>
      <c r="S125" s="211" t="s">
        <v>1188</v>
      </c>
      <c r="T125" s="211"/>
      <c r="U125" s="211" t="s">
        <v>1188</v>
      </c>
      <c r="V125" s="211" t="s">
        <v>1188</v>
      </c>
      <c r="W125" s="211" t="s">
        <v>482</v>
      </c>
      <c r="X125" s="211" t="s">
        <v>482</v>
      </c>
      <c r="Y125" s="211" t="s">
        <v>1188</v>
      </c>
      <c r="Z125" s="211" t="s">
        <v>323</v>
      </c>
      <c r="AA125" s="211" t="s">
        <v>1188</v>
      </c>
      <c r="AB125" s="213" t="s">
        <v>482</v>
      </c>
      <c r="AC125" s="185"/>
      <c r="AD125" s="185"/>
      <c r="AE125" s="185"/>
      <c r="AF125" s="185"/>
      <c r="AG125" s="185"/>
      <c r="AH125" s="185"/>
      <c r="AI125" s="185"/>
      <c r="AJ125" s="185"/>
      <c r="AK125" s="185"/>
      <c r="AL125" s="185"/>
      <c r="AM125" s="185"/>
      <c r="AN125" s="185"/>
      <c r="AO125" s="185"/>
    </row>
    <row r="126" spans="2:41">
      <c r="B126" s="205">
        <v>123</v>
      </c>
      <c r="C126" s="207">
        <v>45806.738171296296</v>
      </c>
      <c r="D126" s="207">
        <v>45806.74050925926</v>
      </c>
      <c r="E126" s="206" t="s">
        <v>292</v>
      </c>
      <c r="F126" s="206"/>
      <c r="G126" s="206"/>
      <c r="H126" s="206" t="s">
        <v>1189</v>
      </c>
      <c r="I126" s="206" t="s">
        <v>1188</v>
      </c>
      <c r="J126" s="206">
        <v>4</v>
      </c>
      <c r="K126" s="206" t="s">
        <v>482</v>
      </c>
      <c r="L126" s="206">
        <v>3</v>
      </c>
      <c r="M126" s="206" t="s">
        <v>482</v>
      </c>
      <c r="N126" s="206"/>
      <c r="O126" s="206" t="s">
        <v>482</v>
      </c>
      <c r="P126" s="206"/>
      <c r="Q126" s="206" t="s">
        <v>482</v>
      </c>
      <c r="R126" s="206"/>
      <c r="S126" s="206" t="s">
        <v>1188</v>
      </c>
      <c r="T126" s="206"/>
      <c r="U126" s="206" t="s">
        <v>482</v>
      </c>
      <c r="V126" s="206" t="s">
        <v>1188</v>
      </c>
      <c r="W126" s="206" t="s">
        <v>1188</v>
      </c>
      <c r="X126" s="206" t="s">
        <v>482</v>
      </c>
      <c r="Y126" s="206" t="s">
        <v>482</v>
      </c>
      <c r="Z126" s="206" t="s">
        <v>323</v>
      </c>
      <c r="AA126" s="206" t="s">
        <v>1188</v>
      </c>
      <c r="AB126" s="208" t="s">
        <v>1188</v>
      </c>
      <c r="AC126" s="185"/>
      <c r="AD126" s="185"/>
      <c r="AE126" s="185"/>
      <c r="AF126" s="185"/>
      <c r="AG126" s="185"/>
      <c r="AH126" s="185"/>
      <c r="AI126" s="185"/>
      <c r="AJ126" s="185"/>
      <c r="AK126" s="185"/>
      <c r="AL126" s="185"/>
      <c r="AM126" s="185"/>
      <c r="AN126" s="185"/>
      <c r="AO126" s="185"/>
    </row>
    <row r="127" spans="2:41">
      <c r="B127" s="210">
        <v>124</v>
      </c>
      <c r="C127" s="212">
        <v>45806.826944444445</v>
      </c>
      <c r="D127" s="212">
        <v>45806.83185185185</v>
      </c>
      <c r="E127" s="211" t="s">
        <v>292</v>
      </c>
      <c r="F127" s="211"/>
      <c r="G127" s="211"/>
      <c r="H127" s="211" t="s">
        <v>1189</v>
      </c>
      <c r="I127" s="211" t="s">
        <v>1188</v>
      </c>
      <c r="J127" s="211">
        <v>4</v>
      </c>
      <c r="K127" s="211" t="s">
        <v>1188</v>
      </c>
      <c r="L127" s="211">
        <v>4</v>
      </c>
      <c r="M127" s="211" t="s">
        <v>482</v>
      </c>
      <c r="N127" s="211"/>
      <c r="O127" s="211" t="s">
        <v>482</v>
      </c>
      <c r="P127" s="211"/>
      <c r="Q127" s="211" t="s">
        <v>482</v>
      </c>
      <c r="R127" s="211"/>
      <c r="S127" s="211" t="s">
        <v>1188</v>
      </c>
      <c r="T127" s="211"/>
      <c r="U127" s="211" t="s">
        <v>482</v>
      </c>
      <c r="V127" s="211" t="s">
        <v>1191</v>
      </c>
      <c r="W127" s="211" t="s">
        <v>482</v>
      </c>
      <c r="X127" s="211" t="s">
        <v>1191</v>
      </c>
      <c r="Y127" s="211" t="s">
        <v>482</v>
      </c>
      <c r="Z127" s="211" t="s">
        <v>323</v>
      </c>
      <c r="AA127" s="211" t="s">
        <v>1191</v>
      </c>
      <c r="AB127" s="213" t="s">
        <v>1191</v>
      </c>
      <c r="AC127" s="185"/>
      <c r="AD127" s="185"/>
      <c r="AE127" s="185"/>
      <c r="AF127" s="185"/>
      <c r="AG127" s="185"/>
      <c r="AH127" s="185"/>
      <c r="AI127" s="185"/>
      <c r="AJ127" s="185"/>
      <c r="AK127" s="185"/>
      <c r="AL127" s="185"/>
      <c r="AM127" s="185"/>
      <c r="AN127" s="185"/>
      <c r="AO127" s="185"/>
    </row>
    <row r="128" spans="2:41">
      <c r="B128" s="205">
        <v>125</v>
      </c>
      <c r="C128" s="207">
        <v>45806.825324074074</v>
      </c>
      <c r="D128" s="207">
        <v>45806.833587962959</v>
      </c>
      <c r="E128" s="206" t="s">
        <v>292</v>
      </c>
      <c r="F128" s="206"/>
      <c r="G128" s="206"/>
      <c r="H128" s="206" t="s">
        <v>1195</v>
      </c>
      <c r="I128" s="206" t="s">
        <v>1193</v>
      </c>
      <c r="J128" s="206">
        <v>5</v>
      </c>
      <c r="K128" s="206" t="s">
        <v>1193</v>
      </c>
      <c r="L128" s="206">
        <v>5</v>
      </c>
      <c r="M128" s="206" t="s">
        <v>1193</v>
      </c>
      <c r="N128" s="206"/>
      <c r="O128" s="206" t="s">
        <v>1194</v>
      </c>
      <c r="P128" s="206"/>
      <c r="Q128" s="206" t="s">
        <v>1193</v>
      </c>
      <c r="R128" s="206"/>
      <c r="S128" s="206" t="s">
        <v>1193</v>
      </c>
      <c r="T128" s="206"/>
      <c r="U128" s="206" t="s">
        <v>1193</v>
      </c>
      <c r="V128" s="206" t="s">
        <v>1193</v>
      </c>
      <c r="W128" s="206" t="s">
        <v>1193</v>
      </c>
      <c r="X128" s="206" t="s">
        <v>1193</v>
      </c>
      <c r="Y128" s="206" t="s">
        <v>1193</v>
      </c>
      <c r="Z128" s="206" t="s">
        <v>306</v>
      </c>
      <c r="AA128" s="206" t="s">
        <v>1193</v>
      </c>
      <c r="AB128" s="208" t="s">
        <v>1193</v>
      </c>
      <c r="AC128" s="185"/>
      <c r="AD128" s="185"/>
      <c r="AE128" s="185"/>
      <c r="AF128" s="185"/>
      <c r="AG128" s="185"/>
      <c r="AH128" s="185"/>
      <c r="AI128" s="185"/>
      <c r="AJ128" s="185"/>
      <c r="AK128" s="185"/>
      <c r="AL128" s="185"/>
      <c r="AM128" s="185"/>
      <c r="AN128" s="185"/>
      <c r="AO128" s="185"/>
    </row>
    <row r="129" spans="2:41">
      <c r="B129" s="210">
        <v>126</v>
      </c>
      <c r="C129" s="212">
        <v>45806.833472222221</v>
      </c>
      <c r="D129" s="212">
        <v>45806.834467592591</v>
      </c>
      <c r="E129" s="211" t="s">
        <v>292</v>
      </c>
      <c r="F129" s="211"/>
      <c r="G129" s="211"/>
      <c r="H129" s="211" t="s">
        <v>1192</v>
      </c>
      <c r="I129" s="211" t="s">
        <v>1193</v>
      </c>
      <c r="J129" s="211">
        <v>5</v>
      </c>
      <c r="K129" s="211" t="s">
        <v>1193</v>
      </c>
      <c r="L129" s="211">
        <v>5</v>
      </c>
      <c r="M129" s="211" t="s">
        <v>1193</v>
      </c>
      <c r="N129" s="211"/>
      <c r="O129" s="211" t="s">
        <v>1193</v>
      </c>
      <c r="P129" s="211"/>
      <c r="Q129" s="211" t="s">
        <v>1193</v>
      </c>
      <c r="R129" s="211"/>
      <c r="S129" s="211" t="s">
        <v>1193</v>
      </c>
      <c r="T129" s="211"/>
      <c r="U129" s="211" t="s">
        <v>1193</v>
      </c>
      <c r="V129" s="211" t="s">
        <v>1193</v>
      </c>
      <c r="W129" s="211" t="s">
        <v>1193</v>
      </c>
      <c r="X129" s="211" t="s">
        <v>1193</v>
      </c>
      <c r="Y129" s="211" t="s">
        <v>1194</v>
      </c>
      <c r="Z129" s="211" t="s">
        <v>323</v>
      </c>
      <c r="AA129" s="211" t="s">
        <v>1193</v>
      </c>
      <c r="AB129" s="213" t="s">
        <v>1193</v>
      </c>
      <c r="AC129" s="185"/>
      <c r="AD129" s="185"/>
      <c r="AE129" s="185"/>
      <c r="AF129" s="185"/>
      <c r="AG129" s="185"/>
      <c r="AH129" s="185"/>
      <c r="AI129" s="185"/>
      <c r="AJ129" s="185"/>
      <c r="AK129" s="185"/>
      <c r="AL129" s="185"/>
      <c r="AM129" s="185"/>
      <c r="AN129" s="185"/>
      <c r="AO129" s="185"/>
    </row>
    <row r="130" spans="2:41">
      <c r="B130" s="205">
        <v>127</v>
      </c>
      <c r="C130" s="207">
        <v>45806.887962962966</v>
      </c>
      <c r="D130" s="207">
        <v>45806.888773148145</v>
      </c>
      <c r="E130" s="206" t="s">
        <v>292</v>
      </c>
      <c r="F130" s="206"/>
      <c r="G130" s="206"/>
      <c r="H130" s="206" t="s">
        <v>1204</v>
      </c>
      <c r="I130" s="206" t="s">
        <v>1193</v>
      </c>
      <c r="J130" s="206">
        <v>5</v>
      </c>
      <c r="K130" s="206" t="s">
        <v>1193</v>
      </c>
      <c r="L130" s="206">
        <v>5</v>
      </c>
      <c r="M130" s="206" t="s">
        <v>482</v>
      </c>
      <c r="N130" s="206"/>
      <c r="O130" s="206" t="s">
        <v>1193</v>
      </c>
      <c r="P130" s="206"/>
      <c r="Q130" s="206" t="s">
        <v>1188</v>
      </c>
      <c r="R130" s="206"/>
      <c r="S130" s="206" t="s">
        <v>482</v>
      </c>
      <c r="T130" s="206"/>
      <c r="U130" s="206" t="s">
        <v>1188</v>
      </c>
      <c r="V130" s="206" t="s">
        <v>482</v>
      </c>
      <c r="W130" s="206" t="s">
        <v>1188</v>
      </c>
      <c r="X130" s="206" t="s">
        <v>1188</v>
      </c>
      <c r="Y130" s="206" t="s">
        <v>1188</v>
      </c>
      <c r="Z130" s="206" t="s">
        <v>323</v>
      </c>
      <c r="AA130" s="206" t="s">
        <v>1188</v>
      </c>
      <c r="AB130" s="208" t="s">
        <v>1188</v>
      </c>
      <c r="AC130" s="185"/>
      <c r="AD130" s="185"/>
      <c r="AE130" s="185"/>
      <c r="AF130" s="185"/>
      <c r="AG130" s="185"/>
      <c r="AH130" s="185"/>
      <c r="AI130" s="185"/>
      <c r="AJ130" s="185"/>
      <c r="AK130" s="185"/>
      <c r="AL130" s="185"/>
      <c r="AM130" s="185"/>
      <c r="AN130" s="185"/>
      <c r="AO130" s="185"/>
    </row>
    <row r="131" spans="2:41">
      <c r="B131" s="210">
        <v>128</v>
      </c>
      <c r="C131" s="212">
        <v>45807.359756944446</v>
      </c>
      <c r="D131" s="212">
        <v>45807.362129629626</v>
      </c>
      <c r="E131" s="211" t="s">
        <v>292</v>
      </c>
      <c r="F131" s="211"/>
      <c r="G131" s="211"/>
      <c r="H131" s="211" t="s">
        <v>1192</v>
      </c>
      <c r="I131" s="211" t="s">
        <v>1193</v>
      </c>
      <c r="J131" s="211">
        <v>5</v>
      </c>
      <c r="K131" s="211" t="s">
        <v>1193</v>
      </c>
      <c r="L131" s="211">
        <v>5</v>
      </c>
      <c r="M131" s="211" t="s">
        <v>1194</v>
      </c>
      <c r="N131" s="211"/>
      <c r="O131" s="211" t="s">
        <v>1193</v>
      </c>
      <c r="P131" s="211"/>
      <c r="Q131" s="211" t="s">
        <v>1193</v>
      </c>
      <c r="R131" s="211"/>
      <c r="S131" s="211" t="s">
        <v>1191</v>
      </c>
      <c r="T131" s="211"/>
      <c r="U131" s="211" t="s">
        <v>1193</v>
      </c>
      <c r="V131" s="211" t="s">
        <v>1193</v>
      </c>
      <c r="W131" s="211" t="s">
        <v>1194</v>
      </c>
      <c r="X131" s="211" t="s">
        <v>1194</v>
      </c>
      <c r="Y131" s="211" t="s">
        <v>1193</v>
      </c>
      <c r="Z131" s="211" t="s">
        <v>323</v>
      </c>
      <c r="AA131" s="211" t="s">
        <v>1193</v>
      </c>
      <c r="AB131" s="213" t="s">
        <v>1193</v>
      </c>
      <c r="AC131" s="185"/>
      <c r="AD131" s="185"/>
      <c r="AE131" s="185"/>
      <c r="AF131" s="185"/>
      <c r="AG131" s="185"/>
      <c r="AH131" s="185"/>
      <c r="AI131" s="185"/>
      <c r="AJ131" s="185"/>
      <c r="AK131" s="185"/>
      <c r="AL131" s="185"/>
      <c r="AM131" s="185"/>
      <c r="AN131" s="185"/>
      <c r="AO131" s="185"/>
    </row>
    <row r="132" spans="2:41">
      <c r="B132" s="205">
        <v>129</v>
      </c>
      <c r="C132" s="207">
        <v>45807.376597222225</v>
      </c>
      <c r="D132" s="207">
        <v>45807.377395833333</v>
      </c>
      <c r="E132" s="206" t="s">
        <v>292</v>
      </c>
      <c r="F132" s="206"/>
      <c r="G132" s="206"/>
      <c r="H132" s="206" t="s">
        <v>1204</v>
      </c>
      <c r="I132" s="206" t="s">
        <v>1193</v>
      </c>
      <c r="J132" s="206">
        <v>5</v>
      </c>
      <c r="K132" s="206" t="s">
        <v>1188</v>
      </c>
      <c r="L132" s="206">
        <v>4</v>
      </c>
      <c r="M132" s="206" t="s">
        <v>1188</v>
      </c>
      <c r="N132" s="206"/>
      <c r="O132" s="206" t="s">
        <v>1188</v>
      </c>
      <c r="P132" s="206"/>
      <c r="Q132" s="206" t="s">
        <v>1188</v>
      </c>
      <c r="R132" s="206"/>
      <c r="S132" s="206" t="s">
        <v>1188</v>
      </c>
      <c r="T132" s="206"/>
      <c r="U132" s="206" t="s">
        <v>1188</v>
      </c>
      <c r="V132" s="206" t="s">
        <v>1188</v>
      </c>
      <c r="W132" s="206" t="s">
        <v>482</v>
      </c>
      <c r="X132" s="206" t="s">
        <v>1188</v>
      </c>
      <c r="Y132" s="206" t="s">
        <v>482</v>
      </c>
      <c r="Z132" s="206" t="s">
        <v>323</v>
      </c>
      <c r="AA132" s="206" t="s">
        <v>1188</v>
      </c>
      <c r="AB132" s="208" t="s">
        <v>1188</v>
      </c>
      <c r="AC132" s="185"/>
      <c r="AD132" s="185"/>
      <c r="AE132" s="185"/>
      <c r="AF132" s="185"/>
      <c r="AG132" s="185"/>
      <c r="AH132" s="185"/>
      <c r="AI132" s="185"/>
      <c r="AJ132" s="185"/>
      <c r="AK132" s="185"/>
      <c r="AL132" s="185"/>
      <c r="AM132" s="185"/>
      <c r="AN132" s="185"/>
      <c r="AO132" s="185"/>
    </row>
    <row r="133" spans="2:41">
      <c r="B133" s="210">
        <v>130</v>
      </c>
      <c r="C133" s="212">
        <v>45807.376354166663</v>
      </c>
      <c r="D133" s="212">
        <v>45807.378888888888</v>
      </c>
      <c r="E133" s="211" t="s">
        <v>292</v>
      </c>
      <c r="F133" s="211"/>
      <c r="G133" s="211"/>
      <c r="H133" s="211" t="s">
        <v>1198</v>
      </c>
      <c r="I133" s="211" t="s">
        <v>1188</v>
      </c>
      <c r="J133" s="211">
        <v>4</v>
      </c>
      <c r="K133" s="211" t="s">
        <v>482</v>
      </c>
      <c r="L133" s="211">
        <v>3</v>
      </c>
      <c r="M133" s="211" t="s">
        <v>482</v>
      </c>
      <c r="N133" s="211"/>
      <c r="O133" s="211" t="s">
        <v>482</v>
      </c>
      <c r="P133" s="211"/>
      <c r="Q133" s="211" t="s">
        <v>482</v>
      </c>
      <c r="R133" s="211"/>
      <c r="S133" s="211" t="s">
        <v>482</v>
      </c>
      <c r="T133" s="211"/>
      <c r="U133" s="211" t="s">
        <v>1188</v>
      </c>
      <c r="V133" s="211" t="s">
        <v>1188</v>
      </c>
      <c r="W133" s="211" t="s">
        <v>1188</v>
      </c>
      <c r="X133" s="211" t="s">
        <v>482</v>
      </c>
      <c r="Y133" s="211" t="s">
        <v>482</v>
      </c>
      <c r="Z133" s="211" t="s">
        <v>323</v>
      </c>
      <c r="AA133" s="211" t="s">
        <v>482</v>
      </c>
      <c r="AB133" s="213" t="s">
        <v>482</v>
      </c>
      <c r="AC133" s="185"/>
      <c r="AD133" s="185"/>
      <c r="AE133" s="185"/>
      <c r="AF133" s="185"/>
      <c r="AG133" s="185"/>
      <c r="AH133" s="185"/>
      <c r="AI133" s="185"/>
      <c r="AJ133" s="185"/>
      <c r="AK133" s="185"/>
      <c r="AL133" s="185"/>
      <c r="AM133" s="185"/>
      <c r="AN133" s="185"/>
      <c r="AO133" s="185"/>
    </row>
    <row r="134" spans="2:41">
      <c r="B134" s="205">
        <v>131</v>
      </c>
      <c r="C134" s="207">
        <v>45807.377546296295</v>
      </c>
      <c r="D134" s="207">
        <v>45807.379432870373</v>
      </c>
      <c r="E134" s="206" t="s">
        <v>292</v>
      </c>
      <c r="F134" s="206"/>
      <c r="G134" s="206"/>
      <c r="H134" s="206" t="s">
        <v>1201</v>
      </c>
      <c r="I134" s="206" t="s">
        <v>482</v>
      </c>
      <c r="J134" s="206">
        <v>3</v>
      </c>
      <c r="K134" s="206" t="s">
        <v>482</v>
      </c>
      <c r="L134" s="206">
        <v>3</v>
      </c>
      <c r="M134" s="206" t="s">
        <v>1191</v>
      </c>
      <c r="N134" s="206"/>
      <c r="O134" s="206" t="s">
        <v>482</v>
      </c>
      <c r="P134" s="206"/>
      <c r="Q134" s="206" t="s">
        <v>482</v>
      </c>
      <c r="R134" s="206"/>
      <c r="S134" s="206" t="s">
        <v>482</v>
      </c>
      <c r="T134" s="206"/>
      <c r="U134" s="206" t="s">
        <v>482</v>
      </c>
      <c r="V134" s="206" t="s">
        <v>482</v>
      </c>
      <c r="W134" s="206" t="s">
        <v>482</v>
      </c>
      <c r="X134" s="206" t="s">
        <v>482</v>
      </c>
      <c r="Y134" s="206" t="s">
        <v>482</v>
      </c>
      <c r="Z134" s="206" t="s">
        <v>306</v>
      </c>
      <c r="AA134" s="206" t="s">
        <v>482</v>
      </c>
      <c r="AB134" s="208" t="s">
        <v>482</v>
      </c>
      <c r="AC134" s="185"/>
      <c r="AD134" s="185"/>
      <c r="AE134" s="185"/>
      <c r="AF134" s="185"/>
      <c r="AG134" s="185"/>
      <c r="AH134" s="185"/>
      <c r="AI134" s="185"/>
      <c r="AJ134" s="185"/>
      <c r="AK134" s="185"/>
      <c r="AL134" s="185"/>
      <c r="AM134" s="185"/>
      <c r="AN134" s="185"/>
      <c r="AO134" s="185"/>
    </row>
    <row r="135" spans="2:41">
      <c r="B135" s="210">
        <v>132</v>
      </c>
      <c r="C135" s="212">
        <v>45807.376400462963</v>
      </c>
      <c r="D135" s="212">
        <v>45807.379606481481</v>
      </c>
      <c r="E135" s="211" t="s">
        <v>292</v>
      </c>
      <c r="F135" s="211"/>
      <c r="G135" s="211"/>
      <c r="H135" s="211" t="s">
        <v>1203</v>
      </c>
      <c r="I135" s="211" t="s">
        <v>1188</v>
      </c>
      <c r="J135" s="211">
        <v>4</v>
      </c>
      <c r="K135" s="211" t="s">
        <v>1188</v>
      </c>
      <c r="L135" s="211">
        <v>4</v>
      </c>
      <c r="M135" s="211" t="s">
        <v>1194</v>
      </c>
      <c r="N135" s="211"/>
      <c r="O135" s="211" t="s">
        <v>1193</v>
      </c>
      <c r="P135" s="211"/>
      <c r="Q135" s="211" t="s">
        <v>1193</v>
      </c>
      <c r="R135" s="211"/>
      <c r="S135" s="211" t="s">
        <v>1193</v>
      </c>
      <c r="T135" s="211"/>
      <c r="U135" s="211" t="s">
        <v>1193</v>
      </c>
      <c r="V135" s="211" t="s">
        <v>1188</v>
      </c>
      <c r="W135" s="211" t="s">
        <v>1194</v>
      </c>
      <c r="X135" s="211" t="s">
        <v>1188</v>
      </c>
      <c r="Y135" s="211" t="s">
        <v>1193</v>
      </c>
      <c r="Z135" s="211" t="s">
        <v>306</v>
      </c>
      <c r="AA135" s="211" t="s">
        <v>1188</v>
      </c>
      <c r="AB135" s="213" t="s">
        <v>482</v>
      </c>
      <c r="AC135" s="185"/>
      <c r="AD135" s="185"/>
      <c r="AE135" s="185"/>
      <c r="AF135" s="185"/>
      <c r="AG135" s="185"/>
      <c r="AH135" s="185"/>
      <c r="AI135" s="185"/>
      <c r="AJ135" s="185"/>
      <c r="AK135" s="185"/>
      <c r="AL135" s="185"/>
      <c r="AM135" s="185"/>
      <c r="AN135" s="185"/>
      <c r="AO135" s="185"/>
    </row>
    <row r="136" spans="2:41">
      <c r="B136" s="205">
        <v>133</v>
      </c>
      <c r="C136" s="207">
        <v>45807.377812500003</v>
      </c>
      <c r="D136" s="207">
        <v>45807.379826388889</v>
      </c>
      <c r="E136" s="206" t="s">
        <v>292</v>
      </c>
      <c r="F136" s="206"/>
      <c r="G136" s="206"/>
      <c r="H136" s="206" t="s">
        <v>1201</v>
      </c>
      <c r="I136" s="206" t="s">
        <v>1193</v>
      </c>
      <c r="J136" s="206">
        <v>5</v>
      </c>
      <c r="K136" s="206" t="s">
        <v>1188</v>
      </c>
      <c r="L136" s="206">
        <v>4</v>
      </c>
      <c r="M136" s="206" t="s">
        <v>1191</v>
      </c>
      <c r="N136" s="206"/>
      <c r="O136" s="206" t="s">
        <v>1194</v>
      </c>
      <c r="P136" s="206"/>
      <c r="Q136" s="206" t="s">
        <v>1188</v>
      </c>
      <c r="R136" s="206"/>
      <c r="S136" s="206" t="s">
        <v>1188</v>
      </c>
      <c r="T136" s="206"/>
      <c r="U136" s="206" t="s">
        <v>1188</v>
      </c>
      <c r="V136" s="206" t="s">
        <v>1191</v>
      </c>
      <c r="W136" s="206" t="s">
        <v>1191</v>
      </c>
      <c r="X136" s="206" t="s">
        <v>1193</v>
      </c>
      <c r="Y136" s="206" t="s">
        <v>1191</v>
      </c>
      <c r="Z136" s="206" t="s">
        <v>323</v>
      </c>
      <c r="AA136" s="206" t="s">
        <v>1193</v>
      </c>
      <c r="AB136" s="208" t="s">
        <v>1191</v>
      </c>
      <c r="AC136" s="185"/>
      <c r="AD136" s="185"/>
      <c r="AE136" s="185"/>
      <c r="AF136" s="185"/>
      <c r="AG136" s="185"/>
      <c r="AH136" s="185"/>
      <c r="AI136" s="185"/>
      <c r="AJ136" s="185"/>
      <c r="AK136" s="185"/>
      <c r="AL136" s="185"/>
      <c r="AM136" s="185"/>
      <c r="AN136" s="185"/>
      <c r="AO136" s="185"/>
    </row>
    <row r="137" spans="2:41">
      <c r="B137" s="210">
        <v>134</v>
      </c>
      <c r="C137" s="212">
        <v>45807.380902777775</v>
      </c>
      <c r="D137" s="212">
        <v>45807.381956018522</v>
      </c>
      <c r="E137" s="211" t="s">
        <v>292</v>
      </c>
      <c r="F137" s="211"/>
      <c r="G137" s="211"/>
      <c r="H137" s="211" t="s">
        <v>1189</v>
      </c>
      <c r="I137" s="211" t="s">
        <v>1193</v>
      </c>
      <c r="J137" s="211">
        <v>5</v>
      </c>
      <c r="K137" s="211" t="s">
        <v>1193</v>
      </c>
      <c r="L137" s="211">
        <v>5</v>
      </c>
      <c r="M137" s="211" t="s">
        <v>1194</v>
      </c>
      <c r="N137" s="211"/>
      <c r="O137" s="211" t="s">
        <v>1193</v>
      </c>
      <c r="P137" s="211"/>
      <c r="Q137" s="211" t="s">
        <v>1193</v>
      </c>
      <c r="R137" s="211"/>
      <c r="S137" s="211" t="s">
        <v>1193</v>
      </c>
      <c r="T137" s="211"/>
      <c r="U137" s="211" t="s">
        <v>1193</v>
      </c>
      <c r="V137" s="211" t="s">
        <v>1193</v>
      </c>
      <c r="W137" s="211" t="s">
        <v>1194</v>
      </c>
      <c r="X137" s="211" t="s">
        <v>1194</v>
      </c>
      <c r="Y137" s="211" t="s">
        <v>1193</v>
      </c>
      <c r="Z137" s="211" t="s">
        <v>306</v>
      </c>
      <c r="AA137" s="211" t="s">
        <v>1193</v>
      </c>
      <c r="AB137" s="213" t="s">
        <v>1193</v>
      </c>
      <c r="AC137" s="185"/>
      <c r="AD137" s="185"/>
      <c r="AE137" s="185"/>
      <c r="AF137" s="185"/>
      <c r="AG137" s="185"/>
      <c r="AH137" s="185"/>
      <c r="AI137" s="185"/>
      <c r="AJ137" s="185"/>
      <c r="AK137" s="185"/>
      <c r="AL137" s="185"/>
      <c r="AM137" s="185"/>
      <c r="AN137" s="185"/>
      <c r="AO137" s="185"/>
    </row>
    <row r="138" spans="2:41">
      <c r="B138" s="205">
        <v>135</v>
      </c>
      <c r="C138" s="207">
        <v>45807.378310185188</v>
      </c>
      <c r="D138" s="207">
        <v>45807.382268518515</v>
      </c>
      <c r="E138" s="206" t="s">
        <v>292</v>
      </c>
      <c r="F138" s="206"/>
      <c r="G138" s="206"/>
      <c r="H138" s="206" t="s">
        <v>1187</v>
      </c>
      <c r="I138" s="206" t="s">
        <v>1188</v>
      </c>
      <c r="J138" s="206">
        <v>4</v>
      </c>
      <c r="K138" s="206" t="s">
        <v>1188</v>
      </c>
      <c r="L138" s="206">
        <v>4</v>
      </c>
      <c r="M138" s="206" t="s">
        <v>482</v>
      </c>
      <c r="N138" s="206"/>
      <c r="O138" s="206" t="s">
        <v>1188</v>
      </c>
      <c r="P138" s="206"/>
      <c r="Q138" s="206" t="s">
        <v>1188</v>
      </c>
      <c r="R138" s="206"/>
      <c r="S138" s="206" t="s">
        <v>482</v>
      </c>
      <c r="T138" s="206"/>
      <c r="U138" s="206" t="s">
        <v>1188</v>
      </c>
      <c r="V138" s="206" t="s">
        <v>1188</v>
      </c>
      <c r="W138" s="206" t="s">
        <v>1188</v>
      </c>
      <c r="X138" s="206" t="s">
        <v>482</v>
      </c>
      <c r="Y138" s="206" t="s">
        <v>1188</v>
      </c>
      <c r="Z138" s="206" t="s">
        <v>323</v>
      </c>
      <c r="AA138" s="206" t="s">
        <v>1188</v>
      </c>
      <c r="AB138" s="208" t="s">
        <v>1188</v>
      </c>
      <c r="AC138" s="185"/>
      <c r="AD138" s="185"/>
      <c r="AE138" s="185"/>
      <c r="AF138" s="185"/>
      <c r="AG138" s="185"/>
      <c r="AH138" s="185"/>
      <c r="AI138" s="185"/>
      <c r="AJ138" s="185"/>
      <c r="AK138" s="185"/>
      <c r="AL138" s="185"/>
      <c r="AM138" s="185"/>
      <c r="AN138" s="185"/>
      <c r="AO138" s="185"/>
    </row>
    <row r="139" spans="2:41">
      <c r="B139" s="210">
        <v>136</v>
      </c>
      <c r="C139" s="212">
        <v>45807.379583333335</v>
      </c>
      <c r="D139" s="212">
        <v>45807.382395833331</v>
      </c>
      <c r="E139" s="211" t="s">
        <v>292</v>
      </c>
      <c r="F139" s="211"/>
      <c r="G139" s="211"/>
      <c r="H139" s="211" t="s">
        <v>1204</v>
      </c>
      <c r="I139" s="211" t="s">
        <v>1191</v>
      </c>
      <c r="J139" s="211">
        <v>2</v>
      </c>
      <c r="K139" s="211" t="s">
        <v>1188</v>
      </c>
      <c r="L139" s="211">
        <v>4</v>
      </c>
      <c r="M139" s="211" t="s">
        <v>1194</v>
      </c>
      <c r="N139" s="211"/>
      <c r="O139" s="211" t="s">
        <v>1188</v>
      </c>
      <c r="P139" s="211"/>
      <c r="Q139" s="211" t="s">
        <v>1188</v>
      </c>
      <c r="R139" s="211"/>
      <c r="S139" s="211" t="s">
        <v>1200</v>
      </c>
      <c r="T139" s="211"/>
      <c r="U139" s="211" t="s">
        <v>482</v>
      </c>
      <c r="V139" s="211" t="s">
        <v>1191</v>
      </c>
      <c r="W139" s="211" t="s">
        <v>1191</v>
      </c>
      <c r="X139" s="211" t="s">
        <v>1191</v>
      </c>
      <c r="Y139" s="211" t="s">
        <v>1188</v>
      </c>
      <c r="Z139" s="211" t="s">
        <v>323</v>
      </c>
      <c r="AA139" s="211" t="s">
        <v>1194</v>
      </c>
      <c r="AB139" s="213" t="s">
        <v>1194</v>
      </c>
      <c r="AC139" s="185"/>
      <c r="AD139" s="185"/>
      <c r="AE139" s="185"/>
      <c r="AF139" s="185"/>
      <c r="AG139" s="185"/>
      <c r="AH139" s="185"/>
      <c r="AI139" s="185"/>
      <c r="AJ139" s="185"/>
      <c r="AK139" s="185"/>
      <c r="AL139" s="185"/>
      <c r="AM139" s="185"/>
      <c r="AN139" s="185"/>
      <c r="AO139" s="185"/>
    </row>
    <row r="140" spans="2:41">
      <c r="B140" s="205">
        <v>137</v>
      </c>
      <c r="C140" s="207">
        <v>45807.382314814815</v>
      </c>
      <c r="D140" s="207">
        <v>45807.384687500002</v>
      </c>
      <c r="E140" s="206" t="s">
        <v>292</v>
      </c>
      <c r="F140" s="206"/>
      <c r="G140" s="206"/>
      <c r="H140" s="206" t="s">
        <v>1192</v>
      </c>
      <c r="I140" s="206" t="s">
        <v>1193</v>
      </c>
      <c r="J140" s="206">
        <v>5</v>
      </c>
      <c r="K140" s="206" t="s">
        <v>1193</v>
      </c>
      <c r="L140" s="206">
        <v>5</v>
      </c>
      <c r="M140" s="206" t="s">
        <v>1191</v>
      </c>
      <c r="N140" s="206"/>
      <c r="O140" s="206" t="s">
        <v>1188</v>
      </c>
      <c r="P140" s="206"/>
      <c r="Q140" s="206" t="s">
        <v>1193</v>
      </c>
      <c r="R140" s="206"/>
      <c r="S140" s="206" t="s">
        <v>1188</v>
      </c>
      <c r="T140" s="206"/>
      <c r="U140" s="206" t="s">
        <v>1193</v>
      </c>
      <c r="V140" s="206" t="s">
        <v>1188</v>
      </c>
      <c r="W140" s="206" t="s">
        <v>1188</v>
      </c>
      <c r="X140" s="206" t="s">
        <v>1188</v>
      </c>
      <c r="Y140" s="206" t="s">
        <v>1193</v>
      </c>
      <c r="Z140" s="206" t="s">
        <v>323</v>
      </c>
      <c r="AA140" s="206" t="s">
        <v>1188</v>
      </c>
      <c r="AB140" s="208" t="s">
        <v>1188</v>
      </c>
      <c r="AC140" s="185"/>
      <c r="AD140" s="185"/>
      <c r="AE140" s="185"/>
      <c r="AF140" s="185"/>
      <c r="AG140" s="185"/>
      <c r="AH140" s="185"/>
      <c r="AI140" s="185"/>
      <c r="AJ140" s="185"/>
      <c r="AK140" s="185"/>
      <c r="AL140" s="185"/>
      <c r="AM140" s="185"/>
      <c r="AN140" s="185"/>
      <c r="AO140" s="185"/>
    </row>
    <row r="141" spans="2:41">
      <c r="B141" s="210">
        <v>138</v>
      </c>
      <c r="C141" s="212">
        <v>45807.391886574071</v>
      </c>
      <c r="D141" s="212">
        <v>45807.393483796295</v>
      </c>
      <c r="E141" s="211" t="s">
        <v>292</v>
      </c>
      <c r="F141" s="211"/>
      <c r="G141" s="211"/>
      <c r="H141" s="211" t="s">
        <v>1189</v>
      </c>
      <c r="I141" s="211" t="s">
        <v>1188</v>
      </c>
      <c r="J141" s="211">
        <v>4</v>
      </c>
      <c r="K141" s="211" t="s">
        <v>1188</v>
      </c>
      <c r="L141" s="211">
        <v>4</v>
      </c>
      <c r="M141" s="211" t="s">
        <v>1188</v>
      </c>
      <c r="N141" s="211"/>
      <c r="O141" s="211" t="s">
        <v>1188</v>
      </c>
      <c r="P141" s="211"/>
      <c r="Q141" s="211" t="s">
        <v>1188</v>
      </c>
      <c r="R141" s="211"/>
      <c r="S141" s="211" t="s">
        <v>482</v>
      </c>
      <c r="T141" s="211"/>
      <c r="U141" s="211" t="s">
        <v>1188</v>
      </c>
      <c r="V141" s="211" t="s">
        <v>1188</v>
      </c>
      <c r="W141" s="211" t="s">
        <v>1188</v>
      </c>
      <c r="X141" s="211" t="s">
        <v>1188</v>
      </c>
      <c r="Y141" s="211" t="s">
        <v>1188</v>
      </c>
      <c r="Z141" s="211" t="s">
        <v>323</v>
      </c>
      <c r="AA141" s="211" t="s">
        <v>1188</v>
      </c>
      <c r="AB141" s="213" t="s">
        <v>1188</v>
      </c>
      <c r="AC141" s="185"/>
      <c r="AD141" s="185"/>
      <c r="AE141" s="185"/>
      <c r="AF141" s="185"/>
      <c r="AG141" s="185"/>
      <c r="AH141" s="185"/>
      <c r="AI141" s="185"/>
      <c r="AJ141" s="185"/>
      <c r="AK141" s="185"/>
      <c r="AL141" s="185"/>
      <c r="AM141" s="185"/>
      <c r="AN141" s="185"/>
      <c r="AO141" s="185"/>
    </row>
    <row r="142" spans="2:41">
      <c r="B142" s="205">
        <v>139</v>
      </c>
      <c r="C142" s="207">
        <v>45807.396851851852</v>
      </c>
      <c r="D142" s="207">
        <v>45807.402002314811</v>
      </c>
      <c r="E142" s="206" t="s">
        <v>292</v>
      </c>
      <c r="F142" s="206"/>
      <c r="G142" s="206"/>
      <c r="H142" s="206" t="s">
        <v>1192</v>
      </c>
      <c r="I142" s="206" t="s">
        <v>1193</v>
      </c>
      <c r="J142" s="206">
        <v>5</v>
      </c>
      <c r="K142" s="206" t="s">
        <v>1193</v>
      </c>
      <c r="L142" s="206">
        <v>5</v>
      </c>
      <c r="M142" s="206" t="s">
        <v>1193</v>
      </c>
      <c r="N142" s="206"/>
      <c r="O142" s="206" t="s">
        <v>1193</v>
      </c>
      <c r="P142" s="206"/>
      <c r="Q142" s="206" t="s">
        <v>1193</v>
      </c>
      <c r="R142" s="206"/>
      <c r="S142" s="206" t="s">
        <v>1188</v>
      </c>
      <c r="T142" s="206"/>
      <c r="U142" s="206" t="s">
        <v>1193</v>
      </c>
      <c r="V142" s="206" t="s">
        <v>1188</v>
      </c>
      <c r="W142" s="206" t="s">
        <v>1191</v>
      </c>
      <c r="X142" s="206" t="s">
        <v>1194</v>
      </c>
      <c r="Y142" s="206" t="s">
        <v>1193</v>
      </c>
      <c r="Z142" s="206" t="s">
        <v>306</v>
      </c>
      <c r="AA142" s="206" t="s">
        <v>1193</v>
      </c>
      <c r="AB142" s="208" t="s">
        <v>1193</v>
      </c>
      <c r="AC142" s="185"/>
      <c r="AD142" s="185"/>
      <c r="AE142" s="185"/>
      <c r="AF142" s="185"/>
      <c r="AG142" s="185"/>
      <c r="AH142" s="185"/>
      <c r="AI142" s="185"/>
      <c r="AJ142" s="185"/>
      <c r="AK142" s="185"/>
      <c r="AL142" s="185"/>
      <c r="AM142" s="185"/>
      <c r="AN142" s="185"/>
      <c r="AO142" s="185"/>
    </row>
    <row r="143" spans="2:41">
      <c r="B143" s="210">
        <v>140</v>
      </c>
      <c r="C143" s="212">
        <v>45807.400300925925</v>
      </c>
      <c r="D143" s="212">
        <v>45807.402916666666</v>
      </c>
      <c r="E143" s="211" t="s">
        <v>292</v>
      </c>
      <c r="F143" s="211"/>
      <c r="G143" s="211"/>
      <c r="H143" s="211" t="s">
        <v>1195</v>
      </c>
      <c r="I143" s="211" t="s">
        <v>1193</v>
      </c>
      <c r="J143" s="211">
        <v>5</v>
      </c>
      <c r="K143" s="211" t="s">
        <v>1193</v>
      </c>
      <c r="L143" s="211">
        <v>5</v>
      </c>
      <c r="M143" s="211" t="s">
        <v>1188</v>
      </c>
      <c r="N143" s="211"/>
      <c r="O143" s="211" t="s">
        <v>1193</v>
      </c>
      <c r="P143" s="211"/>
      <c r="Q143" s="211" t="s">
        <v>1193</v>
      </c>
      <c r="R143" s="211"/>
      <c r="S143" s="211" t="s">
        <v>1191</v>
      </c>
      <c r="T143" s="211"/>
      <c r="U143" s="211" t="s">
        <v>1193</v>
      </c>
      <c r="V143" s="211" t="s">
        <v>1188</v>
      </c>
      <c r="W143" s="211" t="s">
        <v>482</v>
      </c>
      <c r="X143" s="211" t="s">
        <v>1188</v>
      </c>
      <c r="Y143" s="211" t="s">
        <v>482</v>
      </c>
      <c r="Z143" s="211" t="s">
        <v>323</v>
      </c>
      <c r="AA143" s="211" t="s">
        <v>1193</v>
      </c>
      <c r="AB143" s="213" t="s">
        <v>1188</v>
      </c>
      <c r="AC143" s="185"/>
      <c r="AD143" s="185"/>
      <c r="AE143" s="185"/>
      <c r="AF143" s="185"/>
      <c r="AG143" s="185"/>
      <c r="AH143" s="185"/>
      <c r="AI143" s="185"/>
      <c r="AJ143" s="185"/>
      <c r="AK143" s="185"/>
      <c r="AL143" s="185"/>
      <c r="AM143" s="185"/>
      <c r="AN143" s="185"/>
      <c r="AO143" s="185"/>
    </row>
    <row r="144" spans="2:41">
      <c r="B144" s="205">
        <v>141</v>
      </c>
      <c r="C144" s="207">
        <v>45807.407743055555</v>
      </c>
      <c r="D144" s="207">
        <v>45807.410254629627</v>
      </c>
      <c r="E144" s="206" t="s">
        <v>292</v>
      </c>
      <c r="F144" s="206"/>
      <c r="G144" s="206"/>
      <c r="H144" s="206" t="s">
        <v>1201</v>
      </c>
      <c r="I144" s="206" t="s">
        <v>1188</v>
      </c>
      <c r="J144" s="206">
        <v>4</v>
      </c>
      <c r="K144" s="206" t="s">
        <v>1188</v>
      </c>
      <c r="L144" s="206">
        <v>4</v>
      </c>
      <c r="M144" s="206" t="s">
        <v>482</v>
      </c>
      <c r="N144" s="206"/>
      <c r="O144" s="206" t="s">
        <v>1188</v>
      </c>
      <c r="P144" s="206"/>
      <c r="Q144" s="206" t="s">
        <v>1188</v>
      </c>
      <c r="R144" s="206"/>
      <c r="S144" s="206" t="s">
        <v>1191</v>
      </c>
      <c r="T144" s="206"/>
      <c r="U144" s="206" t="s">
        <v>1188</v>
      </c>
      <c r="V144" s="206" t="s">
        <v>482</v>
      </c>
      <c r="W144" s="206" t="s">
        <v>482</v>
      </c>
      <c r="X144" s="206" t="s">
        <v>1191</v>
      </c>
      <c r="Y144" s="206" t="s">
        <v>1191</v>
      </c>
      <c r="Z144" s="206" t="s">
        <v>323</v>
      </c>
      <c r="AA144" s="206" t="s">
        <v>1188</v>
      </c>
      <c r="AB144" s="208" t="s">
        <v>1188</v>
      </c>
      <c r="AC144" s="185"/>
      <c r="AD144" s="185"/>
      <c r="AE144" s="185"/>
      <c r="AF144" s="185"/>
      <c r="AG144" s="185"/>
      <c r="AH144" s="185"/>
      <c r="AI144" s="185"/>
      <c r="AJ144" s="185"/>
      <c r="AK144" s="185"/>
      <c r="AL144" s="185"/>
      <c r="AM144" s="185"/>
      <c r="AN144" s="185"/>
      <c r="AO144" s="185"/>
    </row>
    <row r="145" spans="2:41">
      <c r="B145" s="210">
        <v>142</v>
      </c>
      <c r="C145" s="212">
        <v>45807.420312499999</v>
      </c>
      <c r="D145" s="212">
        <v>45807.422905092593</v>
      </c>
      <c r="E145" s="211" t="s">
        <v>292</v>
      </c>
      <c r="F145" s="211"/>
      <c r="G145" s="211"/>
      <c r="H145" s="211" t="s">
        <v>1192</v>
      </c>
      <c r="I145" s="211" t="s">
        <v>1193</v>
      </c>
      <c r="J145" s="211">
        <v>5</v>
      </c>
      <c r="K145" s="211" t="s">
        <v>1193</v>
      </c>
      <c r="L145" s="211">
        <v>5</v>
      </c>
      <c r="M145" s="211" t="s">
        <v>1193</v>
      </c>
      <c r="N145" s="211"/>
      <c r="O145" s="211" t="s">
        <v>1193</v>
      </c>
      <c r="P145" s="211"/>
      <c r="Q145" s="211" t="s">
        <v>1193</v>
      </c>
      <c r="R145" s="211"/>
      <c r="S145" s="211" t="s">
        <v>482</v>
      </c>
      <c r="T145" s="211"/>
      <c r="U145" s="211" t="s">
        <v>1193</v>
      </c>
      <c r="V145" s="211" t="s">
        <v>1193</v>
      </c>
      <c r="W145" s="211" t="s">
        <v>1193</v>
      </c>
      <c r="X145" s="211" t="s">
        <v>1193</v>
      </c>
      <c r="Y145" s="211" t="s">
        <v>1193</v>
      </c>
      <c r="Z145" s="211" t="s">
        <v>323</v>
      </c>
      <c r="AA145" s="211" t="s">
        <v>1193</v>
      </c>
      <c r="AB145" s="213" t="s">
        <v>1193</v>
      </c>
      <c r="AC145" s="185"/>
      <c r="AD145" s="185"/>
      <c r="AE145" s="185"/>
      <c r="AF145" s="185"/>
      <c r="AG145" s="185"/>
      <c r="AH145" s="185"/>
      <c r="AI145" s="185"/>
      <c r="AJ145" s="185"/>
      <c r="AK145" s="185"/>
      <c r="AL145" s="185"/>
      <c r="AM145" s="185"/>
      <c r="AN145" s="185"/>
      <c r="AO145" s="185"/>
    </row>
    <row r="146" spans="2:41">
      <c r="B146" s="205">
        <v>143</v>
      </c>
      <c r="C146" s="207">
        <v>45807.407800925925</v>
      </c>
      <c r="D146" s="207">
        <v>45807.424074074072</v>
      </c>
      <c r="E146" s="206" t="s">
        <v>292</v>
      </c>
      <c r="F146" s="206"/>
      <c r="G146" s="206"/>
      <c r="H146" s="206" t="s">
        <v>1201</v>
      </c>
      <c r="I146" s="206" t="s">
        <v>1188</v>
      </c>
      <c r="J146" s="206">
        <v>4</v>
      </c>
      <c r="K146" s="206" t="s">
        <v>1193</v>
      </c>
      <c r="L146" s="206">
        <v>5</v>
      </c>
      <c r="M146" s="206" t="s">
        <v>1191</v>
      </c>
      <c r="N146" s="206"/>
      <c r="O146" s="206" t="s">
        <v>1188</v>
      </c>
      <c r="P146" s="206"/>
      <c r="Q146" s="206" t="s">
        <v>1188</v>
      </c>
      <c r="R146" s="206"/>
      <c r="S146" s="206" t="s">
        <v>1200</v>
      </c>
      <c r="T146" s="206"/>
      <c r="U146" s="206" t="s">
        <v>1188</v>
      </c>
      <c r="V146" s="206" t="s">
        <v>1194</v>
      </c>
      <c r="W146" s="206" t="s">
        <v>1188</v>
      </c>
      <c r="X146" s="206" t="s">
        <v>1193</v>
      </c>
      <c r="Y146" s="206" t="s">
        <v>1188</v>
      </c>
      <c r="Z146" s="206" t="s">
        <v>306</v>
      </c>
      <c r="AA146" s="206" t="s">
        <v>1188</v>
      </c>
      <c r="AB146" s="208" t="s">
        <v>1188</v>
      </c>
      <c r="AC146" s="185"/>
      <c r="AD146" s="185"/>
      <c r="AE146" s="185"/>
      <c r="AF146" s="185"/>
      <c r="AG146" s="185"/>
      <c r="AH146" s="185"/>
      <c r="AI146" s="185"/>
      <c r="AJ146" s="185"/>
      <c r="AK146" s="185"/>
      <c r="AL146" s="185"/>
      <c r="AM146" s="185"/>
      <c r="AN146" s="185"/>
      <c r="AO146" s="185"/>
    </row>
    <row r="147" spans="2:41">
      <c r="B147" s="210">
        <v>144</v>
      </c>
      <c r="C147" s="212">
        <v>45807.430312500001</v>
      </c>
      <c r="D147" s="212">
        <v>45807.431493055556</v>
      </c>
      <c r="E147" s="211" t="s">
        <v>292</v>
      </c>
      <c r="F147" s="211"/>
      <c r="G147" s="211"/>
      <c r="H147" s="211" t="s">
        <v>1192</v>
      </c>
      <c r="I147" s="211" t="s">
        <v>1188</v>
      </c>
      <c r="J147" s="211">
        <v>4</v>
      </c>
      <c r="K147" s="211" t="s">
        <v>1188</v>
      </c>
      <c r="L147" s="211">
        <v>4</v>
      </c>
      <c r="M147" s="211" t="s">
        <v>482</v>
      </c>
      <c r="N147" s="211"/>
      <c r="O147" s="211" t="s">
        <v>482</v>
      </c>
      <c r="P147" s="211"/>
      <c r="Q147" s="211" t="s">
        <v>1188</v>
      </c>
      <c r="R147" s="211"/>
      <c r="S147" s="211" t="s">
        <v>482</v>
      </c>
      <c r="T147" s="211"/>
      <c r="U147" s="211" t="s">
        <v>1193</v>
      </c>
      <c r="V147" s="211" t="s">
        <v>482</v>
      </c>
      <c r="W147" s="211" t="s">
        <v>1191</v>
      </c>
      <c r="X147" s="211" t="s">
        <v>482</v>
      </c>
      <c r="Y147" s="211" t="s">
        <v>1188</v>
      </c>
      <c r="Z147" s="211" t="s">
        <v>306</v>
      </c>
      <c r="AA147" s="211" t="s">
        <v>1188</v>
      </c>
      <c r="AB147" s="213" t="s">
        <v>482</v>
      </c>
      <c r="AC147" s="185"/>
      <c r="AD147" s="185"/>
      <c r="AE147" s="185"/>
      <c r="AF147" s="185"/>
      <c r="AG147" s="185"/>
      <c r="AH147" s="185"/>
      <c r="AI147" s="185"/>
      <c r="AJ147" s="185"/>
      <c r="AK147" s="185"/>
      <c r="AL147" s="185"/>
      <c r="AM147" s="185"/>
      <c r="AN147" s="185"/>
      <c r="AO147" s="185"/>
    </row>
    <row r="148" spans="2:41">
      <c r="B148" s="205">
        <v>145</v>
      </c>
      <c r="C148" s="207">
        <v>45807.437106481484</v>
      </c>
      <c r="D148" s="207">
        <v>45807.439791666664</v>
      </c>
      <c r="E148" s="206" t="s">
        <v>292</v>
      </c>
      <c r="F148" s="206"/>
      <c r="G148" s="206"/>
      <c r="H148" s="206" t="s">
        <v>1189</v>
      </c>
      <c r="I148" s="206" t="s">
        <v>482</v>
      </c>
      <c r="J148" s="206">
        <v>3</v>
      </c>
      <c r="K148" s="206" t="s">
        <v>1188</v>
      </c>
      <c r="L148" s="206">
        <v>4</v>
      </c>
      <c r="M148" s="206" t="s">
        <v>482</v>
      </c>
      <c r="N148" s="206"/>
      <c r="O148" s="206" t="s">
        <v>1188</v>
      </c>
      <c r="P148" s="206"/>
      <c r="Q148" s="206" t="s">
        <v>1188</v>
      </c>
      <c r="R148" s="206"/>
      <c r="S148" s="206" t="s">
        <v>482</v>
      </c>
      <c r="T148" s="206"/>
      <c r="U148" s="206" t="s">
        <v>1191</v>
      </c>
      <c r="V148" s="206" t="s">
        <v>1188</v>
      </c>
      <c r="W148" s="206" t="s">
        <v>1188</v>
      </c>
      <c r="X148" s="206" t="s">
        <v>1191</v>
      </c>
      <c r="Y148" s="206" t="s">
        <v>1188</v>
      </c>
      <c r="Z148" s="206" t="s">
        <v>323</v>
      </c>
      <c r="AA148" s="206" t="s">
        <v>482</v>
      </c>
      <c r="AB148" s="208" t="s">
        <v>482</v>
      </c>
      <c r="AC148" s="185"/>
      <c r="AD148" s="185"/>
      <c r="AE148" s="185"/>
      <c r="AF148" s="185"/>
      <c r="AG148" s="185"/>
      <c r="AH148" s="185"/>
      <c r="AI148" s="185"/>
      <c r="AJ148" s="185"/>
      <c r="AK148" s="185"/>
      <c r="AL148" s="185"/>
      <c r="AM148" s="185"/>
      <c r="AN148" s="185"/>
      <c r="AO148" s="185"/>
    </row>
    <row r="149" spans="2:41">
      <c r="B149" s="210">
        <v>146</v>
      </c>
      <c r="C149" s="212">
        <v>45807.444745370369</v>
      </c>
      <c r="D149" s="212">
        <v>45807.445625</v>
      </c>
      <c r="E149" s="211" t="s">
        <v>292</v>
      </c>
      <c r="F149" s="211"/>
      <c r="G149" s="211"/>
      <c r="H149" s="211" t="s">
        <v>1198</v>
      </c>
      <c r="I149" s="211" t="s">
        <v>1188</v>
      </c>
      <c r="J149" s="211">
        <v>4</v>
      </c>
      <c r="K149" s="211" t="s">
        <v>1188</v>
      </c>
      <c r="L149" s="211">
        <v>4</v>
      </c>
      <c r="M149" s="211" t="s">
        <v>482</v>
      </c>
      <c r="N149" s="211"/>
      <c r="O149" s="211" t="s">
        <v>1188</v>
      </c>
      <c r="P149" s="211"/>
      <c r="Q149" s="211" t="s">
        <v>1193</v>
      </c>
      <c r="R149" s="211"/>
      <c r="S149" s="211" t="s">
        <v>1188</v>
      </c>
      <c r="T149" s="211"/>
      <c r="U149" s="211" t="s">
        <v>1193</v>
      </c>
      <c r="V149" s="211" t="s">
        <v>1188</v>
      </c>
      <c r="W149" s="211" t="s">
        <v>1188</v>
      </c>
      <c r="X149" s="211" t="s">
        <v>1188</v>
      </c>
      <c r="Y149" s="211" t="s">
        <v>1188</v>
      </c>
      <c r="Z149" s="211" t="s">
        <v>306</v>
      </c>
      <c r="AA149" s="211" t="s">
        <v>1188</v>
      </c>
      <c r="AB149" s="213" t="s">
        <v>1188</v>
      </c>
      <c r="AC149" s="185"/>
      <c r="AD149" s="185"/>
      <c r="AE149" s="185"/>
      <c r="AF149" s="185"/>
      <c r="AG149" s="185"/>
      <c r="AH149" s="185"/>
      <c r="AI149" s="185"/>
      <c r="AJ149" s="185"/>
      <c r="AK149" s="185"/>
      <c r="AL149" s="185"/>
      <c r="AM149" s="185"/>
      <c r="AN149" s="185"/>
      <c r="AO149" s="185"/>
    </row>
    <row r="150" spans="2:41">
      <c r="B150" s="205">
        <v>147</v>
      </c>
      <c r="C150" s="207">
        <v>45807.450590277775</v>
      </c>
      <c r="D150" s="207">
        <v>45807.454004629632</v>
      </c>
      <c r="E150" s="206" t="s">
        <v>292</v>
      </c>
      <c r="F150" s="206"/>
      <c r="G150" s="206"/>
      <c r="H150" s="206" t="s">
        <v>1199</v>
      </c>
      <c r="I150" s="206" t="s">
        <v>1193</v>
      </c>
      <c r="J150" s="206">
        <v>5</v>
      </c>
      <c r="K150" s="206" t="s">
        <v>1193</v>
      </c>
      <c r="L150" s="206">
        <v>5</v>
      </c>
      <c r="M150" s="206" t="s">
        <v>1194</v>
      </c>
      <c r="N150" s="206"/>
      <c r="O150" s="206" t="s">
        <v>1188</v>
      </c>
      <c r="P150" s="206"/>
      <c r="Q150" s="206" t="s">
        <v>1193</v>
      </c>
      <c r="R150" s="206"/>
      <c r="S150" s="206" t="s">
        <v>1188</v>
      </c>
      <c r="T150" s="206"/>
      <c r="U150" s="206" t="s">
        <v>1193</v>
      </c>
      <c r="V150" s="206" t="s">
        <v>1193</v>
      </c>
      <c r="W150" s="206" t="s">
        <v>482</v>
      </c>
      <c r="X150" s="206" t="s">
        <v>1188</v>
      </c>
      <c r="Y150" s="206" t="s">
        <v>1188</v>
      </c>
      <c r="Z150" s="206" t="s">
        <v>306</v>
      </c>
      <c r="AA150" s="206" t="s">
        <v>1193</v>
      </c>
      <c r="AB150" s="208" t="s">
        <v>1193</v>
      </c>
      <c r="AC150" s="185"/>
      <c r="AD150" s="185"/>
      <c r="AE150" s="185"/>
      <c r="AF150" s="185"/>
      <c r="AG150" s="185"/>
      <c r="AH150" s="185"/>
      <c r="AI150" s="185"/>
      <c r="AJ150" s="185"/>
      <c r="AK150" s="185"/>
      <c r="AL150" s="185"/>
      <c r="AM150" s="185"/>
      <c r="AN150" s="185"/>
      <c r="AO150" s="185"/>
    </row>
    <row r="151" spans="2:41">
      <c r="B151" s="210">
        <v>148</v>
      </c>
      <c r="C151" s="212">
        <v>45807.459467592591</v>
      </c>
      <c r="D151" s="212">
        <v>45807.46534722222</v>
      </c>
      <c r="E151" s="211" t="s">
        <v>292</v>
      </c>
      <c r="F151" s="211"/>
      <c r="G151" s="211"/>
      <c r="H151" s="211" t="s">
        <v>387</v>
      </c>
      <c r="I151" s="211" t="s">
        <v>1188</v>
      </c>
      <c r="J151" s="211">
        <v>4</v>
      </c>
      <c r="K151" s="211" t="s">
        <v>1188</v>
      </c>
      <c r="L151" s="211">
        <v>4</v>
      </c>
      <c r="M151" s="211" t="s">
        <v>1193</v>
      </c>
      <c r="N151" s="211"/>
      <c r="O151" s="211" t="s">
        <v>1188</v>
      </c>
      <c r="P151" s="211"/>
      <c r="Q151" s="211" t="s">
        <v>1193</v>
      </c>
      <c r="R151" s="211"/>
      <c r="S151" s="211" t="s">
        <v>1188</v>
      </c>
      <c r="T151" s="211"/>
      <c r="U151" s="211" t="s">
        <v>1193</v>
      </c>
      <c r="V151" s="211" t="s">
        <v>1188</v>
      </c>
      <c r="W151" s="211" t="s">
        <v>1188</v>
      </c>
      <c r="X151" s="211" t="s">
        <v>1193</v>
      </c>
      <c r="Y151" s="211" t="s">
        <v>1188</v>
      </c>
      <c r="Z151" s="211" t="s">
        <v>306</v>
      </c>
      <c r="AA151" s="211" t="s">
        <v>1193</v>
      </c>
      <c r="AB151" s="213" t="s">
        <v>1193</v>
      </c>
      <c r="AC151" s="185"/>
      <c r="AD151" s="185"/>
      <c r="AE151" s="185"/>
      <c r="AF151" s="185"/>
      <c r="AG151" s="185"/>
      <c r="AH151" s="185"/>
      <c r="AI151" s="185"/>
      <c r="AJ151" s="185"/>
      <c r="AK151" s="185"/>
      <c r="AL151" s="185"/>
      <c r="AM151" s="185"/>
      <c r="AN151" s="185"/>
      <c r="AO151" s="185"/>
    </row>
    <row r="152" spans="2:41">
      <c r="B152" s="205">
        <v>149</v>
      </c>
      <c r="C152" s="207">
        <v>45807.462465277778</v>
      </c>
      <c r="D152" s="207">
        <v>45807.466238425928</v>
      </c>
      <c r="E152" s="206" t="s">
        <v>292</v>
      </c>
      <c r="F152" s="206"/>
      <c r="G152" s="206"/>
      <c r="H152" s="206" t="s">
        <v>387</v>
      </c>
      <c r="I152" s="206" t="s">
        <v>1188</v>
      </c>
      <c r="J152" s="206">
        <v>4</v>
      </c>
      <c r="K152" s="206" t="s">
        <v>1193</v>
      </c>
      <c r="L152" s="206">
        <v>5</v>
      </c>
      <c r="M152" s="206" t="s">
        <v>1188</v>
      </c>
      <c r="N152" s="206"/>
      <c r="O152" s="206" t="s">
        <v>1188</v>
      </c>
      <c r="P152" s="206"/>
      <c r="Q152" s="206" t="s">
        <v>482</v>
      </c>
      <c r="R152" s="206"/>
      <c r="S152" s="206" t="s">
        <v>482</v>
      </c>
      <c r="T152" s="206"/>
      <c r="U152" s="206" t="s">
        <v>482</v>
      </c>
      <c r="V152" s="206" t="s">
        <v>482</v>
      </c>
      <c r="W152" s="206" t="s">
        <v>1188</v>
      </c>
      <c r="X152" s="206" t="s">
        <v>1188</v>
      </c>
      <c r="Y152" s="206" t="s">
        <v>482</v>
      </c>
      <c r="Z152" s="206" t="s">
        <v>323</v>
      </c>
      <c r="AA152" s="206" t="s">
        <v>1191</v>
      </c>
      <c r="AB152" s="208" t="s">
        <v>1188</v>
      </c>
      <c r="AC152" s="185"/>
      <c r="AD152" s="185"/>
      <c r="AE152" s="185"/>
      <c r="AF152" s="185"/>
      <c r="AG152" s="185"/>
      <c r="AH152" s="185"/>
      <c r="AI152" s="185"/>
      <c r="AJ152" s="185"/>
      <c r="AK152" s="185"/>
      <c r="AL152" s="185"/>
      <c r="AM152" s="185"/>
      <c r="AN152" s="185"/>
      <c r="AO152" s="185"/>
    </row>
    <row r="153" spans="2:41">
      <c r="B153" s="210">
        <v>150</v>
      </c>
      <c r="C153" s="212">
        <v>45807.468101851853</v>
      </c>
      <c r="D153" s="212">
        <v>45807.470347222225</v>
      </c>
      <c r="E153" s="211" t="s">
        <v>292</v>
      </c>
      <c r="F153" s="211"/>
      <c r="G153" s="211"/>
      <c r="H153" s="211" t="s">
        <v>1195</v>
      </c>
      <c r="I153" s="211" t="s">
        <v>1188</v>
      </c>
      <c r="J153" s="211">
        <v>4</v>
      </c>
      <c r="K153" s="211" t="s">
        <v>482</v>
      </c>
      <c r="L153" s="211">
        <v>3</v>
      </c>
      <c r="M153" s="211" t="s">
        <v>1193</v>
      </c>
      <c r="N153" s="211"/>
      <c r="O153" s="211" t="s">
        <v>1188</v>
      </c>
      <c r="P153" s="211"/>
      <c r="Q153" s="211" t="s">
        <v>1188</v>
      </c>
      <c r="R153" s="211"/>
      <c r="S153" s="211" t="s">
        <v>482</v>
      </c>
      <c r="T153" s="211"/>
      <c r="U153" s="211" t="s">
        <v>1193</v>
      </c>
      <c r="V153" s="211" t="s">
        <v>1188</v>
      </c>
      <c r="W153" s="211" t="s">
        <v>1188</v>
      </c>
      <c r="X153" s="211" t="s">
        <v>1193</v>
      </c>
      <c r="Y153" s="211" t="s">
        <v>1188</v>
      </c>
      <c r="Z153" s="211" t="s">
        <v>323</v>
      </c>
      <c r="AA153" s="211" t="s">
        <v>1188</v>
      </c>
      <c r="AB153" s="213" t="s">
        <v>1188</v>
      </c>
      <c r="AC153" s="185"/>
      <c r="AD153" s="185"/>
      <c r="AE153" s="185"/>
      <c r="AF153" s="185"/>
      <c r="AG153" s="185"/>
      <c r="AH153" s="185"/>
      <c r="AI153" s="185"/>
      <c r="AJ153" s="185"/>
      <c r="AK153" s="185"/>
      <c r="AL153" s="185"/>
      <c r="AM153" s="185"/>
      <c r="AN153" s="185"/>
      <c r="AO153" s="185"/>
    </row>
    <row r="154" spans="2:41">
      <c r="B154" s="205">
        <v>151</v>
      </c>
      <c r="C154" s="207">
        <v>45807.472233796296</v>
      </c>
      <c r="D154" s="207">
        <v>45807.474097222221</v>
      </c>
      <c r="E154" s="206" t="s">
        <v>292</v>
      </c>
      <c r="F154" s="206"/>
      <c r="G154" s="206"/>
      <c r="H154" s="206" t="s">
        <v>387</v>
      </c>
      <c r="I154" s="206" t="s">
        <v>482</v>
      </c>
      <c r="J154" s="206"/>
      <c r="K154" s="206" t="s">
        <v>1188</v>
      </c>
      <c r="L154" s="206">
        <v>4</v>
      </c>
      <c r="M154" s="206" t="s">
        <v>482</v>
      </c>
      <c r="N154" s="206"/>
      <c r="O154" s="206" t="s">
        <v>482</v>
      </c>
      <c r="P154" s="206"/>
      <c r="Q154" s="206" t="s">
        <v>482</v>
      </c>
      <c r="R154" s="206"/>
      <c r="S154" s="206" t="s">
        <v>482</v>
      </c>
      <c r="T154" s="206"/>
      <c r="U154" s="206" t="s">
        <v>482</v>
      </c>
      <c r="V154" s="206" t="s">
        <v>1191</v>
      </c>
      <c r="W154" s="206" t="s">
        <v>482</v>
      </c>
      <c r="X154" s="206" t="s">
        <v>482</v>
      </c>
      <c r="Y154" s="206" t="s">
        <v>1188</v>
      </c>
      <c r="Z154" s="206" t="s">
        <v>323</v>
      </c>
      <c r="AA154" s="206" t="s">
        <v>482</v>
      </c>
      <c r="AB154" s="208" t="s">
        <v>482</v>
      </c>
      <c r="AC154" s="185"/>
      <c r="AD154" s="185"/>
      <c r="AE154" s="185"/>
      <c r="AF154" s="185"/>
      <c r="AG154" s="185"/>
      <c r="AH154" s="185"/>
      <c r="AI154" s="185"/>
      <c r="AJ154" s="185"/>
      <c r="AK154" s="185"/>
      <c r="AL154" s="185"/>
      <c r="AM154" s="185"/>
      <c r="AN154" s="185"/>
      <c r="AO154" s="185"/>
    </row>
    <row r="155" spans="2:41">
      <c r="B155" s="210">
        <v>152</v>
      </c>
      <c r="C155" s="212">
        <v>45807.473379629628</v>
      </c>
      <c r="D155" s="212">
        <v>45807.475555555553</v>
      </c>
      <c r="E155" s="211" t="s">
        <v>292</v>
      </c>
      <c r="F155" s="211"/>
      <c r="G155" s="211"/>
      <c r="H155" s="211" t="s">
        <v>1189</v>
      </c>
      <c r="I155" s="211" t="s">
        <v>1188</v>
      </c>
      <c r="J155" s="211">
        <v>4</v>
      </c>
      <c r="K155" s="211" t="s">
        <v>1193</v>
      </c>
      <c r="L155" s="211">
        <v>5</v>
      </c>
      <c r="M155" s="211" t="s">
        <v>1188</v>
      </c>
      <c r="N155" s="211"/>
      <c r="O155" s="211" t="s">
        <v>1188</v>
      </c>
      <c r="P155" s="211"/>
      <c r="Q155" s="211" t="s">
        <v>1188</v>
      </c>
      <c r="R155" s="211"/>
      <c r="S155" s="211" t="s">
        <v>482</v>
      </c>
      <c r="T155" s="211"/>
      <c r="U155" s="211" t="s">
        <v>1188</v>
      </c>
      <c r="V155" s="211" t="s">
        <v>1188</v>
      </c>
      <c r="W155" s="211" t="s">
        <v>1188</v>
      </c>
      <c r="X155" s="211" t="s">
        <v>1188</v>
      </c>
      <c r="Y155" s="211" t="s">
        <v>1188</v>
      </c>
      <c r="Z155" s="211" t="s">
        <v>323</v>
      </c>
      <c r="AA155" s="211" t="s">
        <v>1188</v>
      </c>
      <c r="AB155" s="213" t="s">
        <v>1188</v>
      </c>
      <c r="AC155" s="185"/>
      <c r="AD155" s="185"/>
      <c r="AE155" s="185"/>
      <c r="AF155" s="185"/>
      <c r="AG155" s="185"/>
      <c r="AH155" s="185"/>
      <c r="AI155" s="185"/>
      <c r="AJ155" s="185"/>
      <c r="AK155" s="185"/>
      <c r="AL155" s="185"/>
      <c r="AM155" s="185"/>
      <c r="AN155" s="185"/>
      <c r="AO155" s="185"/>
    </row>
    <row r="156" spans="2:41">
      <c r="B156" s="205">
        <v>153</v>
      </c>
      <c r="C156" s="207">
        <v>45807.475613425922</v>
      </c>
      <c r="D156" s="207">
        <v>45807.476840277777</v>
      </c>
      <c r="E156" s="206" t="s">
        <v>292</v>
      </c>
      <c r="F156" s="206"/>
      <c r="G156" s="206"/>
      <c r="H156" s="206" t="s">
        <v>387</v>
      </c>
      <c r="I156" s="206" t="s">
        <v>1193</v>
      </c>
      <c r="J156" s="206">
        <v>5</v>
      </c>
      <c r="K156" s="206" t="s">
        <v>1193</v>
      </c>
      <c r="L156" s="206">
        <v>5</v>
      </c>
      <c r="M156" s="206" t="s">
        <v>1194</v>
      </c>
      <c r="N156" s="206"/>
      <c r="O156" s="206" t="s">
        <v>482</v>
      </c>
      <c r="P156" s="206"/>
      <c r="Q156" s="206" t="s">
        <v>1188</v>
      </c>
      <c r="R156" s="206"/>
      <c r="S156" s="206" t="s">
        <v>1188</v>
      </c>
      <c r="T156" s="206"/>
      <c r="U156" s="206" t="s">
        <v>1188</v>
      </c>
      <c r="V156" s="206" t="s">
        <v>1188</v>
      </c>
      <c r="W156" s="206" t="s">
        <v>1188</v>
      </c>
      <c r="X156" s="206" t="s">
        <v>1188</v>
      </c>
      <c r="Y156" s="206" t="s">
        <v>1188</v>
      </c>
      <c r="Z156" s="206" t="s">
        <v>323</v>
      </c>
      <c r="AA156" s="206" t="s">
        <v>1188</v>
      </c>
      <c r="AB156" s="208" t="s">
        <v>1188</v>
      </c>
      <c r="AC156" s="185"/>
      <c r="AD156" s="185"/>
      <c r="AE156" s="185"/>
      <c r="AF156" s="185"/>
      <c r="AG156" s="185"/>
      <c r="AH156" s="185"/>
      <c r="AI156" s="185"/>
      <c r="AJ156" s="185"/>
      <c r="AK156" s="185"/>
      <c r="AL156" s="185"/>
      <c r="AM156" s="185"/>
      <c r="AN156" s="185"/>
      <c r="AO156" s="185"/>
    </row>
    <row r="157" spans="2:41">
      <c r="B157" s="210">
        <v>154</v>
      </c>
      <c r="C157" s="212">
        <v>45807.475497685184</v>
      </c>
      <c r="D157" s="212">
        <v>45807.477071759262</v>
      </c>
      <c r="E157" s="211" t="s">
        <v>292</v>
      </c>
      <c r="F157" s="211"/>
      <c r="G157" s="211"/>
      <c r="H157" s="211" t="s">
        <v>1197</v>
      </c>
      <c r="I157" s="211" t="s">
        <v>1193</v>
      </c>
      <c r="J157" s="211">
        <v>5</v>
      </c>
      <c r="K157" s="211" t="s">
        <v>1193</v>
      </c>
      <c r="L157" s="211">
        <v>5</v>
      </c>
      <c r="M157" s="211" t="s">
        <v>1188</v>
      </c>
      <c r="N157" s="211"/>
      <c r="O157" s="211" t="s">
        <v>482</v>
      </c>
      <c r="P157" s="211"/>
      <c r="Q157" s="211" t="s">
        <v>482</v>
      </c>
      <c r="R157" s="211"/>
      <c r="S157" s="211" t="s">
        <v>1200</v>
      </c>
      <c r="T157" s="211"/>
      <c r="U157" s="211" t="s">
        <v>482</v>
      </c>
      <c r="V157" s="211" t="s">
        <v>1188</v>
      </c>
      <c r="W157" s="211" t="s">
        <v>482</v>
      </c>
      <c r="X157" s="211" t="s">
        <v>1194</v>
      </c>
      <c r="Y157" s="211" t="s">
        <v>482</v>
      </c>
      <c r="Z157" s="211" t="s">
        <v>306</v>
      </c>
      <c r="AA157" s="211" t="s">
        <v>1188</v>
      </c>
      <c r="AB157" s="213" t="s">
        <v>1188</v>
      </c>
      <c r="AC157" s="185"/>
      <c r="AD157" s="185"/>
      <c r="AE157" s="185"/>
      <c r="AF157" s="185"/>
      <c r="AG157" s="185"/>
      <c r="AH157" s="185"/>
      <c r="AI157" s="185"/>
      <c r="AJ157" s="185"/>
      <c r="AK157" s="185"/>
      <c r="AL157" s="185"/>
      <c r="AM157" s="185"/>
      <c r="AN157" s="185"/>
      <c r="AO157" s="185"/>
    </row>
    <row r="158" spans="2:41">
      <c r="B158" s="205">
        <v>155</v>
      </c>
      <c r="C158" s="207">
        <v>45807.488032407404</v>
      </c>
      <c r="D158" s="207">
        <v>45807.489328703705</v>
      </c>
      <c r="E158" s="206" t="s">
        <v>292</v>
      </c>
      <c r="F158" s="206"/>
      <c r="G158" s="206"/>
      <c r="H158" s="206" t="s">
        <v>1192</v>
      </c>
      <c r="I158" s="206" t="s">
        <v>1193</v>
      </c>
      <c r="J158" s="206">
        <v>5</v>
      </c>
      <c r="K158" s="206" t="s">
        <v>1188</v>
      </c>
      <c r="L158" s="206">
        <v>4</v>
      </c>
      <c r="M158" s="206" t="s">
        <v>1194</v>
      </c>
      <c r="N158" s="206"/>
      <c r="O158" s="206" t="s">
        <v>1188</v>
      </c>
      <c r="P158" s="206"/>
      <c r="Q158" s="206" t="s">
        <v>1188</v>
      </c>
      <c r="R158" s="206"/>
      <c r="S158" s="206" t="s">
        <v>1188</v>
      </c>
      <c r="T158" s="206"/>
      <c r="U158" s="206" t="s">
        <v>1188</v>
      </c>
      <c r="V158" s="206" t="s">
        <v>1188</v>
      </c>
      <c r="W158" s="206" t="s">
        <v>1188</v>
      </c>
      <c r="X158" s="206" t="s">
        <v>1188</v>
      </c>
      <c r="Y158" s="206" t="s">
        <v>1188</v>
      </c>
      <c r="Z158" s="206" t="s">
        <v>306</v>
      </c>
      <c r="AA158" s="206" t="s">
        <v>1188</v>
      </c>
      <c r="AB158" s="208" t="s">
        <v>1188</v>
      </c>
      <c r="AC158" s="185"/>
      <c r="AD158" s="185"/>
      <c r="AE158" s="185"/>
      <c r="AF158" s="185"/>
      <c r="AG158" s="185"/>
      <c r="AH158" s="185"/>
      <c r="AI158" s="185"/>
      <c r="AJ158" s="185"/>
      <c r="AK158" s="185"/>
      <c r="AL158" s="185"/>
      <c r="AM158" s="185"/>
      <c r="AN158" s="185"/>
      <c r="AO158" s="185"/>
    </row>
    <row r="159" spans="2:41">
      <c r="B159" s="210">
        <v>156</v>
      </c>
      <c r="C159" s="212">
        <v>45807.496319444443</v>
      </c>
      <c r="D159" s="212">
        <v>45807.498298611114</v>
      </c>
      <c r="E159" s="211" t="s">
        <v>292</v>
      </c>
      <c r="F159" s="211"/>
      <c r="G159" s="211"/>
      <c r="H159" s="211" t="s">
        <v>387</v>
      </c>
      <c r="I159" s="211" t="s">
        <v>1193</v>
      </c>
      <c r="J159" s="211">
        <v>5</v>
      </c>
      <c r="K159" s="211" t="s">
        <v>1188</v>
      </c>
      <c r="L159" s="211">
        <v>4</v>
      </c>
      <c r="M159" s="211" t="s">
        <v>1188</v>
      </c>
      <c r="N159" s="211"/>
      <c r="O159" s="211" t="s">
        <v>1193</v>
      </c>
      <c r="P159" s="211"/>
      <c r="Q159" s="211" t="s">
        <v>1188</v>
      </c>
      <c r="R159" s="211"/>
      <c r="S159" s="211" t="s">
        <v>1188</v>
      </c>
      <c r="T159" s="211"/>
      <c r="U159" s="211" t="s">
        <v>1193</v>
      </c>
      <c r="V159" s="211" t="s">
        <v>482</v>
      </c>
      <c r="W159" s="211" t="s">
        <v>1188</v>
      </c>
      <c r="X159" s="211" t="s">
        <v>1193</v>
      </c>
      <c r="Y159" s="211" t="s">
        <v>1188</v>
      </c>
      <c r="Z159" s="211" t="s">
        <v>323</v>
      </c>
      <c r="AA159" s="211" t="s">
        <v>1188</v>
      </c>
      <c r="AB159" s="213" t="s">
        <v>1188</v>
      </c>
      <c r="AC159" s="185"/>
      <c r="AD159" s="185"/>
      <c r="AE159" s="185"/>
      <c r="AF159" s="185"/>
      <c r="AG159" s="185"/>
      <c r="AH159" s="185"/>
      <c r="AI159" s="185"/>
      <c r="AJ159" s="185"/>
      <c r="AK159" s="185"/>
      <c r="AL159" s="185"/>
      <c r="AM159" s="185"/>
      <c r="AN159" s="185"/>
      <c r="AO159" s="185"/>
    </row>
    <row r="160" spans="2:41">
      <c r="B160" s="205">
        <v>157</v>
      </c>
      <c r="C160" s="207">
        <v>45807.490555555552</v>
      </c>
      <c r="D160" s="207">
        <v>45807.498749999999</v>
      </c>
      <c r="E160" s="206" t="s">
        <v>292</v>
      </c>
      <c r="F160" s="206"/>
      <c r="G160" s="206"/>
      <c r="H160" s="206" t="s">
        <v>1202</v>
      </c>
      <c r="I160" s="206" t="s">
        <v>1188</v>
      </c>
      <c r="J160" s="206">
        <v>4</v>
      </c>
      <c r="K160" s="206" t="s">
        <v>1193</v>
      </c>
      <c r="L160" s="206">
        <v>5</v>
      </c>
      <c r="M160" s="206" t="s">
        <v>1194</v>
      </c>
      <c r="N160" s="206"/>
      <c r="O160" s="206" t="s">
        <v>1193</v>
      </c>
      <c r="P160" s="206"/>
      <c r="Q160" s="206" t="s">
        <v>1193</v>
      </c>
      <c r="R160" s="206"/>
      <c r="S160" s="206" t="s">
        <v>1193</v>
      </c>
      <c r="T160" s="206"/>
      <c r="U160" s="206" t="s">
        <v>1193</v>
      </c>
      <c r="V160" s="206" t="s">
        <v>1188</v>
      </c>
      <c r="W160" s="206" t="s">
        <v>1194</v>
      </c>
      <c r="X160" s="206" t="s">
        <v>1191</v>
      </c>
      <c r="Y160" s="206" t="s">
        <v>1188</v>
      </c>
      <c r="Z160" s="206" t="s">
        <v>306</v>
      </c>
      <c r="AA160" s="206" t="s">
        <v>1188</v>
      </c>
      <c r="AB160" s="208" t="s">
        <v>1188</v>
      </c>
      <c r="AC160" s="185"/>
      <c r="AD160" s="185"/>
      <c r="AE160" s="185"/>
      <c r="AF160" s="185"/>
      <c r="AG160" s="185"/>
      <c r="AH160" s="185"/>
      <c r="AI160" s="185"/>
      <c r="AJ160" s="185"/>
      <c r="AK160" s="185"/>
      <c r="AL160" s="185"/>
      <c r="AM160" s="185"/>
      <c r="AN160" s="185"/>
      <c r="AO160" s="185"/>
    </row>
    <row r="161" spans="2:41">
      <c r="B161" s="210">
        <v>158</v>
      </c>
      <c r="C161" s="212">
        <v>45807.500775462962</v>
      </c>
      <c r="D161" s="212">
        <v>45807.502291666664</v>
      </c>
      <c r="E161" s="211" t="s">
        <v>292</v>
      </c>
      <c r="F161" s="211"/>
      <c r="G161" s="211"/>
      <c r="H161" s="211" t="s">
        <v>387</v>
      </c>
      <c r="I161" s="211" t="s">
        <v>482</v>
      </c>
      <c r="J161" s="211">
        <v>3</v>
      </c>
      <c r="K161" s="211" t="s">
        <v>1188</v>
      </c>
      <c r="L161" s="211">
        <v>4</v>
      </c>
      <c r="M161" s="211" t="s">
        <v>1188</v>
      </c>
      <c r="N161" s="211"/>
      <c r="O161" s="211" t="s">
        <v>1188</v>
      </c>
      <c r="P161" s="211"/>
      <c r="Q161" s="211" t="s">
        <v>1188</v>
      </c>
      <c r="R161" s="211"/>
      <c r="S161" s="211" t="s">
        <v>482</v>
      </c>
      <c r="T161" s="211"/>
      <c r="U161" s="211" t="s">
        <v>482</v>
      </c>
      <c r="V161" s="211" t="s">
        <v>1188</v>
      </c>
      <c r="W161" s="211" t="s">
        <v>1188</v>
      </c>
      <c r="X161" s="211" t="s">
        <v>482</v>
      </c>
      <c r="Y161" s="211" t="s">
        <v>1188</v>
      </c>
      <c r="Z161" s="211" t="s">
        <v>306</v>
      </c>
      <c r="AA161" s="211" t="s">
        <v>1188</v>
      </c>
      <c r="AB161" s="213" t="s">
        <v>482</v>
      </c>
      <c r="AC161" s="185"/>
      <c r="AD161" s="185"/>
      <c r="AE161" s="185"/>
      <c r="AF161" s="185"/>
      <c r="AG161" s="185"/>
      <c r="AH161" s="185"/>
      <c r="AI161" s="185"/>
      <c r="AJ161" s="185"/>
      <c r="AK161" s="185"/>
      <c r="AL161" s="185"/>
      <c r="AM161" s="185"/>
      <c r="AN161" s="185"/>
      <c r="AO161" s="185"/>
    </row>
    <row r="162" spans="2:41">
      <c r="B162" s="205">
        <v>159</v>
      </c>
      <c r="C162" s="207">
        <v>45807.502800925926</v>
      </c>
      <c r="D162" s="207">
        <v>45807.503518518519</v>
      </c>
      <c r="E162" s="206" t="s">
        <v>292</v>
      </c>
      <c r="F162" s="206"/>
      <c r="G162" s="206"/>
      <c r="H162" s="206" t="s">
        <v>387</v>
      </c>
      <c r="I162" s="206" t="s">
        <v>482</v>
      </c>
      <c r="J162" s="206">
        <v>3</v>
      </c>
      <c r="K162" s="206" t="s">
        <v>482</v>
      </c>
      <c r="L162" s="206">
        <v>3</v>
      </c>
      <c r="M162" s="206" t="s">
        <v>1191</v>
      </c>
      <c r="N162" s="206"/>
      <c r="O162" s="206" t="s">
        <v>482</v>
      </c>
      <c r="P162" s="206"/>
      <c r="Q162" s="206" t="s">
        <v>482</v>
      </c>
      <c r="R162" s="206"/>
      <c r="S162" s="206" t="s">
        <v>482</v>
      </c>
      <c r="T162" s="206"/>
      <c r="U162" s="206" t="s">
        <v>1191</v>
      </c>
      <c r="V162" s="206" t="s">
        <v>482</v>
      </c>
      <c r="W162" s="206" t="s">
        <v>482</v>
      </c>
      <c r="X162" s="206" t="s">
        <v>482</v>
      </c>
      <c r="Y162" s="206" t="s">
        <v>482</v>
      </c>
      <c r="Z162" s="206" t="s">
        <v>323</v>
      </c>
      <c r="AA162" s="206" t="s">
        <v>1191</v>
      </c>
      <c r="AB162" s="208" t="s">
        <v>482</v>
      </c>
      <c r="AC162" s="185"/>
      <c r="AD162" s="185"/>
      <c r="AE162" s="185"/>
      <c r="AF162" s="185"/>
      <c r="AG162" s="185"/>
      <c r="AH162" s="185"/>
      <c r="AI162" s="185"/>
      <c r="AJ162" s="185"/>
      <c r="AK162" s="185"/>
      <c r="AL162" s="185"/>
      <c r="AM162" s="185"/>
      <c r="AN162" s="185"/>
      <c r="AO162" s="185"/>
    </row>
    <row r="163" spans="2:41">
      <c r="B163" s="210">
        <v>160</v>
      </c>
      <c r="C163" s="212">
        <v>45807.510081018518</v>
      </c>
      <c r="D163" s="212">
        <v>45807.511261574073</v>
      </c>
      <c r="E163" s="211" t="s">
        <v>292</v>
      </c>
      <c r="F163" s="211"/>
      <c r="G163" s="211"/>
      <c r="H163" s="211" t="s">
        <v>1203</v>
      </c>
      <c r="I163" s="211" t="s">
        <v>482</v>
      </c>
      <c r="J163" s="211">
        <v>3</v>
      </c>
      <c r="K163" s="211" t="s">
        <v>1188</v>
      </c>
      <c r="L163" s="211">
        <v>4</v>
      </c>
      <c r="M163" s="211" t="s">
        <v>482</v>
      </c>
      <c r="N163" s="211"/>
      <c r="O163" s="211" t="s">
        <v>1188</v>
      </c>
      <c r="P163" s="211"/>
      <c r="Q163" s="211" t="s">
        <v>482</v>
      </c>
      <c r="R163" s="211"/>
      <c r="S163" s="211" t="s">
        <v>482</v>
      </c>
      <c r="T163" s="211"/>
      <c r="U163" s="211" t="s">
        <v>482</v>
      </c>
      <c r="V163" s="211" t="s">
        <v>1188</v>
      </c>
      <c r="W163" s="211" t="s">
        <v>482</v>
      </c>
      <c r="X163" s="211" t="s">
        <v>1188</v>
      </c>
      <c r="Y163" s="211" t="s">
        <v>1188</v>
      </c>
      <c r="Z163" s="211" t="s">
        <v>323</v>
      </c>
      <c r="AA163" s="211" t="s">
        <v>1188</v>
      </c>
      <c r="AB163" s="213" t="s">
        <v>482</v>
      </c>
      <c r="AC163" s="185"/>
      <c r="AD163" s="185"/>
      <c r="AE163" s="185"/>
      <c r="AF163" s="185"/>
      <c r="AG163" s="185"/>
      <c r="AH163" s="185"/>
      <c r="AI163" s="185"/>
      <c r="AJ163" s="185"/>
      <c r="AK163" s="185"/>
      <c r="AL163" s="185"/>
      <c r="AM163" s="185"/>
      <c r="AN163" s="185"/>
      <c r="AO163" s="185"/>
    </row>
    <row r="164" spans="2:41">
      <c r="B164" s="205">
        <v>161</v>
      </c>
      <c r="C164" s="207">
        <v>45807.513877314814</v>
      </c>
      <c r="D164" s="207">
        <v>45807.516435185185</v>
      </c>
      <c r="E164" s="206" t="s">
        <v>292</v>
      </c>
      <c r="F164" s="206"/>
      <c r="G164" s="206"/>
      <c r="H164" s="206" t="s">
        <v>1199</v>
      </c>
      <c r="I164" s="206" t="s">
        <v>1188</v>
      </c>
      <c r="J164" s="206">
        <v>4</v>
      </c>
      <c r="K164" s="206" t="s">
        <v>1193</v>
      </c>
      <c r="L164" s="206">
        <v>5</v>
      </c>
      <c r="M164" s="206" t="s">
        <v>1194</v>
      </c>
      <c r="N164" s="206"/>
      <c r="O164" s="206" t="s">
        <v>1193</v>
      </c>
      <c r="P164" s="206"/>
      <c r="Q164" s="206" t="s">
        <v>1193</v>
      </c>
      <c r="R164" s="206"/>
      <c r="S164" s="206" t="s">
        <v>1193</v>
      </c>
      <c r="T164" s="206"/>
      <c r="U164" s="206" t="s">
        <v>1193</v>
      </c>
      <c r="V164" s="206" t="s">
        <v>1193</v>
      </c>
      <c r="W164" s="206" t="s">
        <v>1193</v>
      </c>
      <c r="X164" s="206" t="s">
        <v>1193</v>
      </c>
      <c r="Y164" s="206" t="s">
        <v>1193</v>
      </c>
      <c r="Z164" s="206" t="s">
        <v>306</v>
      </c>
      <c r="AA164" s="206" t="s">
        <v>1193</v>
      </c>
      <c r="AB164" s="208" t="s">
        <v>1193</v>
      </c>
      <c r="AC164" s="185"/>
      <c r="AD164" s="185"/>
      <c r="AE164" s="185"/>
      <c r="AF164" s="185"/>
      <c r="AG164" s="185"/>
      <c r="AH164" s="185"/>
      <c r="AI164" s="185"/>
      <c r="AJ164" s="185"/>
      <c r="AK164" s="185"/>
      <c r="AL164" s="185"/>
      <c r="AM164" s="185"/>
      <c r="AN164" s="185"/>
      <c r="AO164" s="185"/>
    </row>
    <row r="165" spans="2:41">
      <c r="B165" s="210">
        <v>162</v>
      </c>
      <c r="C165" s="212">
        <v>45807.519201388888</v>
      </c>
      <c r="D165" s="212">
        <v>45807.520694444444</v>
      </c>
      <c r="E165" s="211" t="s">
        <v>292</v>
      </c>
      <c r="F165" s="211"/>
      <c r="G165" s="211"/>
      <c r="H165" s="211" t="s">
        <v>1206</v>
      </c>
      <c r="I165" s="211" t="s">
        <v>1193</v>
      </c>
      <c r="J165" s="211">
        <v>5</v>
      </c>
      <c r="K165" s="211" t="s">
        <v>1193</v>
      </c>
      <c r="L165" s="211">
        <v>5</v>
      </c>
      <c r="M165" s="211" t="s">
        <v>1194</v>
      </c>
      <c r="N165" s="211"/>
      <c r="O165" s="211" t="s">
        <v>1193</v>
      </c>
      <c r="P165" s="211"/>
      <c r="Q165" s="211" t="s">
        <v>1193</v>
      </c>
      <c r="R165" s="211"/>
      <c r="S165" s="211" t="s">
        <v>1193</v>
      </c>
      <c r="T165" s="211"/>
      <c r="U165" s="211" t="s">
        <v>1193</v>
      </c>
      <c r="V165" s="211" t="s">
        <v>1193</v>
      </c>
      <c r="W165" s="211" t="s">
        <v>1194</v>
      </c>
      <c r="X165" s="211" t="s">
        <v>1194</v>
      </c>
      <c r="Y165" s="211" t="s">
        <v>1193</v>
      </c>
      <c r="Z165" s="211" t="s">
        <v>306</v>
      </c>
      <c r="AA165" s="211" t="s">
        <v>1193</v>
      </c>
      <c r="AB165" s="213" t="s">
        <v>1193</v>
      </c>
      <c r="AC165" s="185"/>
      <c r="AD165" s="185"/>
      <c r="AE165" s="185"/>
      <c r="AF165" s="185"/>
      <c r="AG165" s="185"/>
      <c r="AH165" s="185"/>
      <c r="AI165" s="185"/>
      <c r="AJ165" s="185"/>
      <c r="AK165" s="185"/>
      <c r="AL165" s="185"/>
      <c r="AM165" s="185"/>
      <c r="AN165" s="185"/>
      <c r="AO165" s="185"/>
    </row>
    <row r="166" spans="2:41">
      <c r="B166" s="205">
        <v>163</v>
      </c>
      <c r="C166" s="207">
        <v>45807.513518518521</v>
      </c>
      <c r="D166" s="207">
        <v>45807.521435185183</v>
      </c>
      <c r="E166" s="206" t="s">
        <v>292</v>
      </c>
      <c r="F166" s="206"/>
      <c r="G166" s="206"/>
      <c r="H166" s="206" t="s">
        <v>1198</v>
      </c>
      <c r="I166" s="206" t="s">
        <v>482</v>
      </c>
      <c r="J166" s="206">
        <v>3</v>
      </c>
      <c r="K166" s="206" t="s">
        <v>1188</v>
      </c>
      <c r="L166" s="206">
        <v>4</v>
      </c>
      <c r="M166" s="206" t="s">
        <v>482</v>
      </c>
      <c r="N166" s="206"/>
      <c r="O166" s="206" t="s">
        <v>1188</v>
      </c>
      <c r="P166" s="206"/>
      <c r="Q166" s="206" t="s">
        <v>1188</v>
      </c>
      <c r="R166" s="206"/>
      <c r="S166" s="206" t="s">
        <v>482</v>
      </c>
      <c r="T166" s="206"/>
      <c r="U166" s="206" t="s">
        <v>482</v>
      </c>
      <c r="V166" s="206" t="s">
        <v>482</v>
      </c>
      <c r="W166" s="206" t="s">
        <v>482</v>
      </c>
      <c r="X166" s="206" t="s">
        <v>482</v>
      </c>
      <c r="Y166" s="206" t="s">
        <v>482</v>
      </c>
      <c r="Z166" s="206" t="s">
        <v>323</v>
      </c>
      <c r="AA166" s="206" t="s">
        <v>482</v>
      </c>
      <c r="AB166" s="208" t="s">
        <v>482</v>
      </c>
      <c r="AC166" s="185"/>
      <c r="AD166" s="185"/>
      <c r="AE166" s="185"/>
      <c r="AF166" s="185"/>
      <c r="AG166" s="185"/>
      <c r="AH166" s="185"/>
      <c r="AI166" s="185"/>
      <c r="AJ166" s="185"/>
      <c r="AK166" s="185"/>
      <c r="AL166" s="185"/>
      <c r="AM166" s="185"/>
      <c r="AN166" s="185"/>
      <c r="AO166" s="185"/>
    </row>
    <row r="167" spans="2:41">
      <c r="B167" s="210">
        <v>164</v>
      </c>
      <c r="C167" s="212">
        <v>45807.518425925926</v>
      </c>
      <c r="D167" s="212">
        <v>45807.529826388891</v>
      </c>
      <c r="E167" s="211" t="s">
        <v>292</v>
      </c>
      <c r="F167" s="211"/>
      <c r="G167" s="211"/>
      <c r="H167" s="211" t="s">
        <v>387</v>
      </c>
      <c r="I167" s="211" t="s">
        <v>1193</v>
      </c>
      <c r="J167" s="211">
        <v>5</v>
      </c>
      <c r="K167" s="211" t="s">
        <v>1188</v>
      </c>
      <c r="L167" s="211">
        <v>4</v>
      </c>
      <c r="M167" s="211" t="s">
        <v>1188</v>
      </c>
      <c r="N167" s="211"/>
      <c r="O167" s="211" t="s">
        <v>1188</v>
      </c>
      <c r="P167" s="211"/>
      <c r="Q167" s="211" t="s">
        <v>1188</v>
      </c>
      <c r="R167" s="211"/>
      <c r="S167" s="211" t="s">
        <v>1191</v>
      </c>
      <c r="T167" s="211"/>
      <c r="U167" s="211" t="s">
        <v>1188</v>
      </c>
      <c r="V167" s="211" t="s">
        <v>482</v>
      </c>
      <c r="W167" s="211" t="s">
        <v>482</v>
      </c>
      <c r="X167" s="211" t="s">
        <v>1188</v>
      </c>
      <c r="Y167" s="211" t="s">
        <v>1188</v>
      </c>
      <c r="Z167" s="211" t="s">
        <v>323</v>
      </c>
      <c r="AA167" s="211" t="s">
        <v>1188</v>
      </c>
      <c r="AB167" s="213" t="s">
        <v>482</v>
      </c>
      <c r="AC167" s="185"/>
      <c r="AD167" s="185"/>
      <c r="AE167" s="185"/>
      <c r="AF167" s="185"/>
      <c r="AG167" s="185"/>
      <c r="AH167" s="185"/>
      <c r="AI167" s="185"/>
      <c r="AJ167" s="185"/>
      <c r="AK167" s="185"/>
      <c r="AL167" s="185"/>
      <c r="AM167" s="185"/>
      <c r="AN167" s="185"/>
      <c r="AO167" s="185"/>
    </row>
    <row r="168" spans="2:41">
      <c r="B168" s="205">
        <v>165</v>
      </c>
      <c r="C168" s="207">
        <v>45807.531284722223</v>
      </c>
      <c r="D168" s="207">
        <v>45807.532546296294</v>
      </c>
      <c r="E168" s="206" t="s">
        <v>292</v>
      </c>
      <c r="F168" s="206"/>
      <c r="G168" s="206"/>
      <c r="H168" s="206" t="s">
        <v>1196</v>
      </c>
      <c r="I168" s="206" t="s">
        <v>1191</v>
      </c>
      <c r="J168" s="206">
        <v>2</v>
      </c>
      <c r="K168" s="206" t="s">
        <v>1191</v>
      </c>
      <c r="L168" s="206">
        <v>2</v>
      </c>
      <c r="M168" s="206" t="s">
        <v>1191</v>
      </c>
      <c r="N168" s="206"/>
      <c r="O168" s="206" t="s">
        <v>1191</v>
      </c>
      <c r="P168" s="206"/>
      <c r="Q168" s="206" t="s">
        <v>1191</v>
      </c>
      <c r="R168" s="206"/>
      <c r="S168" s="206" t="s">
        <v>1191</v>
      </c>
      <c r="T168" s="206"/>
      <c r="U168" s="206" t="s">
        <v>1191</v>
      </c>
      <c r="V168" s="206" t="s">
        <v>1191</v>
      </c>
      <c r="W168" s="206" t="s">
        <v>1191</v>
      </c>
      <c r="X168" s="206" t="s">
        <v>1191</v>
      </c>
      <c r="Y168" s="206" t="s">
        <v>1191</v>
      </c>
      <c r="Z168" s="206" t="s">
        <v>323</v>
      </c>
      <c r="AA168" s="206" t="s">
        <v>1191</v>
      </c>
      <c r="AB168" s="208" t="s">
        <v>1191</v>
      </c>
      <c r="AC168" s="185"/>
      <c r="AD168" s="185"/>
      <c r="AE168" s="185"/>
      <c r="AF168" s="185"/>
      <c r="AG168" s="185"/>
      <c r="AH168" s="185"/>
      <c r="AI168" s="185"/>
      <c r="AJ168" s="185"/>
      <c r="AK168" s="185"/>
      <c r="AL168" s="185"/>
      <c r="AM168" s="185"/>
      <c r="AN168" s="185"/>
      <c r="AO168" s="185"/>
    </row>
    <row r="169" spans="2:41">
      <c r="B169" s="210">
        <v>166</v>
      </c>
      <c r="C169" s="212">
        <v>45807.567210648151</v>
      </c>
      <c r="D169" s="212">
        <v>45807.569513888891</v>
      </c>
      <c r="E169" s="211" t="s">
        <v>292</v>
      </c>
      <c r="F169" s="211"/>
      <c r="G169" s="211"/>
      <c r="H169" s="211" t="s">
        <v>1195</v>
      </c>
      <c r="I169" s="211" t="s">
        <v>1188</v>
      </c>
      <c r="J169" s="211">
        <v>4</v>
      </c>
      <c r="K169" s="211" t="s">
        <v>1188</v>
      </c>
      <c r="L169" s="211">
        <v>4</v>
      </c>
      <c r="M169" s="211" t="s">
        <v>1191</v>
      </c>
      <c r="N169" s="211"/>
      <c r="O169" s="211" t="s">
        <v>482</v>
      </c>
      <c r="P169" s="211"/>
      <c r="Q169" s="211" t="s">
        <v>1188</v>
      </c>
      <c r="R169" s="211"/>
      <c r="S169" s="211" t="s">
        <v>1191</v>
      </c>
      <c r="T169" s="211"/>
      <c r="U169" s="211" t="s">
        <v>1188</v>
      </c>
      <c r="V169" s="211" t="s">
        <v>1191</v>
      </c>
      <c r="W169" s="211" t="s">
        <v>1188</v>
      </c>
      <c r="X169" s="211" t="s">
        <v>1188</v>
      </c>
      <c r="Y169" s="211" t="s">
        <v>1188</v>
      </c>
      <c r="Z169" s="211" t="s">
        <v>323</v>
      </c>
      <c r="AA169" s="211" t="s">
        <v>1188</v>
      </c>
      <c r="AB169" s="213" t="s">
        <v>482</v>
      </c>
      <c r="AC169" s="185"/>
      <c r="AD169" s="185"/>
      <c r="AE169" s="185"/>
      <c r="AF169" s="185"/>
      <c r="AG169" s="185"/>
      <c r="AH169" s="185"/>
      <c r="AI169" s="185"/>
      <c r="AJ169" s="185"/>
      <c r="AK169" s="185"/>
      <c r="AL169" s="185"/>
      <c r="AM169" s="185"/>
      <c r="AN169" s="185"/>
      <c r="AO169" s="185"/>
    </row>
    <row r="170" spans="2:41">
      <c r="B170" s="205">
        <v>167</v>
      </c>
      <c r="C170" s="207">
        <v>45807.643206018518</v>
      </c>
      <c r="D170" s="207">
        <v>45807.648344907408</v>
      </c>
      <c r="E170" s="206" t="s">
        <v>292</v>
      </c>
      <c r="F170" s="206"/>
      <c r="G170" s="206"/>
      <c r="H170" s="206" t="s">
        <v>387</v>
      </c>
      <c r="I170" s="206" t="s">
        <v>1193</v>
      </c>
      <c r="J170" s="206">
        <v>5</v>
      </c>
      <c r="K170" s="206" t="s">
        <v>1188</v>
      </c>
      <c r="L170" s="206">
        <v>4</v>
      </c>
      <c r="M170" s="206" t="s">
        <v>1194</v>
      </c>
      <c r="N170" s="206"/>
      <c r="O170" s="206" t="s">
        <v>1193</v>
      </c>
      <c r="P170" s="206"/>
      <c r="Q170" s="206" t="s">
        <v>1188</v>
      </c>
      <c r="R170" s="206"/>
      <c r="S170" s="206" t="s">
        <v>1200</v>
      </c>
      <c r="T170" s="206"/>
      <c r="U170" s="206" t="s">
        <v>1188</v>
      </c>
      <c r="V170" s="206" t="s">
        <v>1188</v>
      </c>
      <c r="W170" s="206" t="s">
        <v>1193</v>
      </c>
      <c r="X170" s="206" t="s">
        <v>1188</v>
      </c>
      <c r="Y170" s="206" t="s">
        <v>1188</v>
      </c>
      <c r="Z170" s="206" t="s">
        <v>306</v>
      </c>
      <c r="AA170" s="206" t="s">
        <v>1188</v>
      </c>
      <c r="AB170" s="208" t="s">
        <v>1188</v>
      </c>
      <c r="AC170" s="185"/>
      <c r="AD170" s="185"/>
      <c r="AE170" s="185"/>
      <c r="AF170" s="185"/>
      <c r="AG170" s="185"/>
      <c r="AH170" s="185"/>
      <c r="AI170" s="185"/>
      <c r="AJ170" s="185"/>
      <c r="AK170" s="185"/>
      <c r="AL170" s="185"/>
      <c r="AM170" s="185"/>
      <c r="AN170" s="185"/>
      <c r="AO170" s="185"/>
    </row>
    <row r="171" spans="2:41">
      <c r="B171" s="210">
        <v>168</v>
      </c>
      <c r="C171" s="212">
        <v>45807.648020833331</v>
      </c>
      <c r="D171" s="212">
        <v>45807.651597222219</v>
      </c>
      <c r="E171" s="211" t="s">
        <v>292</v>
      </c>
      <c r="F171" s="211"/>
      <c r="G171" s="211"/>
      <c r="H171" s="211" t="s">
        <v>387</v>
      </c>
      <c r="I171" s="211" t="s">
        <v>1188</v>
      </c>
      <c r="J171" s="211">
        <v>4</v>
      </c>
      <c r="K171" s="211" t="s">
        <v>1188</v>
      </c>
      <c r="L171" s="211">
        <v>4</v>
      </c>
      <c r="M171" s="211" t="s">
        <v>1191</v>
      </c>
      <c r="N171" s="211"/>
      <c r="O171" s="211" t="s">
        <v>482</v>
      </c>
      <c r="P171" s="211"/>
      <c r="Q171" s="211" t="s">
        <v>482</v>
      </c>
      <c r="R171" s="211"/>
      <c r="S171" s="211" t="s">
        <v>1200</v>
      </c>
      <c r="T171" s="211"/>
      <c r="U171" s="211" t="s">
        <v>482</v>
      </c>
      <c r="V171" s="211" t="s">
        <v>1194</v>
      </c>
      <c r="W171" s="211" t="s">
        <v>482</v>
      </c>
      <c r="X171" s="211" t="s">
        <v>1194</v>
      </c>
      <c r="Y171" s="211" t="s">
        <v>482</v>
      </c>
      <c r="Z171" s="211" t="s">
        <v>323</v>
      </c>
      <c r="AA171" s="211" t="s">
        <v>1191</v>
      </c>
      <c r="AB171" s="213" t="s">
        <v>1191</v>
      </c>
      <c r="AC171" s="185"/>
      <c r="AD171" s="185"/>
      <c r="AE171" s="185"/>
      <c r="AF171" s="185"/>
      <c r="AG171" s="185"/>
      <c r="AH171" s="185"/>
      <c r="AI171" s="185"/>
      <c r="AJ171" s="185"/>
      <c r="AK171" s="185"/>
      <c r="AL171" s="185"/>
      <c r="AM171" s="185"/>
      <c r="AN171" s="185"/>
      <c r="AO171" s="185"/>
    </row>
    <row r="172" spans="2:41">
      <c r="B172" s="205">
        <v>169</v>
      </c>
      <c r="C172" s="207">
        <v>45808.300775462965</v>
      </c>
      <c r="D172" s="207">
        <v>45808.306689814817</v>
      </c>
      <c r="E172" s="206" t="s">
        <v>292</v>
      </c>
      <c r="F172" s="206"/>
      <c r="G172" s="206"/>
      <c r="H172" s="206" t="s">
        <v>1197</v>
      </c>
      <c r="I172" s="206" t="s">
        <v>1188</v>
      </c>
      <c r="J172" s="206">
        <v>4</v>
      </c>
      <c r="K172" s="206" t="s">
        <v>1193</v>
      </c>
      <c r="L172" s="206">
        <v>5</v>
      </c>
      <c r="M172" s="206" t="s">
        <v>1188</v>
      </c>
      <c r="N172" s="206"/>
      <c r="O172" s="206" t="s">
        <v>1193</v>
      </c>
      <c r="P172" s="206"/>
      <c r="Q172" s="206" t="s">
        <v>1193</v>
      </c>
      <c r="R172" s="206"/>
      <c r="S172" s="206" t="s">
        <v>1193</v>
      </c>
      <c r="T172" s="206"/>
      <c r="U172" s="206" t="s">
        <v>1193</v>
      </c>
      <c r="V172" s="206" t="s">
        <v>1188</v>
      </c>
      <c r="W172" s="206" t="s">
        <v>1194</v>
      </c>
      <c r="X172" s="206" t="s">
        <v>1191</v>
      </c>
      <c r="Y172" s="206" t="s">
        <v>1188</v>
      </c>
      <c r="Z172" s="206" t="s">
        <v>306</v>
      </c>
      <c r="AA172" s="206" t="s">
        <v>1193</v>
      </c>
      <c r="AB172" s="208" t="s">
        <v>1188</v>
      </c>
      <c r="AC172" s="185"/>
      <c r="AD172" s="185"/>
      <c r="AE172" s="185"/>
      <c r="AF172" s="185"/>
      <c r="AG172" s="185"/>
      <c r="AH172" s="185"/>
      <c r="AI172" s="185"/>
      <c r="AJ172" s="185"/>
      <c r="AK172" s="185"/>
      <c r="AL172" s="185"/>
      <c r="AM172" s="185"/>
      <c r="AN172" s="185"/>
      <c r="AO172" s="185"/>
    </row>
    <row r="173" spans="2:41">
      <c r="B173" s="210">
        <v>170</v>
      </c>
      <c r="C173" s="212">
        <v>45808.358148148145</v>
      </c>
      <c r="D173" s="212">
        <v>45808.361331018517</v>
      </c>
      <c r="E173" s="211" t="s">
        <v>292</v>
      </c>
      <c r="F173" s="211"/>
      <c r="G173" s="211"/>
      <c r="H173" s="211" t="s">
        <v>1195</v>
      </c>
      <c r="I173" s="211" t="s">
        <v>1188</v>
      </c>
      <c r="J173" s="211">
        <v>4</v>
      </c>
      <c r="K173" s="211" t="s">
        <v>1188</v>
      </c>
      <c r="L173" s="211">
        <v>4</v>
      </c>
      <c r="M173" s="211" t="s">
        <v>1188</v>
      </c>
      <c r="N173" s="211"/>
      <c r="O173" s="211" t="s">
        <v>1188</v>
      </c>
      <c r="P173" s="211"/>
      <c r="Q173" s="211" t="s">
        <v>1188</v>
      </c>
      <c r="R173" s="211"/>
      <c r="S173" s="211" t="s">
        <v>1188</v>
      </c>
      <c r="T173" s="211"/>
      <c r="U173" s="211" t="s">
        <v>1193</v>
      </c>
      <c r="V173" s="211" t="s">
        <v>1188</v>
      </c>
      <c r="W173" s="211" t="s">
        <v>1188</v>
      </c>
      <c r="X173" s="211" t="s">
        <v>1191</v>
      </c>
      <c r="Y173" s="211" t="s">
        <v>1188</v>
      </c>
      <c r="Z173" s="211" t="s">
        <v>323</v>
      </c>
      <c r="AA173" s="211" t="s">
        <v>1188</v>
      </c>
      <c r="AB173" s="213" t="s">
        <v>482</v>
      </c>
      <c r="AC173" s="185"/>
      <c r="AD173" s="185"/>
      <c r="AE173" s="185"/>
      <c r="AF173" s="185"/>
      <c r="AG173" s="185"/>
      <c r="AH173" s="185"/>
      <c r="AI173" s="185"/>
      <c r="AJ173" s="185"/>
      <c r="AK173" s="185"/>
      <c r="AL173" s="185"/>
      <c r="AM173" s="185"/>
      <c r="AN173" s="185"/>
      <c r="AO173" s="185"/>
    </row>
    <row r="174" spans="2:41">
      <c r="B174" s="205">
        <v>171</v>
      </c>
      <c r="C174" s="207">
        <v>45808.887280092589</v>
      </c>
      <c r="D174" s="207">
        <v>45808.888923611114</v>
      </c>
      <c r="E174" s="206" t="s">
        <v>292</v>
      </c>
      <c r="F174" s="206"/>
      <c r="G174" s="206"/>
      <c r="H174" s="206" t="s">
        <v>387</v>
      </c>
      <c r="I174" s="206" t="s">
        <v>1193</v>
      </c>
      <c r="J174" s="206">
        <v>5</v>
      </c>
      <c r="K174" s="206" t="s">
        <v>1193</v>
      </c>
      <c r="L174" s="206">
        <v>5</v>
      </c>
      <c r="M174" s="206" t="s">
        <v>1193</v>
      </c>
      <c r="N174" s="206"/>
      <c r="O174" s="206" t="s">
        <v>1193</v>
      </c>
      <c r="P174" s="206"/>
      <c r="Q174" s="206" t="s">
        <v>1193</v>
      </c>
      <c r="R174" s="206"/>
      <c r="S174" s="206" t="s">
        <v>482</v>
      </c>
      <c r="T174" s="206"/>
      <c r="U174" s="206" t="s">
        <v>1193</v>
      </c>
      <c r="V174" s="206" t="s">
        <v>1193</v>
      </c>
      <c r="W174" s="206" t="s">
        <v>1194</v>
      </c>
      <c r="X174" s="206" t="s">
        <v>1188</v>
      </c>
      <c r="Y174" s="206" t="s">
        <v>1193</v>
      </c>
      <c r="Z174" s="206" t="s">
        <v>306</v>
      </c>
      <c r="AA174" s="206" t="s">
        <v>1193</v>
      </c>
      <c r="AB174" s="208" t="s">
        <v>1193</v>
      </c>
      <c r="AC174" s="185"/>
      <c r="AD174" s="185"/>
      <c r="AE174" s="185"/>
      <c r="AF174" s="185"/>
      <c r="AG174" s="185"/>
      <c r="AH174" s="185"/>
      <c r="AI174" s="185"/>
      <c r="AJ174" s="185"/>
      <c r="AK174" s="185"/>
      <c r="AL174" s="185"/>
      <c r="AM174" s="185"/>
      <c r="AN174" s="185"/>
      <c r="AO174" s="185"/>
    </row>
    <row r="175" spans="2:41">
      <c r="B175" s="210">
        <v>172</v>
      </c>
      <c r="C175" s="212">
        <v>45809.765914351854</v>
      </c>
      <c r="D175" s="212">
        <v>45809.767708333333</v>
      </c>
      <c r="E175" s="211" t="s">
        <v>292</v>
      </c>
      <c r="F175" s="211"/>
      <c r="G175" s="211"/>
      <c r="H175" s="211" t="s">
        <v>1189</v>
      </c>
      <c r="I175" s="211" t="s">
        <v>1188</v>
      </c>
      <c r="J175" s="211">
        <v>4</v>
      </c>
      <c r="K175" s="211" t="s">
        <v>1188</v>
      </c>
      <c r="L175" s="211">
        <v>4</v>
      </c>
      <c r="M175" s="211" t="s">
        <v>1188</v>
      </c>
      <c r="N175" s="211"/>
      <c r="O175" s="211" t="s">
        <v>1188</v>
      </c>
      <c r="P175" s="211"/>
      <c r="Q175" s="211" t="s">
        <v>1193</v>
      </c>
      <c r="R175" s="211"/>
      <c r="S175" s="211" t="s">
        <v>482</v>
      </c>
      <c r="T175" s="211"/>
      <c r="U175" s="211" t="s">
        <v>1188</v>
      </c>
      <c r="V175" s="211" t="s">
        <v>1188</v>
      </c>
      <c r="W175" s="211" t="s">
        <v>1188</v>
      </c>
      <c r="X175" s="211" t="s">
        <v>1188</v>
      </c>
      <c r="Y175" s="211" t="s">
        <v>1188</v>
      </c>
      <c r="Z175" s="211" t="s">
        <v>323</v>
      </c>
      <c r="AA175" s="211" t="s">
        <v>1188</v>
      </c>
      <c r="AB175" s="213" t="s">
        <v>1188</v>
      </c>
      <c r="AC175" s="185"/>
      <c r="AD175" s="185"/>
      <c r="AE175" s="185"/>
      <c r="AF175" s="185"/>
      <c r="AG175" s="185"/>
      <c r="AH175" s="185"/>
      <c r="AI175" s="185"/>
      <c r="AJ175" s="185"/>
      <c r="AK175" s="185"/>
      <c r="AL175" s="185"/>
      <c r="AM175" s="185"/>
      <c r="AN175" s="185"/>
      <c r="AO175" s="185"/>
    </row>
    <row r="176" spans="2:41">
      <c r="B176" s="205">
        <v>173</v>
      </c>
      <c r="C176" s="207">
        <v>45810.413101851853</v>
      </c>
      <c r="D176" s="207">
        <v>45810.415266203701</v>
      </c>
      <c r="E176" s="206" t="s">
        <v>292</v>
      </c>
      <c r="F176" s="206"/>
      <c r="G176" s="206"/>
      <c r="H176" s="206" t="s">
        <v>1201</v>
      </c>
      <c r="I176" s="206" t="s">
        <v>1188</v>
      </c>
      <c r="J176" s="206">
        <v>4</v>
      </c>
      <c r="K176" s="206" t="s">
        <v>1188</v>
      </c>
      <c r="L176" s="206">
        <v>4</v>
      </c>
      <c r="M176" s="206" t="s">
        <v>482</v>
      </c>
      <c r="N176" s="206"/>
      <c r="O176" s="206" t="s">
        <v>1188</v>
      </c>
      <c r="P176" s="206"/>
      <c r="Q176" s="206" t="s">
        <v>1193</v>
      </c>
      <c r="R176" s="206"/>
      <c r="S176" s="206" t="s">
        <v>1188</v>
      </c>
      <c r="T176" s="206"/>
      <c r="U176" s="206" t="s">
        <v>1193</v>
      </c>
      <c r="V176" s="206" t="s">
        <v>1188</v>
      </c>
      <c r="W176" s="206" t="s">
        <v>482</v>
      </c>
      <c r="X176" s="206" t="s">
        <v>1191</v>
      </c>
      <c r="Y176" s="206" t="s">
        <v>1188</v>
      </c>
      <c r="Z176" s="206" t="s">
        <v>306</v>
      </c>
      <c r="AA176" s="206" t="s">
        <v>1193</v>
      </c>
      <c r="AB176" s="208" t="s">
        <v>482</v>
      </c>
      <c r="AC176" s="185"/>
      <c r="AD176" s="185"/>
      <c r="AE176" s="185"/>
      <c r="AF176" s="185"/>
      <c r="AG176" s="185"/>
      <c r="AH176" s="185"/>
      <c r="AI176" s="185"/>
      <c r="AJ176" s="185"/>
      <c r="AK176" s="185"/>
      <c r="AL176" s="185"/>
      <c r="AM176" s="185"/>
      <c r="AN176" s="185"/>
      <c r="AO176" s="185"/>
    </row>
    <row r="177" spans="2:41">
      <c r="B177" s="210">
        <v>174</v>
      </c>
      <c r="C177" s="212">
        <v>45810.515219907407</v>
      </c>
      <c r="D177" s="212">
        <v>45810.518622685187</v>
      </c>
      <c r="E177" s="211" t="s">
        <v>292</v>
      </c>
      <c r="F177" s="211"/>
      <c r="G177" s="211"/>
      <c r="H177" s="211" t="s">
        <v>1195</v>
      </c>
      <c r="I177" s="211" t="s">
        <v>1188</v>
      </c>
      <c r="J177" s="211">
        <v>4</v>
      </c>
      <c r="K177" s="211" t="s">
        <v>482</v>
      </c>
      <c r="L177" s="211">
        <v>3</v>
      </c>
      <c r="M177" s="211" t="s">
        <v>1188</v>
      </c>
      <c r="N177" s="211"/>
      <c r="O177" s="211" t="s">
        <v>1188</v>
      </c>
      <c r="P177" s="211"/>
      <c r="Q177" s="211" t="s">
        <v>1188</v>
      </c>
      <c r="R177" s="211"/>
      <c r="S177" s="211" t="s">
        <v>482</v>
      </c>
      <c r="T177" s="211"/>
      <c r="U177" s="211" t="s">
        <v>1188</v>
      </c>
      <c r="V177" s="211" t="s">
        <v>1188</v>
      </c>
      <c r="W177" s="211" t="s">
        <v>482</v>
      </c>
      <c r="X177" s="211" t="s">
        <v>1191</v>
      </c>
      <c r="Y177" s="211" t="s">
        <v>1188</v>
      </c>
      <c r="Z177" s="211" t="s">
        <v>323</v>
      </c>
      <c r="AA177" s="211" t="s">
        <v>1188</v>
      </c>
      <c r="AB177" s="213" t="s">
        <v>1188</v>
      </c>
      <c r="AC177" s="185"/>
      <c r="AD177" s="185"/>
      <c r="AE177" s="185"/>
      <c r="AF177" s="185"/>
      <c r="AG177" s="185"/>
      <c r="AH177" s="185"/>
      <c r="AI177" s="185"/>
      <c r="AJ177" s="185"/>
      <c r="AK177" s="185"/>
      <c r="AL177" s="185"/>
      <c r="AM177" s="185"/>
      <c r="AN177" s="185"/>
      <c r="AO177" s="185"/>
    </row>
    <row r="178" spans="2:41">
      <c r="B178" s="205">
        <v>175</v>
      </c>
      <c r="C178" s="207">
        <v>45810.521365740744</v>
      </c>
      <c r="D178" s="207">
        <v>45810.523935185185</v>
      </c>
      <c r="E178" s="206" t="s">
        <v>292</v>
      </c>
      <c r="F178" s="206"/>
      <c r="G178" s="206"/>
      <c r="H178" s="206" t="s">
        <v>1189</v>
      </c>
      <c r="I178" s="206" t="s">
        <v>1193</v>
      </c>
      <c r="J178" s="206">
        <v>5</v>
      </c>
      <c r="K178" s="206" t="s">
        <v>1193</v>
      </c>
      <c r="L178" s="206">
        <v>5</v>
      </c>
      <c r="M178" s="206" t="s">
        <v>1194</v>
      </c>
      <c r="N178" s="206"/>
      <c r="O178" s="206" t="s">
        <v>1188</v>
      </c>
      <c r="P178" s="206"/>
      <c r="Q178" s="206" t="s">
        <v>1193</v>
      </c>
      <c r="R178" s="206"/>
      <c r="S178" s="206" t="s">
        <v>1188</v>
      </c>
      <c r="T178" s="206"/>
      <c r="U178" s="206" t="s">
        <v>1188</v>
      </c>
      <c r="V178" s="206" t="s">
        <v>1188</v>
      </c>
      <c r="W178" s="206" t="s">
        <v>1194</v>
      </c>
      <c r="X178" s="206" t="s">
        <v>1191</v>
      </c>
      <c r="Y178" s="206" t="s">
        <v>1188</v>
      </c>
      <c r="Z178" s="206" t="s">
        <v>306</v>
      </c>
      <c r="AA178" s="206" t="s">
        <v>1188</v>
      </c>
      <c r="AB178" s="208" t="s">
        <v>1193</v>
      </c>
      <c r="AC178" s="185"/>
      <c r="AD178" s="185"/>
      <c r="AE178" s="185"/>
      <c r="AF178" s="185"/>
      <c r="AG178" s="185"/>
      <c r="AH178" s="185"/>
      <c r="AI178" s="185"/>
      <c r="AJ178" s="185"/>
      <c r="AK178" s="185"/>
      <c r="AL178" s="185"/>
      <c r="AM178" s="185"/>
      <c r="AN178" s="185"/>
      <c r="AO178" s="185"/>
    </row>
    <row r="179" spans="2:41">
      <c r="B179" s="210">
        <v>176</v>
      </c>
      <c r="C179" s="212">
        <v>45810.551458333335</v>
      </c>
      <c r="D179" s="212">
        <v>45810.559016203704</v>
      </c>
      <c r="E179" s="211" t="s">
        <v>292</v>
      </c>
      <c r="F179" s="211"/>
      <c r="G179" s="211"/>
      <c r="H179" s="211" t="s">
        <v>1205</v>
      </c>
      <c r="I179" s="211" t="s">
        <v>1193</v>
      </c>
      <c r="J179" s="211">
        <v>5</v>
      </c>
      <c r="K179" s="211" t="s">
        <v>1193</v>
      </c>
      <c r="L179" s="211">
        <v>5</v>
      </c>
      <c r="M179" s="211" t="s">
        <v>1194</v>
      </c>
      <c r="N179" s="211"/>
      <c r="O179" s="211" t="s">
        <v>1193</v>
      </c>
      <c r="P179" s="211"/>
      <c r="Q179" s="211" t="s">
        <v>1193</v>
      </c>
      <c r="R179" s="211"/>
      <c r="S179" s="211" t="s">
        <v>1188</v>
      </c>
      <c r="T179" s="211"/>
      <c r="U179" s="211" t="s">
        <v>1193</v>
      </c>
      <c r="V179" s="211" t="s">
        <v>1188</v>
      </c>
      <c r="W179" s="211" t="s">
        <v>1193</v>
      </c>
      <c r="X179" s="211" t="s">
        <v>1188</v>
      </c>
      <c r="Y179" s="211" t="s">
        <v>1193</v>
      </c>
      <c r="Z179" s="211" t="s">
        <v>323</v>
      </c>
      <c r="AA179" s="211" t="s">
        <v>1193</v>
      </c>
      <c r="AB179" s="213" t="s">
        <v>1194</v>
      </c>
      <c r="AC179" s="185"/>
      <c r="AD179" s="185"/>
      <c r="AE179" s="185"/>
      <c r="AF179" s="185"/>
      <c r="AG179" s="185"/>
      <c r="AH179" s="185"/>
      <c r="AI179" s="185"/>
      <c r="AJ179" s="185"/>
      <c r="AK179" s="185"/>
      <c r="AL179" s="185"/>
      <c r="AM179" s="185"/>
      <c r="AN179" s="185"/>
      <c r="AO179" s="185"/>
    </row>
    <row r="180" spans="2:41">
      <c r="B180" s="205">
        <v>177</v>
      </c>
      <c r="C180" s="207">
        <v>45810.597245370373</v>
      </c>
      <c r="D180" s="207">
        <v>45810.599537037036</v>
      </c>
      <c r="E180" s="206" t="s">
        <v>292</v>
      </c>
      <c r="F180" s="206"/>
      <c r="G180" s="206"/>
      <c r="H180" s="206" t="s">
        <v>1203</v>
      </c>
      <c r="I180" s="206" t="s">
        <v>1188</v>
      </c>
      <c r="J180" s="206">
        <v>4</v>
      </c>
      <c r="K180" s="206" t="s">
        <v>1188</v>
      </c>
      <c r="L180" s="206">
        <v>4</v>
      </c>
      <c r="M180" s="206" t="s">
        <v>1188</v>
      </c>
      <c r="N180" s="206"/>
      <c r="O180" s="206" t="s">
        <v>482</v>
      </c>
      <c r="P180" s="206"/>
      <c r="Q180" s="206" t="s">
        <v>1193</v>
      </c>
      <c r="R180" s="206"/>
      <c r="S180" s="206" t="s">
        <v>482</v>
      </c>
      <c r="T180" s="206"/>
      <c r="U180" s="206" t="s">
        <v>1188</v>
      </c>
      <c r="V180" s="206" t="s">
        <v>1193</v>
      </c>
      <c r="W180" s="206" t="s">
        <v>1188</v>
      </c>
      <c r="X180" s="206" t="s">
        <v>1188</v>
      </c>
      <c r="Y180" s="206" t="s">
        <v>1188</v>
      </c>
      <c r="Z180" s="206" t="s">
        <v>323</v>
      </c>
      <c r="AA180" s="206" t="s">
        <v>482</v>
      </c>
      <c r="AB180" s="208" t="s">
        <v>1188</v>
      </c>
      <c r="AC180" s="185"/>
      <c r="AD180" s="185"/>
      <c r="AE180" s="185"/>
      <c r="AF180" s="185"/>
      <c r="AG180" s="185"/>
      <c r="AH180" s="185"/>
      <c r="AI180" s="185"/>
      <c r="AJ180" s="185"/>
      <c r="AK180" s="185"/>
      <c r="AL180" s="185"/>
      <c r="AM180" s="185"/>
      <c r="AN180" s="185"/>
      <c r="AO180" s="185"/>
    </row>
    <row r="181" spans="2:41">
      <c r="B181" s="210">
        <v>178</v>
      </c>
      <c r="C181" s="212">
        <v>45810.72016203704</v>
      </c>
      <c r="D181" s="212">
        <v>45810.72146990741</v>
      </c>
      <c r="E181" s="211" t="s">
        <v>292</v>
      </c>
      <c r="F181" s="211"/>
      <c r="G181" s="211"/>
      <c r="H181" s="211" t="s">
        <v>1209</v>
      </c>
      <c r="I181" s="211" t="s">
        <v>1193</v>
      </c>
      <c r="J181" s="211">
        <v>5</v>
      </c>
      <c r="K181" s="211" t="s">
        <v>1193</v>
      </c>
      <c r="L181" s="211">
        <v>5</v>
      </c>
      <c r="M181" s="211" t="s">
        <v>1193</v>
      </c>
      <c r="N181" s="211"/>
      <c r="O181" s="211" t="s">
        <v>1193</v>
      </c>
      <c r="P181" s="211"/>
      <c r="Q181" s="211" t="s">
        <v>1193</v>
      </c>
      <c r="R181" s="211"/>
      <c r="S181" s="211" t="s">
        <v>1193</v>
      </c>
      <c r="T181" s="211"/>
      <c r="U181" s="211" t="s">
        <v>1193</v>
      </c>
      <c r="V181" s="211" t="s">
        <v>1193</v>
      </c>
      <c r="W181" s="211" t="s">
        <v>1193</v>
      </c>
      <c r="X181" s="211" t="s">
        <v>1193</v>
      </c>
      <c r="Y181" s="211" t="s">
        <v>1193</v>
      </c>
      <c r="Z181" s="211" t="s">
        <v>306</v>
      </c>
      <c r="AA181" s="211" t="s">
        <v>1193</v>
      </c>
      <c r="AB181" s="213" t="s">
        <v>1193</v>
      </c>
      <c r="AC181" s="185"/>
      <c r="AD181" s="185"/>
      <c r="AE181" s="185"/>
      <c r="AF181" s="185"/>
      <c r="AG181" s="185"/>
      <c r="AH181" s="185"/>
      <c r="AI181" s="185"/>
      <c r="AJ181" s="185"/>
      <c r="AK181" s="185"/>
      <c r="AL181" s="185"/>
      <c r="AM181" s="185"/>
      <c r="AN181" s="185"/>
      <c r="AO181" s="185"/>
    </row>
    <row r="182" spans="2:41">
      <c r="B182" s="205">
        <v>179</v>
      </c>
      <c r="C182" s="207">
        <v>45810.753078703703</v>
      </c>
      <c r="D182" s="207">
        <v>45810.75545138889</v>
      </c>
      <c r="E182" s="206" t="s">
        <v>292</v>
      </c>
      <c r="F182" s="206"/>
      <c r="G182" s="206"/>
      <c r="H182" s="206" t="s">
        <v>1197</v>
      </c>
      <c r="I182" s="206" t="s">
        <v>1188</v>
      </c>
      <c r="J182" s="206">
        <v>4</v>
      </c>
      <c r="K182" s="206" t="s">
        <v>1188</v>
      </c>
      <c r="L182" s="206">
        <v>4</v>
      </c>
      <c r="M182" s="206" t="s">
        <v>1188</v>
      </c>
      <c r="N182" s="206"/>
      <c r="O182" s="206" t="s">
        <v>1188</v>
      </c>
      <c r="P182" s="206"/>
      <c r="Q182" s="206" t="s">
        <v>1188</v>
      </c>
      <c r="R182" s="206"/>
      <c r="S182" s="206" t="s">
        <v>482</v>
      </c>
      <c r="T182" s="206"/>
      <c r="U182" s="206" t="s">
        <v>1188</v>
      </c>
      <c r="V182" s="206" t="s">
        <v>1188</v>
      </c>
      <c r="W182" s="206" t="s">
        <v>1188</v>
      </c>
      <c r="X182" s="206" t="s">
        <v>482</v>
      </c>
      <c r="Y182" s="206" t="s">
        <v>1188</v>
      </c>
      <c r="Z182" s="206" t="s">
        <v>323</v>
      </c>
      <c r="AA182" s="206" t="s">
        <v>1191</v>
      </c>
      <c r="AB182" s="208" t="s">
        <v>1191</v>
      </c>
      <c r="AC182" s="185"/>
      <c r="AD182" s="185"/>
      <c r="AE182" s="185"/>
      <c r="AF182" s="185"/>
      <c r="AG182" s="185"/>
      <c r="AH182" s="185"/>
      <c r="AI182" s="185"/>
      <c r="AJ182" s="185"/>
      <c r="AK182" s="185"/>
      <c r="AL182" s="185"/>
      <c r="AM182" s="185"/>
      <c r="AN182" s="185"/>
      <c r="AO182" s="185"/>
    </row>
    <row r="183" spans="2:41">
      <c r="B183" s="210">
        <v>180</v>
      </c>
      <c r="C183" s="212">
        <v>45810.892106481479</v>
      </c>
      <c r="D183" s="212">
        <v>45810.894050925926</v>
      </c>
      <c r="E183" s="211" t="s">
        <v>292</v>
      </c>
      <c r="F183" s="211"/>
      <c r="G183" s="211"/>
      <c r="H183" s="211" t="s">
        <v>1207</v>
      </c>
      <c r="I183" s="211" t="s">
        <v>1188</v>
      </c>
      <c r="J183" s="211">
        <v>4</v>
      </c>
      <c r="K183" s="211" t="s">
        <v>1188</v>
      </c>
      <c r="L183" s="211">
        <v>4</v>
      </c>
      <c r="M183" s="211" t="s">
        <v>1188</v>
      </c>
      <c r="N183" s="211"/>
      <c r="O183" s="211" t="s">
        <v>1193</v>
      </c>
      <c r="P183" s="211"/>
      <c r="Q183" s="211" t="s">
        <v>1188</v>
      </c>
      <c r="R183" s="211"/>
      <c r="S183" s="211" t="s">
        <v>482</v>
      </c>
      <c r="T183" s="211"/>
      <c r="U183" s="211" t="s">
        <v>1193</v>
      </c>
      <c r="V183" s="211" t="s">
        <v>482</v>
      </c>
      <c r="W183" s="211" t="s">
        <v>1188</v>
      </c>
      <c r="X183" s="211" t="s">
        <v>1188</v>
      </c>
      <c r="Y183" s="211" t="s">
        <v>1193</v>
      </c>
      <c r="Z183" s="211" t="s">
        <v>323</v>
      </c>
      <c r="AA183" s="211" t="s">
        <v>1188</v>
      </c>
      <c r="AB183" s="213" t="s">
        <v>1188</v>
      </c>
      <c r="AC183" s="185"/>
      <c r="AD183" s="185"/>
      <c r="AE183" s="185"/>
      <c r="AF183" s="185"/>
      <c r="AG183" s="185"/>
      <c r="AH183" s="185"/>
      <c r="AI183" s="185"/>
      <c r="AJ183" s="185"/>
      <c r="AK183" s="185"/>
      <c r="AL183" s="185"/>
      <c r="AM183" s="185"/>
      <c r="AN183" s="185"/>
      <c r="AO183" s="185"/>
    </row>
    <row r="184" spans="2:41">
      <c r="B184" s="205">
        <v>181</v>
      </c>
      <c r="C184" s="207">
        <v>45810.899189814816</v>
      </c>
      <c r="D184" s="207">
        <v>45810.901030092595</v>
      </c>
      <c r="E184" s="206" t="s">
        <v>292</v>
      </c>
      <c r="F184" s="206"/>
      <c r="G184" s="206"/>
      <c r="H184" s="206" t="s">
        <v>1207</v>
      </c>
      <c r="I184" s="206" t="s">
        <v>1188</v>
      </c>
      <c r="J184" s="206">
        <v>4</v>
      </c>
      <c r="K184" s="206" t="s">
        <v>1188</v>
      </c>
      <c r="L184" s="206">
        <v>4</v>
      </c>
      <c r="M184" s="206" t="s">
        <v>1188</v>
      </c>
      <c r="N184" s="206"/>
      <c r="O184" s="206" t="s">
        <v>1193</v>
      </c>
      <c r="P184" s="206"/>
      <c r="Q184" s="206" t="s">
        <v>1188</v>
      </c>
      <c r="R184" s="206"/>
      <c r="S184" s="206" t="s">
        <v>1188</v>
      </c>
      <c r="T184" s="206"/>
      <c r="U184" s="206" t="s">
        <v>1193</v>
      </c>
      <c r="V184" s="206" t="s">
        <v>1188</v>
      </c>
      <c r="W184" s="206" t="s">
        <v>1188</v>
      </c>
      <c r="X184" s="206" t="s">
        <v>1188</v>
      </c>
      <c r="Y184" s="206" t="s">
        <v>1188</v>
      </c>
      <c r="Z184" s="206" t="s">
        <v>306</v>
      </c>
      <c r="AA184" s="206" t="s">
        <v>1188</v>
      </c>
      <c r="AB184" s="208" t="s">
        <v>1188</v>
      </c>
      <c r="AC184" s="185"/>
      <c r="AD184" s="185"/>
      <c r="AE184" s="185"/>
      <c r="AF184" s="185"/>
      <c r="AG184" s="185"/>
      <c r="AH184" s="185"/>
      <c r="AI184" s="185"/>
      <c r="AJ184" s="185"/>
      <c r="AK184" s="185"/>
      <c r="AL184" s="185"/>
      <c r="AM184" s="185"/>
      <c r="AN184" s="185"/>
      <c r="AO184" s="185"/>
    </row>
    <row r="185" spans="2:41">
      <c r="B185" s="210">
        <v>182</v>
      </c>
      <c r="C185" s="212">
        <v>45810.899641203701</v>
      </c>
      <c r="D185" s="212">
        <v>45810.901203703703</v>
      </c>
      <c r="E185" s="211" t="s">
        <v>292</v>
      </c>
      <c r="F185" s="211"/>
      <c r="G185" s="211"/>
      <c r="H185" s="211" t="s">
        <v>1207</v>
      </c>
      <c r="I185" s="211" t="s">
        <v>1193</v>
      </c>
      <c r="J185" s="211">
        <v>5</v>
      </c>
      <c r="K185" s="211" t="s">
        <v>1188</v>
      </c>
      <c r="L185" s="211">
        <v>4</v>
      </c>
      <c r="M185" s="211" t="s">
        <v>1188</v>
      </c>
      <c r="N185" s="211"/>
      <c r="O185" s="211" t="s">
        <v>1193</v>
      </c>
      <c r="P185" s="211"/>
      <c r="Q185" s="211" t="s">
        <v>1193</v>
      </c>
      <c r="R185" s="211"/>
      <c r="S185" s="211" t="s">
        <v>482</v>
      </c>
      <c r="T185" s="211"/>
      <c r="U185" s="211" t="s">
        <v>1188</v>
      </c>
      <c r="V185" s="211" t="s">
        <v>1188</v>
      </c>
      <c r="W185" s="211" t="s">
        <v>1191</v>
      </c>
      <c r="X185" s="211" t="s">
        <v>1188</v>
      </c>
      <c r="Y185" s="211" t="s">
        <v>1188</v>
      </c>
      <c r="Z185" s="211" t="s">
        <v>306</v>
      </c>
      <c r="AA185" s="211" t="s">
        <v>1188</v>
      </c>
      <c r="AB185" s="213" t="s">
        <v>1188</v>
      </c>
      <c r="AC185" s="185"/>
      <c r="AD185" s="185"/>
      <c r="AE185" s="185"/>
      <c r="AF185" s="185"/>
      <c r="AG185" s="185"/>
      <c r="AH185" s="185"/>
      <c r="AI185" s="185"/>
      <c r="AJ185" s="185"/>
      <c r="AK185" s="185"/>
      <c r="AL185" s="185"/>
      <c r="AM185" s="185"/>
      <c r="AN185" s="185"/>
      <c r="AO185" s="185"/>
    </row>
    <row r="186" spans="2:41">
      <c r="B186" s="205">
        <v>183</v>
      </c>
      <c r="C186" s="207">
        <v>45810.911053240743</v>
      </c>
      <c r="D186" s="207">
        <v>45810.912858796299</v>
      </c>
      <c r="E186" s="206" t="s">
        <v>292</v>
      </c>
      <c r="F186" s="206"/>
      <c r="G186" s="206"/>
      <c r="H186" s="206" t="s">
        <v>1207</v>
      </c>
      <c r="I186" s="206" t="s">
        <v>1188</v>
      </c>
      <c r="J186" s="206">
        <v>4</v>
      </c>
      <c r="K186" s="206" t="s">
        <v>1188</v>
      </c>
      <c r="L186" s="206">
        <v>4</v>
      </c>
      <c r="M186" s="206" t="s">
        <v>1193</v>
      </c>
      <c r="N186" s="206"/>
      <c r="O186" s="206" t="s">
        <v>1188</v>
      </c>
      <c r="P186" s="206"/>
      <c r="Q186" s="206" t="s">
        <v>1188</v>
      </c>
      <c r="R186" s="206"/>
      <c r="S186" s="206" t="s">
        <v>1188</v>
      </c>
      <c r="T186" s="206"/>
      <c r="U186" s="206" t="s">
        <v>1193</v>
      </c>
      <c r="V186" s="206" t="s">
        <v>1191</v>
      </c>
      <c r="W186" s="206" t="s">
        <v>1188</v>
      </c>
      <c r="X186" s="206" t="s">
        <v>1188</v>
      </c>
      <c r="Y186" s="206" t="s">
        <v>1188</v>
      </c>
      <c r="Z186" s="206" t="s">
        <v>323</v>
      </c>
      <c r="AA186" s="206" t="s">
        <v>1188</v>
      </c>
      <c r="AB186" s="208" t="s">
        <v>1193</v>
      </c>
      <c r="AC186" s="185"/>
      <c r="AD186" s="185"/>
      <c r="AE186" s="185"/>
      <c r="AF186" s="185"/>
      <c r="AG186" s="185"/>
      <c r="AH186" s="185"/>
      <c r="AI186" s="185"/>
      <c r="AJ186" s="185"/>
      <c r="AK186" s="185"/>
      <c r="AL186" s="185"/>
      <c r="AM186" s="185"/>
      <c r="AN186" s="185"/>
      <c r="AO186" s="185"/>
    </row>
    <row r="187" spans="2:41">
      <c r="B187" s="210">
        <v>184</v>
      </c>
      <c r="C187" s="212">
        <v>45810.915393518517</v>
      </c>
      <c r="D187" s="212">
        <v>45810.916979166665</v>
      </c>
      <c r="E187" s="211" t="s">
        <v>292</v>
      </c>
      <c r="F187" s="211"/>
      <c r="G187" s="211"/>
      <c r="H187" s="211" t="s">
        <v>1207</v>
      </c>
      <c r="I187" s="211" t="s">
        <v>482</v>
      </c>
      <c r="J187" s="211">
        <v>3</v>
      </c>
      <c r="K187" s="211" t="s">
        <v>482</v>
      </c>
      <c r="L187" s="211">
        <v>3</v>
      </c>
      <c r="M187" s="211" t="s">
        <v>482</v>
      </c>
      <c r="N187" s="211"/>
      <c r="O187" s="211" t="s">
        <v>482</v>
      </c>
      <c r="P187" s="211"/>
      <c r="Q187" s="211" t="s">
        <v>482</v>
      </c>
      <c r="R187" s="211"/>
      <c r="S187" s="211" t="s">
        <v>482</v>
      </c>
      <c r="T187" s="211"/>
      <c r="U187" s="211" t="s">
        <v>1188</v>
      </c>
      <c r="V187" s="211" t="s">
        <v>1191</v>
      </c>
      <c r="W187" s="211" t="s">
        <v>482</v>
      </c>
      <c r="X187" s="211" t="s">
        <v>1188</v>
      </c>
      <c r="Y187" s="211" t="s">
        <v>482</v>
      </c>
      <c r="Z187" s="211" t="s">
        <v>306</v>
      </c>
      <c r="AA187" s="211" t="s">
        <v>1188</v>
      </c>
      <c r="AB187" s="213" t="s">
        <v>482</v>
      </c>
      <c r="AC187" s="185"/>
      <c r="AD187" s="185"/>
      <c r="AE187" s="185"/>
      <c r="AF187" s="185"/>
      <c r="AG187" s="185"/>
      <c r="AH187" s="185"/>
      <c r="AI187" s="185"/>
      <c r="AJ187" s="185"/>
      <c r="AK187" s="185"/>
      <c r="AL187" s="185"/>
      <c r="AM187" s="185"/>
      <c r="AN187" s="185"/>
      <c r="AO187" s="185"/>
    </row>
    <row r="188" spans="2:41">
      <c r="B188" s="205">
        <v>185</v>
      </c>
      <c r="C188" s="207">
        <v>45810.961377314816</v>
      </c>
      <c r="D188" s="207">
        <v>45810.964363425926</v>
      </c>
      <c r="E188" s="206" t="s">
        <v>292</v>
      </c>
      <c r="F188" s="206"/>
      <c r="G188" s="206"/>
      <c r="H188" s="206" t="s">
        <v>1207</v>
      </c>
      <c r="I188" s="206" t="s">
        <v>1188</v>
      </c>
      <c r="J188" s="206">
        <v>4</v>
      </c>
      <c r="K188" s="206" t="s">
        <v>1188</v>
      </c>
      <c r="L188" s="206">
        <v>4</v>
      </c>
      <c r="M188" s="206" t="s">
        <v>1188</v>
      </c>
      <c r="N188" s="206"/>
      <c r="O188" s="206" t="s">
        <v>1188</v>
      </c>
      <c r="P188" s="206"/>
      <c r="Q188" s="206" t="s">
        <v>1188</v>
      </c>
      <c r="R188" s="206"/>
      <c r="S188" s="206" t="s">
        <v>1188</v>
      </c>
      <c r="T188" s="206"/>
      <c r="U188" s="206" t="s">
        <v>1188</v>
      </c>
      <c r="V188" s="206" t="s">
        <v>1188</v>
      </c>
      <c r="W188" s="206" t="s">
        <v>1188</v>
      </c>
      <c r="X188" s="206" t="s">
        <v>1188</v>
      </c>
      <c r="Y188" s="206" t="s">
        <v>1188</v>
      </c>
      <c r="Z188" s="206" t="s">
        <v>323</v>
      </c>
      <c r="AA188" s="206" t="s">
        <v>1188</v>
      </c>
      <c r="AB188" s="208" t="s">
        <v>1188</v>
      </c>
      <c r="AC188" s="185"/>
      <c r="AD188" s="185"/>
      <c r="AE188" s="185"/>
      <c r="AF188" s="185"/>
      <c r="AG188" s="185"/>
      <c r="AH188" s="185"/>
      <c r="AI188" s="185"/>
      <c r="AJ188" s="185"/>
      <c r="AK188" s="185"/>
      <c r="AL188" s="185"/>
      <c r="AM188" s="185"/>
      <c r="AN188" s="185"/>
      <c r="AO188" s="185"/>
    </row>
    <row r="189" spans="2:41">
      <c r="B189" s="210">
        <v>186</v>
      </c>
      <c r="C189" s="212">
        <v>45810.965462962966</v>
      </c>
      <c r="D189" s="212">
        <v>45810.968587962961</v>
      </c>
      <c r="E189" s="211" t="s">
        <v>292</v>
      </c>
      <c r="F189" s="211"/>
      <c r="G189" s="211"/>
      <c r="H189" s="211" t="s">
        <v>1207</v>
      </c>
      <c r="I189" s="211" t="s">
        <v>1188</v>
      </c>
      <c r="J189" s="211">
        <v>4</v>
      </c>
      <c r="K189" s="211" t="s">
        <v>1188</v>
      </c>
      <c r="L189" s="211">
        <v>4</v>
      </c>
      <c r="M189" s="211" t="s">
        <v>1188</v>
      </c>
      <c r="N189" s="211"/>
      <c r="O189" s="211" t="s">
        <v>1188</v>
      </c>
      <c r="P189" s="211"/>
      <c r="Q189" s="211" t="s">
        <v>1188</v>
      </c>
      <c r="R189" s="211"/>
      <c r="S189" s="211" t="s">
        <v>482</v>
      </c>
      <c r="T189" s="211"/>
      <c r="U189" s="211" t="s">
        <v>1188</v>
      </c>
      <c r="V189" s="211" t="s">
        <v>1188</v>
      </c>
      <c r="W189" s="211" t="s">
        <v>1188</v>
      </c>
      <c r="X189" s="211" t="s">
        <v>482</v>
      </c>
      <c r="Y189" s="211" t="s">
        <v>1188</v>
      </c>
      <c r="Z189" s="211" t="s">
        <v>323</v>
      </c>
      <c r="AA189" s="211" t="s">
        <v>1188</v>
      </c>
      <c r="AB189" s="213" t="s">
        <v>482</v>
      </c>
      <c r="AC189" s="185"/>
      <c r="AD189" s="185"/>
      <c r="AE189" s="185"/>
      <c r="AF189" s="185"/>
      <c r="AG189" s="185"/>
      <c r="AH189" s="185"/>
      <c r="AI189" s="185"/>
      <c r="AJ189" s="185"/>
      <c r="AK189" s="185"/>
      <c r="AL189" s="185"/>
      <c r="AM189" s="185"/>
      <c r="AN189" s="185"/>
      <c r="AO189" s="185"/>
    </row>
    <row r="190" spans="2:41">
      <c r="B190" s="205">
        <v>187</v>
      </c>
      <c r="C190" s="207">
        <v>45811.330729166664</v>
      </c>
      <c r="D190" s="207">
        <v>45811.337268518517</v>
      </c>
      <c r="E190" s="206" t="s">
        <v>292</v>
      </c>
      <c r="F190" s="206"/>
      <c r="G190" s="206"/>
      <c r="H190" s="206" t="s">
        <v>1202</v>
      </c>
      <c r="I190" s="206" t="s">
        <v>1193</v>
      </c>
      <c r="J190" s="206">
        <v>5</v>
      </c>
      <c r="K190" s="206" t="s">
        <v>1193</v>
      </c>
      <c r="L190" s="206">
        <v>5</v>
      </c>
      <c r="M190" s="206" t="s">
        <v>482</v>
      </c>
      <c r="N190" s="206"/>
      <c r="O190" s="206" t="s">
        <v>1193</v>
      </c>
      <c r="P190" s="206"/>
      <c r="Q190" s="206" t="s">
        <v>1193</v>
      </c>
      <c r="R190" s="206"/>
      <c r="S190" s="206" t="s">
        <v>1188</v>
      </c>
      <c r="T190" s="206"/>
      <c r="U190" s="206" t="s">
        <v>1193</v>
      </c>
      <c r="V190" s="206" t="s">
        <v>1188</v>
      </c>
      <c r="W190" s="206" t="s">
        <v>1188</v>
      </c>
      <c r="X190" s="206" t="s">
        <v>1188</v>
      </c>
      <c r="Y190" s="206" t="s">
        <v>1188</v>
      </c>
      <c r="Z190" s="206" t="s">
        <v>306</v>
      </c>
      <c r="AA190" s="206" t="s">
        <v>1188</v>
      </c>
      <c r="AB190" s="208" t="s">
        <v>1191</v>
      </c>
      <c r="AC190" s="185"/>
      <c r="AD190" s="185"/>
      <c r="AE190" s="185"/>
      <c r="AF190" s="185"/>
      <c r="AG190" s="185"/>
      <c r="AH190" s="185"/>
      <c r="AI190" s="185"/>
      <c r="AJ190" s="185"/>
      <c r="AK190" s="185"/>
      <c r="AL190" s="185"/>
      <c r="AM190" s="185"/>
      <c r="AN190" s="185"/>
      <c r="AO190" s="185"/>
    </row>
    <row r="191" spans="2:41">
      <c r="B191" s="210">
        <v>188</v>
      </c>
      <c r="C191" s="212">
        <v>45811.347800925927</v>
      </c>
      <c r="D191" s="212">
        <v>45811.350162037037</v>
      </c>
      <c r="E191" s="211" t="s">
        <v>292</v>
      </c>
      <c r="F191" s="211"/>
      <c r="G191" s="211"/>
      <c r="H191" s="211" t="s">
        <v>1197</v>
      </c>
      <c r="I191" s="211" t="s">
        <v>482</v>
      </c>
      <c r="J191" s="211">
        <v>3</v>
      </c>
      <c r="K191" s="211" t="s">
        <v>1188</v>
      </c>
      <c r="L191" s="211">
        <v>4</v>
      </c>
      <c r="M191" s="211" t="s">
        <v>482</v>
      </c>
      <c r="N191" s="211"/>
      <c r="O191" s="211" t="s">
        <v>1188</v>
      </c>
      <c r="P191" s="211"/>
      <c r="Q191" s="211" t="s">
        <v>1188</v>
      </c>
      <c r="R191" s="211"/>
      <c r="S191" s="211" t="s">
        <v>482</v>
      </c>
      <c r="T191" s="211"/>
      <c r="U191" s="211" t="s">
        <v>1188</v>
      </c>
      <c r="V191" s="211" t="s">
        <v>1193</v>
      </c>
      <c r="W191" s="211" t="s">
        <v>1188</v>
      </c>
      <c r="X191" s="211" t="s">
        <v>1188</v>
      </c>
      <c r="Y191" s="211" t="s">
        <v>1188</v>
      </c>
      <c r="Z191" s="211" t="s">
        <v>323</v>
      </c>
      <c r="AA191" s="211" t="s">
        <v>1188</v>
      </c>
      <c r="AB191" s="213" t="s">
        <v>1188</v>
      </c>
      <c r="AC191" s="185"/>
      <c r="AD191" s="185"/>
      <c r="AE191" s="185"/>
      <c r="AF191" s="185"/>
      <c r="AG191" s="185"/>
      <c r="AH191" s="185"/>
      <c r="AI191" s="185"/>
      <c r="AJ191" s="185"/>
      <c r="AK191" s="185"/>
      <c r="AL191" s="185"/>
      <c r="AM191" s="185"/>
      <c r="AN191" s="185"/>
      <c r="AO191" s="185"/>
    </row>
    <row r="192" spans="2:41">
      <c r="B192" s="205">
        <v>189</v>
      </c>
      <c r="C192" s="207">
        <v>45811.41479166667</v>
      </c>
      <c r="D192" s="207">
        <v>45811.418657407405</v>
      </c>
      <c r="E192" s="206" t="s">
        <v>292</v>
      </c>
      <c r="F192" s="206"/>
      <c r="G192" s="206"/>
      <c r="H192" s="206" t="s">
        <v>1197</v>
      </c>
      <c r="I192" s="206" t="s">
        <v>1188</v>
      </c>
      <c r="J192" s="206">
        <v>4</v>
      </c>
      <c r="K192" s="206" t="s">
        <v>1188</v>
      </c>
      <c r="L192" s="206">
        <v>4</v>
      </c>
      <c r="M192" s="206" t="s">
        <v>482</v>
      </c>
      <c r="N192" s="206"/>
      <c r="O192" s="206" t="s">
        <v>482</v>
      </c>
      <c r="P192" s="206"/>
      <c r="Q192" s="206" t="s">
        <v>1188</v>
      </c>
      <c r="R192" s="206"/>
      <c r="S192" s="206" t="s">
        <v>482</v>
      </c>
      <c r="T192" s="206"/>
      <c r="U192" s="206" t="s">
        <v>1188</v>
      </c>
      <c r="V192" s="206" t="s">
        <v>1188</v>
      </c>
      <c r="W192" s="206" t="s">
        <v>1188</v>
      </c>
      <c r="X192" s="206" t="s">
        <v>1188</v>
      </c>
      <c r="Y192" s="206" t="s">
        <v>1188</v>
      </c>
      <c r="Z192" s="206" t="s">
        <v>306</v>
      </c>
      <c r="AA192" s="206" t="s">
        <v>1188</v>
      </c>
      <c r="AB192" s="208" t="s">
        <v>1188</v>
      </c>
      <c r="AC192" s="185"/>
      <c r="AD192" s="185"/>
      <c r="AE192" s="185"/>
      <c r="AF192" s="185"/>
      <c r="AG192" s="185"/>
      <c r="AH192" s="185"/>
      <c r="AI192" s="185"/>
      <c r="AJ192" s="185"/>
      <c r="AK192" s="185"/>
      <c r="AL192" s="185"/>
      <c r="AM192" s="185"/>
      <c r="AN192" s="185"/>
      <c r="AO192" s="185"/>
    </row>
    <row r="193" spans="2:41">
      <c r="B193" s="210">
        <v>190</v>
      </c>
      <c r="C193" s="212">
        <v>45811.432789351849</v>
      </c>
      <c r="D193" s="212">
        <v>45811.434016203704</v>
      </c>
      <c r="E193" s="211" t="s">
        <v>292</v>
      </c>
      <c r="F193" s="211"/>
      <c r="G193" s="211"/>
      <c r="H193" s="211" t="s">
        <v>1208</v>
      </c>
      <c r="I193" s="211" t="s">
        <v>1188</v>
      </c>
      <c r="J193" s="211">
        <v>4</v>
      </c>
      <c r="K193" s="211" t="s">
        <v>1188</v>
      </c>
      <c r="L193" s="211">
        <v>4</v>
      </c>
      <c r="M193" s="211" t="s">
        <v>1188</v>
      </c>
      <c r="N193" s="211"/>
      <c r="O193" s="211" t="s">
        <v>1193</v>
      </c>
      <c r="P193" s="211"/>
      <c r="Q193" s="211" t="s">
        <v>1188</v>
      </c>
      <c r="R193" s="211"/>
      <c r="S193" s="211" t="s">
        <v>482</v>
      </c>
      <c r="T193" s="211"/>
      <c r="U193" s="211" t="s">
        <v>1188</v>
      </c>
      <c r="V193" s="211" t="s">
        <v>1188</v>
      </c>
      <c r="W193" s="211" t="s">
        <v>1188</v>
      </c>
      <c r="X193" s="211" t="s">
        <v>1188</v>
      </c>
      <c r="Y193" s="211" t="s">
        <v>1188</v>
      </c>
      <c r="Z193" s="211" t="s">
        <v>323</v>
      </c>
      <c r="AA193" s="211" t="s">
        <v>1188</v>
      </c>
      <c r="AB193" s="213" t="s">
        <v>1188</v>
      </c>
      <c r="AC193" s="185"/>
      <c r="AD193" s="185"/>
      <c r="AE193" s="185"/>
      <c r="AF193" s="185"/>
      <c r="AG193" s="185"/>
      <c r="AH193" s="185"/>
      <c r="AI193" s="185"/>
      <c r="AJ193" s="185"/>
      <c r="AK193" s="185"/>
      <c r="AL193" s="185"/>
      <c r="AM193" s="185"/>
      <c r="AN193" s="185"/>
      <c r="AO193" s="185"/>
    </row>
    <row r="194" spans="2:41">
      <c r="B194" s="205">
        <v>191</v>
      </c>
      <c r="C194" s="207">
        <v>45811.436724537038</v>
      </c>
      <c r="D194" s="207">
        <v>45811.438287037039</v>
      </c>
      <c r="E194" s="206" t="s">
        <v>292</v>
      </c>
      <c r="F194" s="206"/>
      <c r="G194" s="206"/>
      <c r="H194" s="206" t="s">
        <v>1208</v>
      </c>
      <c r="I194" s="206" t="s">
        <v>1193</v>
      </c>
      <c r="J194" s="206">
        <v>5</v>
      </c>
      <c r="K194" s="206" t="s">
        <v>1193</v>
      </c>
      <c r="L194" s="206">
        <v>5</v>
      </c>
      <c r="M194" s="206" t="s">
        <v>1194</v>
      </c>
      <c r="N194" s="206"/>
      <c r="O194" s="206" t="s">
        <v>1188</v>
      </c>
      <c r="P194" s="206"/>
      <c r="Q194" s="206" t="s">
        <v>1193</v>
      </c>
      <c r="R194" s="206"/>
      <c r="S194" s="206" t="s">
        <v>1193</v>
      </c>
      <c r="T194" s="206"/>
      <c r="U194" s="206" t="s">
        <v>1193</v>
      </c>
      <c r="V194" s="206" t="s">
        <v>1188</v>
      </c>
      <c r="W194" s="206" t="s">
        <v>1194</v>
      </c>
      <c r="X194" s="206" t="s">
        <v>482</v>
      </c>
      <c r="Y194" s="206" t="s">
        <v>1188</v>
      </c>
      <c r="Z194" s="206" t="s">
        <v>323</v>
      </c>
      <c r="AA194" s="206" t="s">
        <v>1188</v>
      </c>
      <c r="AB194" s="208" t="s">
        <v>1193</v>
      </c>
      <c r="AC194" s="185"/>
      <c r="AD194" s="185"/>
      <c r="AE194" s="185"/>
      <c r="AF194" s="185"/>
      <c r="AG194" s="185"/>
      <c r="AH194" s="185"/>
      <c r="AI194" s="185"/>
      <c r="AJ194" s="185"/>
      <c r="AK194" s="185"/>
      <c r="AL194" s="185"/>
      <c r="AM194" s="185"/>
      <c r="AN194" s="185"/>
      <c r="AO194" s="185"/>
    </row>
    <row r="195" spans="2:41">
      <c r="B195" s="210">
        <v>192</v>
      </c>
      <c r="C195" s="212">
        <v>45811.434421296297</v>
      </c>
      <c r="D195" s="212">
        <v>45811.448564814818</v>
      </c>
      <c r="E195" s="211" t="s">
        <v>292</v>
      </c>
      <c r="F195" s="211"/>
      <c r="G195" s="211"/>
      <c r="H195" s="211" t="s">
        <v>1208</v>
      </c>
      <c r="I195" s="211" t="s">
        <v>1188</v>
      </c>
      <c r="J195" s="211">
        <v>4</v>
      </c>
      <c r="K195" s="211" t="s">
        <v>1188</v>
      </c>
      <c r="L195" s="211">
        <v>4</v>
      </c>
      <c r="M195" s="211" t="s">
        <v>482</v>
      </c>
      <c r="N195" s="211"/>
      <c r="O195" s="211" t="s">
        <v>1193</v>
      </c>
      <c r="P195" s="211"/>
      <c r="Q195" s="211" t="s">
        <v>1188</v>
      </c>
      <c r="R195" s="211"/>
      <c r="S195" s="211" t="s">
        <v>482</v>
      </c>
      <c r="T195" s="211"/>
      <c r="U195" s="211" t="s">
        <v>1188</v>
      </c>
      <c r="V195" s="211" t="s">
        <v>1188</v>
      </c>
      <c r="W195" s="211" t="s">
        <v>482</v>
      </c>
      <c r="X195" s="211" t="s">
        <v>1188</v>
      </c>
      <c r="Y195" s="211" t="s">
        <v>1188</v>
      </c>
      <c r="Z195" s="211" t="s">
        <v>323</v>
      </c>
      <c r="AA195" s="211" t="s">
        <v>1188</v>
      </c>
      <c r="AB195" s="213" t="s">
        <v>482</v>
      </c>
      <c r="AC195" s="185"/>
      <c r="AD195" s="185"/>
      <c r="AE195" s="185"/>
      <c r="AF195" s="185"/>
      <c r="AG195" s="185"/>
      <c r="AH195" s="185"/>
      <c r="AI195" s="185"/>
      <c r="AJ195" s="185"/>
      <c r="AK195" s="185"/>
      <c r="AL195" s="185"/>
      <c r="AM195" s="185"/>
      <c r="AN195" s="185"/>
      <c r="AO195" s="185"/>
    </row>
    <row r="196" spans="2:41">
      <c r="B196" s="205">
        <v>193</v>
      </c>
      <c r="C196" s="207">
        <v>45811.455405092594</v>
      </c>
      <c r="D196" s="207">
        <v>45811.457175925927</v>
      </c>
      <c r="E196" s="206" t="s">
        <v>292</v>
      </c>
      <c r="F196" s="206"/>
      <c r="G196" s="206"/>
      <c r="H196" s="206" t="s">
        <v>1208</v>
      </c>
      <c r="I196" s="206" t="s">
        <v>1193</v>
      </c>
      <c r="J196" s="206">
        <v>5</v>
      </c>
      <c r="K196" s="206" t="s">
        <v>1188</v>
      </c>
      <c r="L196" s="206">
        <v>4</v>
      </c>
      <c r="M196" s="206" t="s">
        <v>1188</v>
      </c>
      <c r="N196" s="206"/>
      <c r="O196" s="206" t="s">
        <v>1188</v>
      </c>
      <c r="P196" s="206"/>
      <c r="Q196" s="206" t="s">
        <v>1193</v>
      </c>
      <c r="R196" s="206"/>
      <c r="S196" s="206" t="s">
        <v>1188</v>
      </c>
      <c r="T196" s="206"/>
      <c r="U196" s="206" t="s">
        <v>1188</v>
      </c>
      <c r="V196" s="206" t="s">
        <v>1193</v>
      </c>
      <c r="W196" s="206" t="s">
        <v>1188</v>
      </c>
      <c r="X196" s="206" t="s">
        <v>1188</v>
      </c>
      <c r="Y196" s="206" t="s">
        <v>1188</v>
      </c>
      <c r="Z196" s="206" t="s">
        <v>323</v>
      </c>
      <c r="AA196" s="206" t="s">
        <v>1193</v>
      </c>
      <c r="AB196" s="208" t="s">
        <v>1193</v>
      </c>
      <c r="AC196" s="185"/>
      <c r="AD196" s="185"/>
      <c r="AE196" s="185"/>
      <c r="AF196" s="185"/>
      <c r="AG196" s="185"/>
      <c r="AH196" s="185"/>
      <c r="AI196" s="185"/>
      <c r="AJ196" s="185"/>
      <c r="AK196" s="185"/>
      <c r="AL196" s="185"/>
      <c r="AM196" s="185"/>
      <c r="AN196" s="185"/>
      <c r="AO196" s="185"/>
    </row>
    <row r="197" spans="2:41">
      <c r="B197" s="210">
        <v>194</v>
      </c>
      <c r="C197" s="212">
        <v>45811.468831018516</v>
      </c>
      <c r="D197" s="212">
        <v>45811.471168981479</v>
      </c>
      <c r="E197" s="211" t="s">
        <v>292</v>
      </c>
      <c r="F197" s="211"/>
      <c r="G197" s="211"/>
      <c r="H197" s="211" t="s">
        <v>1204</v>
      </c>
      <c r="I197" s="211" t="s">
        <v>1188</v>
      </c>
      <c r="J197" s="211">
        <v>4</v>
      </c>
      <c r="K197" s="211" t="s">
        <v>1188</v>
      </c>
      <c r="L197" s="211">
        <v>4</v>
      </c>
      <c r="M197" s="211" t="s">
        <v>482</v>
      </c>
      <c r="N197" s="211"/>
      <c r="O197" s="211" t="s">
        <v>482</v>
      </c>
      <c r="P197" s="211"/>
      <c r="Q197" s="211" t="s">
        <v>1188</v>
      </c>
      <c r="R197" s="211"/>
      <c r="S197" s="211" t="s">
        <v>482</v>
      </c>
      <c r="T197" s="211"/>
      <c r="U197" s="211" t="s">
        <v>482</v>
      </c>
      <c r="V197" s="211" t="s">
        <v>1188</v>
      </c>
      <c r="W197" s="211" t="s">
        <v>1191</v>
      </c>
      <c r="X197" s="211" t="s">
        <v>1188</v>
      </c>
      <c r="Y197" s="211" t="s">
        <v>1188</v>
      </c>
      <c r="Z197" s="211" t="s">
        <v>323</v>
      </c>
      <c r="AA197" s="211" t="s">
        <v>1188</v>
      </c>
      <c r="AB197" s="213" t="s">
        <v>482</v>
      </c>
      <c r="AC197" s="185"/>
      <c r="AD197" s="185"/>
      <c r="AE197" s="185"/>
      <c r="AF197" s="185"/>
      <c r="AG197" s="185"/>
      <c r="AH197" s="185"/>
      <c r="AI197" s="185"/>
      <c r="AJ197" s="185"/>
      <c r="AK197" s="185"/>
      <c r="AL197" s="185"/>
      <c r="AM197" s="185"/>
      <c r="AN197" s="185"/>
      <c r="AO197" s="185"/>
    </row>
    <row r="198" spans="2:41">
      <c r="B198" s="205">
        <v>195</v>
      </c>
      <c r="C198" s="207">
        <v>45811.475370370368</v>
      </c>
      <c r="D198" s="207">
        <v>45811.479120370372</v>
      </c>
      <c r="E198" s="206" t="s">
        <v>292</v>
      </c>
      <c r="F198" s="206"/>
      <c r="G198" s="206"/>
      <c r="H198" s="206" t="s">
        <v>1209</v>
      </c>
      <c r="I198" s="206" t="s">
        <v>1188</v>
      </c>
      <c r="J198" s="206">
        <v>4</v>
      </c>
      <c r="K198" s="206" t="s">
        <v>482</v>
      </c>
      <c r="L198" s="206">
        <v>3</v>
      </c>
      <c r="M198" s="206" t="s">
        <v>482</v>
      </c>
      <c r="N198" s="206"/>
      <c r="O198" s="206" t="s">
        <v>1188</v>
      </c>
      <c r="P198" s="206"/>
      <c r="Q198" s="206" t="s">
        <v>1188</v>
      </c>
      <c r="R198" s="206"/>
      <c r="S198" s="206" t="s">
        <v>482</v>
      </c>
      <c r="T198" s="206"/>
      <c r="U198" s="206" t="s">
        <v>1188</v>
      </c>
      <c r="V198" s="206" t="s">
        <v>1188</v>
      </c>
      <c r="W198" s="206" t="s">
        <v>482</v>
      </c>
      <c r="X198" s="206" t="s">
        <v>482</v>
      </c>
      <c r="Y198" s="206" t="s">
        <v>482</v>
      </c>
      <c r="Z198" s="206" t="s">
        <v>323</v>
      </c>
      <c r="AA198" s="206" t="s">
        <v>1188</v>
      </c>
      <c r="AB198" s="208" t="s">
        <v>1188</v>
      </c>
      <c r="AC198" s="185"/>
      <c r="AD198" s="185"/>
      <c r="AE198" s="185"/>
      <c r="AF198" s="185"/>
      <c r="AG198" s="185"/>
      <c r="AH198" s="185"/>
      <c r="AI198" s="185"/>
      <c r="AJ198" s="185"/>
      <c r="AK198" s="185"/>
      <c r="AL198" s="185"/>
      <c r="AM198" s="185"/>
      <c r="AN198" s="185"/>
      <c r="AO198" s="185"/>
    </row>
    <row r="199" spans="2:41">
      <c r="B199" s="210">
        <v>196</v>
      </c>
      <c r="C199" s="212">
        <v>45811.47861111111</v>
      </c>
      <c r="D199" s="212">
        <v>45811.481064814812</v>
      </c>
      <c r="E199" s="211" t="s">
        <v>292</v>
      </c>
      <c r="F199" s="211"/>
      <c r="G199" s="211"/>
      <c r="H199" s="211" t="s">
        <v>1208</v>
      </c>
      <c r="I199" s="211" t="s">
        <v>1188</v>
      </c>
      <c r="J199" s="211">
        <v>4</v>
      </c>
      <c r="K199" s="211" t="s">
        <v>1193</v>
      </c>
      <c r="L199" s="211">
        <v>5</v>
      </c>
      <c r="M199" s="211" t="s">
        <v>1188</v>
      </c>
      <c r="N199" s="211"/>
      <c r="O199" s="211" t="s">
        <v>1188</v>
      </c>
      <c r="P199" s="211"/>
      <c r="Q199" s="211" t="s">
        <v>1193</v>
      </c>
      <c r="R199" s="211"/>
      <c r="S199" s="211" t="s">
        <v>482</v>
      </c>
      <c r="T199" s="211"/>
      <c r="U199" s="211" t="s">
        <v>1188</v>
      </c>
      <c r="V199" s="211" t="s">
        <v>1188</v>
      </c>
      <c r="W199" s="211" t="s">
        <v>1194</v>
      </c>
      <c r="X199" s="211" t="s">
        <v>1194</v>
      </c>
      <c r="Y199" s="211" t="s">
        <v>1193</v>
      </c>
      <c r="Z199" s="211" t="s">
        <v>323</v>
      </c>
      <c r="AA199" s="211" t="s">
        <v>1193</v>
      </c>
      <c r="AB199" s="213" t="s">
        <v>1193</v>
      </c>
      <c r="AC199" s="185"/>
      <c r="AD199" s="185"/>
      <c r="AE199" s="185"/>
      <c r="AF199" s="185"/>
      <c r="AG199" s="185"/>
      <c r="AH199" s="185"/>
      <c r="AI199" s="185"/>
      <c r="AJ199" s="185"/>
      <c r="AK199" s="185"/>
      <c r="AL199" s="185"/>
      <c r="AM199" s="185"/>
      <c r="AN199" s="185"/>
      <c r="AO199" s="185"/>
    </row>
    <row r="200" spans="2:41">
      <c r="B200" s="205">
        <v>197</v>
      </c>
      <c r="C200" s="207">
        <v>45811.514965277776</v>
      </c>
      <c r="D200" s="207">
        <v>45811.518368055556</v>
      </c>
      <c r="E200" s="206" t="s">
        <v>292</v>
      </c>
      <c r="F200" s="206"/>
      <c r="G200" s="206"/>
      <c r="H200" s="206" t="s">
        <v>1197</v>
      </c>
      <c r="I200" s="206" t="s">
        <v>1194</v>
      </c>
      <c r="J200" s="206">
        <v>5</v>
      </c>
      <c r="K200" s="206" t="s">
        <v>1194</v>
      </c>
      <c r="L200" s="206">
        <v>5</v>
      </c>
      <c r="M200" s="206" t="s">
        <v>1193</v>
      </c>
      <c r="N200" s="206"/>
      <c r="O200" s="206" t="s">
        <v>482</v>
      </c>
      <c r="P200" s="206"/>
      <c r="Q200" s="206" t="s">
        <v>1193</v>
      </c>
      <c r="R200" s="206"/>
      <c r="S200" s="206" t="s">
        <v>1188</v>
      </c>
      <c r="T200" s="206"/>
      <c r="U200" s="206" t="s">
        <v>1193</v>
      </c>
      <c r="V200" s="206" t="s">
        <v>482</v>
      </c>
      <c r="W200" s="206" t="s">
        <v>1194</v>
      </c>
      <c r="X200" s="206" t="s">
        <v>1191</v>
      </c>
      <c r="Y200" s="206" t="s">
        <v>1193</v>
      </c>
      <c r="Z200" s="206" t="s">
        <v>306</v>
      </c>
      <c r="AA200" s="206" t="s">
        <v>1193</v>
      </c>
      <c r="AB200" s="208" t="s">
        <v>1193</v>
      </c>
      <c r="AC200" s="185"/>
      <c r="AD200" s="185"/>
      <c r="AE200" s="185"/>
      <c r="AF200" s="185"/>
      <c r="AG200" s="185"/>
      <c r="AH200" s="185"/>
      <c r="AI200" s="185"/>
      <c r="AJ200" s="185"/>
      <c r="AK200" s="185"/>
      <c r="AL200" s="185"/>
      <c r="AM200" s="185"/>
      <c r="AN200" s="185"/>
      <c r="AO200" s="185"/>
    </row>
    <row r="201" spans="2:41">
      <c r="B201" s="210">
        <v>198</v>
      </c>
      <c r="C201" s="212">
        <v>45811.520115740743</v>
      </c>
      <c r="D201" s="212">
        <v>45811.521817129629</v>
      </c>
      <c r="E201" s="211" t="s">
        <v>292</v>
      </c>
      <c r="F201" s="211"/>
      <c r="G201" s="211"/>
      <c r="H201" s="211" t="s">
        <v>1208</v>
      </c>
      <c r="I201" s="211" t="s">
        <v>1194</v>
      </c>
      <c r="J201" s="211">
        <v>5</v>
      </c>
      <c r="K201" s="211" t="s">
        <v>482</v>
      </c>
      <c r="L201" s="211">
        <v>3</v>
      </c>
      <c r="M201" s="211" t="s">
        <v>1191</v>
      </c>
      <c r="N201" s="211"/>
      <c r="O201" s="211" t="s">
        <v>1191</v>
      </c>
      <c r="P201" s="211"/>
      <c r="Q201" s="211" t="s">
        <v>482</v>
      </c>
      <c r="R201" s="211"/>
      <c r="S201" s="211" t="s">
        <v>1200</v>
      </c>
      <c r="T201" s="211"/>
      <c r="U201" s="211" t="s">
        <v>1194</v>
      </c>
      <c r="V201" s="211" t="s">
        <v>1193</v>
      </c>
      <c r="W201" s="211" t="s">
        <v>1194</v>
      </c>
      <c r="X201" s="211" t="s">
        <v>482</v>
      </c>
      <c r="Y201" s="211" t="s">
        <v>482</v>
      </c>
      <c r="Z201" s="211" t="s">
        <v>323</v>
      </c>
      <c r="AA201" s="211" t="s">
        <v>1194</v>
      </c>
      <c r="AB201" s="213" t="s">
        <v>482</v>
      </c>
      <c r="AC201" s="185"/>
      <c r="AD201" s="185"/>
      <c r="AE201" s="185"/>
      <c r="AF201" s="185"/>
      <c r="AG201" s="185"/>
      <c r="AH201" s="185"/>
      <c r="AI201" s="185"/>
      <c r="AJ201" s="185"/>
      <c r="AK201" s="185"/>
      <c r="AL201" s="185"/>
      <c r="AM201" s="185"/>
      <c r="AN201" s="185"/>
      <c r="AO201" s="185"/>
    </row>
    <row r="202" spans="2:41">
      <c r="B202" s="185"/>
      <c r="C202" s="185"/>
      <c r="D202" s="185"/>
      <c r="E202" s="185"/>
      <c r="F202" s="185"/>
      <c r="G202" s="185"/>
      <c r="H202" s="185"/>
      <c r="I202" s="185" t="s">
        <v>1118</v>
      </c>
      <c r="J202" s="185">
        <f>SUM(J4:J201)</f>
        <v>819</v>
      </c>
      <c r="K202" s="185"/>
      <c r="L202" s="185">
        <f t="shared" ref="L202" si="0">SUM(L4:L201)</f>
        <v>819</v>
      </c>
      <c r="M202" s="185"/>
      <c r="N202" s="185"/>
      <c r="O202" s="185"/>
      <c r="P202" s="185"/>
      <c r="Q202" s="185"/>
      <c r="R202" s="185"/>
      <c r="S202" s="185"/>
      <c r="T202" s="185"/>
      <c r="U202" s="185"/>
      <c r="V202" s="185"/>
      <c r="W202" s="185"/>
      <c r="X202" s="185"/>
      <c r="Y202" s="185"/>
      <c r="Z202" s="185"/>
      <c r="AA202" s="185"/>
      <c r="AB202" s="185"/>
      <c r="AC202" s="185"/>
      <c r="AD202" s="185"/>
      <c r="AE202" s="185"/>
      <c r="AF202" s="185"/>
      <c r="AG202" s="185"/>
      <c r="AH202" s="185"/>
      <c r="AI202" s="185"/>
      <c r="AJ202" s="185"/>
      <c r="AK202" s="185"/>
      <c r="AL202" s="185"/>
      <c r="AM202" s="185"/>
      <c r="AN202" s="185"/>
      <c r="AO202" s="185"/>
    </row>
    <row r="203" spans="2:41">
      <c r="B203" s="185"/>
      <c r="C203" s="185"/>
      <c r="D203" s="185"/>
      <c r="E203" s="185"/>
      <c r="F203" s="185"/>
      <c r="G203" s="185"/>
      <c r="H203" s="185" t="s">
        <v>1210</v>
      </c>
      <c r="I203" s="185">
        <v>250</v>
      </c>
      <c r="J203" s="185">
        <f>5*198</f>
        <v>990</v>
      </c>
      <c r="K203" s="185"/>
      <c r="L203" s="185">
        <f>I204*5</f>
        <v>990</v>
      </c>
      <c r="M203" s="185"/>
      <c r="N203" s="185"/>
      <c r="O203" s="185"/>
      <c r="P203" s="185"/>
      <c r="Q203" s="185"/>
      <c r="R203" s="185"/>
      <c r="S203" s="185"/>
      <c r="T203" s="185"/>
      <c r="U203" s="185"/>
      <c r="V203" s="185"/>
      <c r="W203" s="185"/>
      <c r="X203" s="185"/>
      <c r="Y203" s="185"/>
      <c r="Z203" s="185"/>
      <c r="AA203" s="185"/>
      <c r="AB203" s="185"/>
      <c r="AC203" s="185"/>
      <c r="AD203" s="185"/>
      <c r="AE203" s="185"/>
      <c r="AF203" s="185"/>
      <c r="AG203" s="185"/>
      <c r="AH203" s="185"/>
      <c r="AI203" s="185"/>
      <c r="AJ203" s="185"/>
      <c r="AK203" s="185"/>
      <c r="AL203" s="185"/>
      <c r="AM203" s="185"/>
      <c r="AN203" s="185"/>
      <c r="AO203" s="185"/>
    </row>
    <row r="204" spans="2:41">
      <c r="B204" s="185"/>
      <c r="C204" s="185"/>
      <c r="D204" s="185"/>
      <c r="E204" s="185"/>
      <c r="F204" s="185"/>
      <c r="G204" s="185"/>
      <c r="H204" s="185" t="s">
        <v>1211</v>
      </c>
      <c r="I204" s="185">
        <v>198</v>
      </c>
      <c r="J204" s="185">
        <f>J202/J203</f>
        <v>0.82727272727272727</v>
      </c>
      <c r="K204" s="185"/>
      <c r="L204" s="185">
        <f>L202/L203</f>
        <v>0.82727272727272727</v>
      </c>
      <c r="M204" s="185"/>
      <c r="N204" s="185"/>
      <c r="O204" s="185"/>
      <c r="P204" s="185"/>
      <c r="Q204" s="185"/>
      <c r="R204" s="185"/>
      <c r="S204" s="185"/>
      <c r="T204" s="185"/>
      <c r="U204" s="185"/>
      <c r="V204" s="185"/>
      <c r="W204" s="185"/>
      <c r="X204" s="185"/>
      <c r="Y204" s="185"/>
      <c r="Z204" s="185"/>
      <c r="AA204" s="185"/>
      <c r="AB204" s="185"/>
      <c r="AC204" s="185"/>
      <c r="AD204" s="185"/>
      <c r="AE204" s="185"/>
      <c r="AF204" s="185"/>
      <c r="AG204" s="185"/>
      <c r="AH204" s="185"/>
      <c r="AI204" s="185"/>
      <c r="AJ204" s="185"/>
      <c r="AK204" s="185"/>
      <c r="AL204" s="185"/>
      <c r="AM204" s="185"/>
      <c r="AN204" s="185"/>
      <c r="AO204" s="185"/>
    </row>
    <row r="205" spans="2:41">
      <c r="B205" s="185"/>
      <c r="C205" s="185"/>
      <c r="D205" s="185"/>
      <c r="E205" s="185"/>
      <c r="F205" s="185"/>
      <c r="G205" s="185"/>
      <c r="H205" s="185" t="s">
        <v>1212</v>
      </c>
      <c r="I205" s="222">
        <f>I204/I203</f>
        <v>0.79200000000000004</v>
      </c>
      <c r="J205" s="222"/>
      <c r="K205" s="185"/>
      <c r="L205" s="185"/>
      <c r="M205" s="185"/>
      <c r="N205" s="185"/>
      <c r="O205" s="185"/>
      <c r="P205" s="185"/>
      <c r="Q205" s="185"/>
      <c r="R205" s="185"/>
      <c r="S205" s="185"/>
      <c r="T205" s="185"/>
      <c r="U205" s="185"/>
      <c r="V205" s="185"/>
      <c r="W205" s="185"/>
      <c r="X205" s="185"/>
      <c r="Y205" s="185"/>
      <c r="Z205" s="185"/>
      <c r="AA205" s="185"/>
      <c r="AB205" s="185"/>
      <c r="AC205" s="185"/>
      <c r="AD205" s="185"/>
      <c r="AE205" s="185"/>
      <c r="AF205" s="185"/>
      <c r="AG205" s="185"/>
      <c r="AH205" s="185"/>
      <c r="AI205" s="185"/>
      <c r="AJ205" s="185"/>
      <c r="AK205" s="185"/>
      <c r="AL205" s="185"/>
      <c r="AM205" s="185"/>
      <c r="AN205" s="185"/>
      <c r="AO205" s="185"/>
    </row>
    <row r="206" spans="2:41">
      <c r="B206" s="185"/>
      <c r="C206" s="185"/>
      <c r="D206" s="185"/>
      <c r="E206" s="185"/>
      <c r="F206" s="185"/>
      <c r="G206" s="185"/>
      <c r="H206" s="185" t="s">
        <v>1213</v>
      </c>
      <c r="I206" s="221">
        <v>0.7</v>
      </c>
      <c r="J206" s="221"/>
      <c r="K206" s="185"/>
      <c r="L206" s="185"/>
      <c r="M206" s="185"/>
      <c r="N206" s="185"/>
      <c r="O206" s="185"/>
      <c r="P206" s="185"/>
      <c r="Q206" s="185"/>
      <c r="R206" s="185"/>
      <c r="S206" s="185"/>
      <c r="T206" s="185"/>
      <c r="U206" s="185"/>
      <c r="V206" s="185"/>
      <c r="W206" s="185"/>
      <c r="X206" s="185"/>
      <c r="Y206" s="185"/>
      <c r="Z206" s="185"/>
      <c r="AA206" s="185"/>
      <c r="AB206" s="185"/>
      <c r="AC206" s="185"/>
      <c r="AD206" s="185"/>
      <c r="AE206" s="185"/>
      <c r="AF206" s="185"/>
      <c r="AG206" s="185"/>
      <c r="AH206" s="185"/>
      <c r="AI206" s="185"/>
      <c r="AJ206" s="185"/>
      <c r="AK206" s="185"/>
      <c r="AL206" s="185"/>
      <c r="AM206" s="185"/>
      <c r="AN206" s="185"/>
      <c r="AO206" s="185"/>
    </row>
    <row r="207" spans="2:41">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c r="AA207" s="185"/>
      <c r="AB207" s="185"/>
      <c r="AC207" s="185"/>
      <c r="AD207" s="185"/>
      <c r="AE207" s="185"/>
      <c r="AF207" s="185"/>
      <c r="AG207" s="185"/>
      <c r="AH207" s="185"/>
      <c r="AI207" s="185"/>
      <c r="AJ207" s="185"/>
      <c r="AK207" s="185"/>
      <c r="AL207" s="185"/>
      <c r="AM207" s="185"/>
      <c r="AN207" s="185"/>
      <c r="AO207" s="185"/>
    </row>
    <row r="208" spans="2:41">
      <c r="B208" s="185"/>
      <c r="C208" s="185"/>
      <c r="D208" s="185"/>
      <c r="E208" s="185"/>
      <c r="F208" s="185"/>
      <c r="G208" s="185"/>
      <c r="H208" s="185" t="s">
        <v>1214</v>
      </c>
      <c r="I208" s="185"/>
      <c r="J208" s="185"/>
      <c r="K208" s="185"/>
      <c r="L208" s="185"/>
      <c r="M208" s="185"/>
      <c r="N208" s="185"/>
      <c r="O208" s="185"/>
      <c r="P208" s="185"/>
      <c r="Q208" s="185"/>
      <c r="R208" s="185"/>
      <c r="S208" s="185"/>
      <c r="T208" s="185"/>
      <c r="U208" s="185"/>
      <c r="V208" s="185"/>
      <c r="W208" s="185"/>
      <c r="X208" s="185"/>
      <c r="Y208" s="185"/>
      <c r="Z208" s="185"/>
      <c r="AA208" s="185"/>
      <c r="AB208" s="185"/>
      <c r="AC208" s="185"/>
      <c r="AD208" s="185"/>
      <c r="AE208" s="185"/>
      <c r="AF208" s="185"/>
      <c r="AG208" s="185"/>
      <c r="AH208" s="185"/>
      <c r="AI208" s="185"/>
      <c r="AJ208" s="185"/>
      <c r="AK208" s="185"/>
      <c r="AL208" s="185"/>
      <c r="AM208" s="185"/>
      <c r="AN208" s="185"/>
      <c r="AO208" s="185"/>
    </row>
    <row r="209" spans="2:41">
      <c r="B209" s="185"/>
      <c r="C209" s="185"/>
      <c r="D209" s="185"/>
      <c r="E209" s="185"/>
      <c r="F209" s="185"/>
      <c r="G209" s="185"/>
      <c r="H209" s="185" t="s">
        <v>1215</v>
      </c>
      <c r="I209" s="185"/>
      <c r="J209" s="185"/>
      <c r="K209" s="185"/>
      <c r="L209" s="185"/>
      <c r="M209" s="185"/>
      <c r="N209" s="185"/>
      <c r="O209" s="185"/>
      <c r="P209" s="185"/>
      <c r="Q209" s="185"/>
      <c r="R209" s="185"/>
      <c r="S209" s="185"/>
      <c r="T209" s="185"/>
      <c r="U209" s="185"/>
      <c r="V209" s="185"/>
      <c r="W209" s="185"/>
      <c r="X209" s="185"/>
      <c r="Y209" s="185"/>
      <c r="Z209" s="185"/>
      <c r="AA209" s="185"/>
      <c r="AB209" s="185"/>
      <c r="AC209" s="185"/>
      <c r="AD209" s="185"/>
      <c r="AE209" s="185"/>
      <c r="AF209" s="185"/>
      <c r="AG209" s="185"/>
      <c r="AH209" s="185"/>
      <c r="AI209" s="185"/>
      <c r="AJ209" s="185"/>
      <c r="AK209" s="185"/>
      <c r="AL209" s="185"/>
      <c r="AM209" s="185"/>
      <c r="AN209" s="185"/>
      <c r="AO209" s="185"/>
    </row>
    <row r="210" spans="2:41">
      <c r="B210" s="185"/>
      <c r="C210" s="185"/>
      <c r="D210" s="185"/>
      <c r="E210" s="185"/>
      <c r="F210" s="185"/>
      <c r="G210" s="185"/>
      <c r="H210" s="185" t="s">
        <v>1216</v>
      </c>
      <c r="I210" s="185"/>
      <c r="J210" s="185"/>
      <c r="K210" s="185"/>
      <c r="L210" s="185"/>
      <c r="M210" s="185"/>
      <c r="N210" s="185"/>
      <c r="O210" s="185"/>
      <c r="P210" s="185"/>
      <c r="Q210" s="185"/>
      <c r="R210" s="185"/>
      <c r="S210" s="185"/>
      <c r="T210" s="185"/>
      <c r="U210" s="185"/>
      <c r="V210" s="185"/>
      <c r="W210" s="185"/>
      <c r="X210" s="185"/>
      <c r="Y210" s="185"/>
      <c r="Z210" s="185"/>
      <c r="AA210" s="185"/>
      <c r="AB210" s="185"/>
      <c r="AC210" s="185"/>
      <c r="AD210" s="185"/>
      <c r="AE210" s="185"/>
      <c r="AF210" s="185"/>
      <c r="AG210" s="185"/>
      <c r="AH210" s="185"/>
      <c r="AI210" s="185"/>
      <c r="AJ210" s="185"/>
      <c r="AK210" s="185"/>
      <c r="AL210" s="185"/>
      <c r="AM210" s="185"/>
      <c r="AN210" s="185"/>
      <c r="AO210" s="185"/>
    </row>
    <row r="211" spans="2:41">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c r="AA211" s="185"/>
      <c r="AB211" s="185"/>
      <c r="AC211" s="185"/>
      <c r="AD211" s="185"/>
      <c r="AE211" s="185"/>
      <c r="AF211" s="185"/>
      <c r="AG211" s="185"/>
      <c r="AH211" s="185"/>
      <c r="AI211" s="185"/>
      <c r="AJ211" s="185"/>
      <c r="AK211" s="185"/>
      <c r="AL211" s="185"/>
      <c r="AM211" s="185"/>
      <c r="AN211" s="185"/>
      <c r="AO211" s="185"/>
    </row>
    <row r="212" spans="2:41">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c r="AA212" s="185"/>
      <c r="AB212" s="185"/>
      <c r="AC212" s="185"/>
      <c r="AD212" s="185"/>
      <c r="AE212" s="185"/>
      <c r="AF212" s="185"/>
      <c r="AG212" s="185"/>
      <c r="AH212" s="185"/>
      <c r="AI212" s="185"/>
      <c r="AJ212" s="185"/>
      <c r="AK212" s="185"/>
      <c r="AL212" s="185"/>
      <c r="AM212" s="185"/>
      <c r="AN212" s="185"/>
      <c r="AO212" s="185"/>
    </row>
    <row r="213" spans="2:41">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c r="AA213" s="185"/>
      <c r="AB213" s="185"/>
      <c r="AC213" s="185"/>
      <c r="AD213" s="185"/>
      <c r="AE213" s="185"/>
      <c r="AF213" s="185"/>
      <c r="AG213" s="185"/>
      <c r="AH213" s="185"/>
      <c r="AI213" s="185"/>
      <c r="AJ213" s="185"/>
      <c r="AK213" s="185"/>
      <c r="AL213" s="185"/>
      <c r="AM213" s="185"/>
      <c r="AN213" s="185"/>
      <c r="AO213" s="185"/>
    </row>
    <row r="214" spans="2:41">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c r="AA214" s="185"/>
      <c r="AB214" s="185"/>
      <c r="AC214" s="185"/>
      <c r="AD214" s="185"/>
      <c r="AE214" s="185"/>
      <c r="AF214" s="185"/>
      <c r="AG214" s="185"/>
      <c r="AH214" s="185"/>
      <c r="AI214" s="185"/>
      <c r="AJ214" s="185"/>
      <c r="AK214" s="185"/>
      <c r="AL214" s="185"/>
      <c r="AM214" s="185"/>
      <c r="AN214" s="185"/>
      <c r="AO214" s="185"/>
    </row>
    <row r="215" spans="2:41">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c r="AA215" s="185"/>
      <c r="AB215" s="185"/>
      <c r="AC215" s="185"/>
      <c r="AD215" s="185"/>
      <c r="AE215" s="185"/>
      <c r="AF215" s="185"/>
      <c r="AG215" s="185"/>
      <c r="AH215" s="185"/>
      <c r="AI215" s="185"/>
      <c r="AJ215" s="185"/>
      <c r="AK215" s="185"/>
      <c r="AL215" s="185"/>
      <c r="AM215" s="185"/>
      <c r="AN215" s="185"/>
      <c r="AO215" s="185"/>
    </row>
    <row r="216" spans="2:41">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c r="AA216" s="185"/>
      <c r="AB216" s="185"/>
      <c r="AC216" s="185"/>
      <c r="AD216" s="185"/>
      <c r="AE216" s="185"/>
      <c r="AF216" s="185"/>
      <c r="AG216" s="185"/>
      <c r="AH216" s="185"/>
      <c r="AI216" s="185"/>
      <c r="AJ216" s="185"/>
      <c r="AK216" s="185"/>
      <c r="AL216" s="185"/>
      <c r="AM216" s="185"/>
      <c r="AN216" s="185"/>
      <c r="AO216" s="185"/>
    </row>
    <row r="217" spans="2:41">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c r="AA217" s="185"/>
      <c r="AB217" s="185"/>
      <c r="AC217" s="185"/>
      <c r="AD217" s="185"/>
      <c r="AE217" s="185"/>
      <c r="AF217" s="185"/>
      <c r="AG217" s="185"/>
      <c r="AH217" s="185"/>
      <c r="AI217" s="185"/>
      <c r="AJ217" s="185"/>
      <c r="AK217" s="185"/>
      <c r="AL217" s="185"/>
      <c r="AM217" s="185"/>
      <c r="AN217" s="185"/>
      <c r="AO217" s="185"/>
    </row>
    <row r="218" spans="2:41">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c r="AA218" s="185"/>
      <c r="AB218" s="185"/>
      <c r="AC218" s="185"/>
      <c r="AD218" s="185"/>
      <c r="AE218" s="185"/>
      <c r="AF218" s="185"/>
      <c r="AG218" s="185"/>
      <c r="AH218" s="185"/>
      <c r="AI218" s="185"/>
      <c r="AJ218" s="185"/>
      <c r="AK218" s="185"/>
      <c r="AL218" s="185"/>
      <c r="AM218" s="185"/>
      <c r="AN218" s="185"/>
      <c r="AO218" s="185"/>
    </row>
    <row r="219" spans="2:41">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c r="AA219" s="185"/>
      <c r="AB219" s="185"/>
      <c r="AC219" s="185"/>
      <c r="AD219" s="185"/>
      <c r="AE219" s="185"/>
      <c r="AF219" s="185"/>
      <c r="AG219" s="185"/>
      <c r="AH219" s="185"/>
      <c r="AI219" s="185"/>
      <c r="AJ219" s="185"/>
      <c r="AK219" s="185"/>
      <c r="AL219" s="185"/>
      <c r="AM219" s="185"/>
      <c r="AN219" s="185"/>
      <c r="AO219" s="185"/>
    </row>
    <row r="220" spans="2:41">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c r="AA220" s="185"/>
      <c r="AB220" s="185"/>
      <c r="AC220" s="185"/>
      <c r="AD220" s="185"/>
      <c r="AE220" s="185"/>
      <c r="AF220" s="185"/>
      <c r="AG220" s="185"/>
      <c r="AH220" s="185"/>
      <c r="AI220" s="185"/>
      <c r="AJ220" s="185"/>
      <c r="AK220" s="185"/>
      <c r="AL220" s="185"/>
      <c r="AM220" s="185"/>
      <c r="AN220" s="185"/>
      <c r="AO220" s="185"/>
    </row>
    <row r="221" spans="2:41">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c r="AA221" s="185"/>
      <c r="AB221" s="185"/>
      <c r="AC221" s="185"/>
      <c r="AD221" s="185"/>
      <c r="AE221" s="185"/>
      <c r="AF221" s="185"/>
      <c r="AG221" s="185"/>
      <c r="AH221" s="185"/>
      <c r="AI221" s="185"/>
      <c r="AJ221" s="185"/>
      <c r="AK221" s="185"/>
      <c r="AL221" s="185"/>
      <c r="AM221" s="185"/>
      <c r="AN221" s="185"/>
      <c r="AO221" s="185"/>
    </row>
    <row r="222" spans="2:41">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c r="AA222" s="185"/>
      <c r="AB222" s="185"/>
      <c r="AC222" s="185"/>
      <c r="AD222" s="185"/>
      <c r="AE222" s="185"/>
      <c r="AF222" s="185"/>
      <c r="AG222" s="185"/>
      <c r="AH222" s="185"/>
      <c r="AI222" s="185"/>
      <c r="AJ222" s="185"/>
      <c r="AK222" s="185"/>
      <c r="AL222" s="185"/>
      <c r="AM222" s="185"/>
      <c r="AN222" s="185"/>
      <c r="AO222" s="185"/>
    </row>
    <row r="223" spans="2:41">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c r="AA223" s="185"/>
      <c r="AB223" s="185"/>
      <c r="AC223" s="185"/>
      <c r="AD223" s="185"/>
      <c r="AE223" s="185"/>
      <c r="AF223" s="185"/>
      <c r="AG223" s="185"/>
      <c r="AH223" s="185"/>
      <c r="AI223" s="185"/>
      <c r="AJ223" s="185"/>
      <c r="AK223" s="185"/>
      <c r="AL223" s="185"/>
      <c r="AM223" s="185"/>
      <c r="AN223" s="185"/>
      <c r="AO223" s="185"/>
    </row>
    <row r="224" spans="2:41">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c r="AA224" s="185"/>
      <c r="AB224" s="185"/>
      <c r="AC224" s="185"/>
      <c r="AD224" s="185"/>
      <c r="AE224" s="185"/>
      <c r="AF224" s="185"/>
      <c r="AG224" s="185"/>
      <c r="AH224" s="185"/>
      <c r="AI224" s="185"/>
      <c r="AJ224" s="185"/>
      <c r="AK224" s="185"/>
      <c r="AL224" s="185"/>
      <c r="AM224" s="185"/>
      <c r="AN224" s="185"/>
      <c r="AO224" s="185"/>
    </row>
    <row r="225" spans="2:41">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c r="AA225" s="185"/>
      <c r="AB225" s="185"/>
      <c r="AC225" s="185"/>
      <c r="AD225" s="185"/>
      <c r="AE225" s="185"/>
      <c r="AF225" s="185"/>
      <c r="AG225" s="185"/>
      <c r="AH225" s="185"/>
      <c r="AI225" s="185"/>
      <c r="AJ225" s="185"/>
      <c r="AK225" s="185"/>
      <c r="AL225" s="185"/>
      <c r="AM225" s="185"/>
      <c r="AN225" s="185"/>
      <c r="AO225" s="185"/>
    </row>
    <row r="226" spans="2:41">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c r="AA226" s="185"/>
      <c r="AB226" s="185"/>
      <c r="AC226" s="185"/>
      <c r="AD226" s="185"/>
      <c r="AE226" s="185"/>
      <c r="AF226" s="185"/>
      <c r="AG226" s="185"/>
      <c r="AH226" s="185"/>
      <c r="AI226" s="185"/>
      <c r="AJ226" s="185"/>
      <c r="AK226" s="185"/>
      <c r="AL226" s="185"/>
      <c r="AM226" s="185"/>
      <c r="AN226" s="185"/>
      <c r="AO226" s="185"/>
    </row>
  </sheetData>
  <mergeCells count="1">
    <mergeCell ref="E2:AO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C2EA-D91D-4C2D-91F0-E2CD5CC7C53E}">
  <dimension ref="A1:K29"/>
  <sheetViews>
    <sheetView topLeftCell="C26" workbookViewId="0">
      <selection activeCell="C29" sqref="C29"/>
    </sheetView>
  </sheetViews>
  <sheetFormatPr defaultRowHeight="15"/>
  <cols>
    <col min="1" max="1" width="5.85546875" customWidth="1"/>
    <col min="2" max="2" width="18.140625" customWidth="1"/>
    <col min="3" max="3" width="19.28515625" customWidth="1"/>
    <col min="4" max="4" width="44.42578125" customWidth="1"/>
    <col min="5" max="5" width="42.140625" customWidth="1"/>
    <col min="6" max="6" width="44.42578125" customWidth="1"/>
    <col min="7" max="7" width="17.42578125" customWidth="1"/>
  </cols>
  <sheetData>
    <row r="1" spans="1:11" ht="26.25" customHeight="1">
      <c r="A1" s="448" t="s">
        <v>1217</v>
      </c>
      <c r="B1" s="448"/>
      <c r="C1" s="448"/>
      <c r="D1" s="448"/>
      <c r="E1" s="319"/>
      <c r="F1" s="319"/>
      <c r="G1" s="319"/>
      <c r="H1" s="319"/>
      <c r="I1" s="319"/>
      <c r="J1" s="319"/>
      <c r="K1" s="319"/>
    </row>
    <row r="2" spans="1:11" ht="26.25" customHeight="1">
      <c r="A2" s="449" t="s">
        <v>1218</v>
      </c>
      <c r="B2" s="449"/>
      <c r="C2" s="449"/>
      <c r="D2" s="449"/>
      <c r="E2" s="449"/>
      <c r="F2" s="449"/>
      <c r="G2" s="449"/>
      <c r="H2" s="449"/>
      <c r="I2" s="449"/>
      <c r="J2" s="449"/>
      <c r="K2" s="449"/>
    </row>
    <row r="3" spans="1:11" ht="80.25" customHeight="1">
      <c r="A3" s="450" t="s">
        <v>1219</v>
      </c>
      <c r="B3" s="450"/>
      <c r="C3" s="450"/>
      <c r="D3" s="450"/>
      <c r="E3" s="450"/>
      <c r="F3" s="450"/>
      <c r="G3" s="450"/>
      <c r="H3" s="320"/>
      <c r="I3" s="320"/>
      <c r="J3" s="320"/>
      <c r="K3" s="320"/>
    </row>
    <row r="4" spans="1:11" ht="50.25" customHeight="1">
      <c r="A4" s="321" t="s">
        <v>0</v>
      </c>
      <c r="B4" s="322" t="s">
        <v>1220</v>
      </c>
      <c r="C4" s="322" t="s">
        <v>1221</v>
      </c>
      <c r="D4" s="323" t="s">
        <v>1222</v>
      </c>
      <c r="E4" s="322" t="s">
        <v>1223</v>
      </c>
      <c r="F4" s="322" t="s">
        <v>1224</v>
      </c>
      <c r="G4" s="322" t="s">
        <v>218</v>
      </c>
      <c r="H4" s="319"/>
      <c r="I4" s="319"/>
      <c r="J4" s="319"/>
      <c r="K4" s="319"/>
    </row>
    <row r="5" spans="1:11" ht="50.25" customHeight="1">
      <c r="A5" s="324">
        <v>1</v>
      </c>
      <c r="B5" s="446" t="s">
        <v>1225</v>
      </c>
      <c r="C5" s="446" t="s">
        <v>1226</v>
      </c>
      <c r="D5" s="325" t="s">
        <v>1227</v>
      </c>
      <c r="E5" s="325" t="s">
        <v>1228</v>
      </c>
      <c r="F5" s="325" t="s">
        <v>1229</v>
      </c>
      <c r="G5" s="326" t="s">
        <v>1149</v>
      </c>
      <c r="H5" s="319"/>
      <c r="I5" s="319"/>
      <c r="J5" s="319"/>
      <c r="K5" s="319"/>
    </row>
    <row r="6" spans="1:11" ht="50.25" customHeight="1">
      <c r="A6" s="324">
        <v>2</v>
      </c>
      <c r="B6" s="446"/>
      <c r="C6" s="446"/>
      <c r="D6" s="325" t="s">
        <v>1230</v>
      </c>
      <c r="E6" s="325" t="s">
        <v>1231</v>
      </c>
      <c r="F6" s="325" t="s">
        <v>1232</v>
      </c>
      <c r="G6" s="326" t="s">
        <v>1149</v>
      </c>
      <c r="H6" s="319"/>
      <c r="I6" s="319"/>
      <c r="J6" s="319"/>
      <c r="K6" s="319"/>
    </row>
    <row r="7" spans="1:11" ht="50.25" customHeight="1">
      <c r="A7" s="324">
        <v>3</v>
      </c>
      <c r="B7" s="446"/>
      <c r="C7" s="446"/>
      <c r="D7" s="325" t="s">
        <v>1233</v>
      </c>
      <c r="E7" s="325" t="s">
        <v>1234</v>
      </c>
      <c r="F7" s="325" t="s">
        <v>1235</v>
      </c>
      <c r="G7" s="326" t="s">
        <v>1149</v>
      </c>
      <c r="H7" s="319"/>
      <c r="I7" s="319"/>
      <c r="J7" s="319"/>
      <c r="K7" s="319"/>
    </row>
    <row r="8" spans="1:11" ht="50.25" customHeight="1">
      <c r="A8" s="324">
        <v>4</v>
      </c>
      <c r="B8" s="446"/>
      <c r="C8" s="446"/>
      <c r="D8" s="325" t="s">
        <v>1236</v>
      </c>
      <c r="E8" s="325" t="s">
        <v>1237</v>
      </c>
      <c r="F8" s="325" t="s">
        <v>1238</v>
      </c>
      <c r="G8" s="326" t="s">
        <v>1149</v>
      </c>
      <c r="H8" s="319"/>
      <c r="I8" s="319"/>
      <c r="J8" s="319"/>
      <c r="K8" s="319"/>
    </row>
    <row r="9" spans="1:11" ht="50.25" customHeight="1">
      <c r="A9" s="324">
        <v>5</v>
      </c>
      <c r="B9" s="447"/>
      <c r="C9" s="447"/>
      <c r="D9" s="325" t="s">
        <v>1239</v>
      </c>
      <c r="E9" s="325" t="s">
        <v>1240</v>
      </c>
      <c r="F9" s="325" t="s">
        <v>1241</v>
      </c>
      <c r="G9" s="327" t="s">
        <v>1242</v>
      </c>
      <c r="H9" s="319"/>
      <c r="I9" s="319"/>
      <c r="J9" s="319"/>
      <c r="K9" s="319"/>
    </row>
    <row r="10" spans="1:11" ht="50.25" customHeight="1">
      <c r="A10" s="324">
        <v>6</v>
      </c>
      <c r="B10" s="446" t="s">
        <v>1243</v>
      </c>
      <c r="C10" s="446" t="s">
        <v>1244</v>
      </c>
      <c r="D10" s="325" t="s">
        <v>1245</v>
      </c>
      <c r="E10" s="325" t="s">
        <v>1246</v>
      </c>
      <c r="F10" s="325" t="s">
        <v>1232</v>
      </c>
      <c r="G10" s="326" t="s">
        <v>1149</v>
      </c>
      <c r="H10" s="319"/>
      <c r="I10" s="319"/>
      <c r="J10" s="319"/>
      <c r="K10" s="319"/>
    </row>
    <row r="11" spans="1:11" ht="50.25" customHeight="1">
      <c r="A11" s="324">
        <v>7</v>
      </c>
      <c r="B11" s="446"/>
      <c r="C11" s="446"/>
      <c r="D11" s="325" t="s">
        <v>1247</v>
      </c>
      <c r="E11" s="325" t="s">
        <v>1248</v>
      </c>
      <c r="F11" s="325" t="s">
        <v>1249</v>
      </c>
      <c r="G11" s="327" t="s">
        <v>1242</v>
      </c>
      <c r="H11" s="319"/>
      <c r="I11" s="319"/>
      <c r="J11" s="319"/>
      <c r="K11" s="319"/>
    </row>
    <row r="12" spans="1:11" ht="50.25" customHeight="1">
      <c r="A12" s="324">
        <v>8</v>
      </c>
      <c r="B12" s="446"/>
      <c r="C12" s="446"/>
      <c r="D12" s="325" t="s">
        <v>1250</v>
      </c>
      <c r="E12" s="325" t="s">
        <v>1251</v>
      </c>
      <c r="F12" s="325" t="s">
        <v>1249</v>
      </c>
      <c r="G12" s="327" t="s">
        <v>1242</v>
      </c>
      <c r="H12" s="328"/>
      <c r="I12" s="328"/>
      <c r="J12" s="319"/>
      <c r="K12" s="319"/>
    </row>
    <row r="13" spans="1:11" ht="50.25" customHeight="1">
      <c r="A13" s="324">
        <v>9</v>
      </c>
      <c r="B13" s="446"/>
      <c r="C13" s="446"/>
      <c r="D13" s="329" t="s">
        <v>1252</v>
      </c>
      <c r="E13" s="325" t="s">
        <v>1253</v>
      </c>
      <c r="F13" s="325" t="s">
        <v>1254</v>
      </c>
      <c r="G13" s="326" t="s">
        <v>1149</v>
      </c>
      <c r="H13" s="319"/>
      <c r="I13" s="319"/>
      <c r="J13" s="319"/>
      <c r="K13" s="319"/>
    </row>
    <row r="14" spans="1:11" ht="50.25" customHeight="1">
      <c r="A14" s="324">
        <v>10</v>
      </c>
      <c r="B14" s="446"/>
      <c r="C14" s="446"/>
      <c r="D14" s="329" t="s">
        <v>1255</v>
      </c>
      <c r="E14" s="325" t="s">
        <v>1256</v>
      </c>
      <c r="F14" s="325" t="s">
        <v>1249</v>
      </c>
      <c r="G14" s="327" t="s">
        <v>1242</v>
      </c>
      <c r="H14" s="319"/>
      <c r="I14" s="319"/>
      <c r="J14" s="319"/>
      <c r="K14" s="319"/>
    </row>
    <row r="15" spans="1:11" ht="50.25" customHeight="1">
      <c r="A15" s="324">
        <v>11</v>
      </c>
      <c r="B15" s="446"/>
      <c r="C15" s="446"/>
      <c r="D15" s="329" t="s">
        <v>1257</v>
      </c>
      <c r="E15" s="325" t="s">
        <v>1258</v>
      </c>
      <c r="F15" s="325" t="s">
        <v>1259</v>
      </c>
      <c r="G15" s="326" t="s">
        <v>1149</v>
      </c>
      <c r="H15" s="319"/>
      <c r="I15" s="319"/>
      <c r="J15" s="319"/>
      <c r="K15" s="319"/>
    </row>
    <row r="16" spans="1:11" ht="50.25" customHeight="1">
      <c r="A16" s="324">
        <v>12</v>
      </c>
      <c r="B16" s="446"/>
      <c r="C16" s="446"/>
      <c r="D16" s="325" t="s">
        <v>1260</v>
      </c>
      <c r="E16" s="325" t="s">
        <v>1261</v>
      </c>
      <c r="F16" s="325" t="s">
        <v>1262</v>
      </c>
      <c r="G16" s="326" t="s">
        <v>1149</v>
      </c>
      <c r="H16" s="319"/>
      <c r="I16" s="319"/>
      <c r="J16" s="319"/>
      <c r="K16" s="319"/>
    </row>
    <row r="17" spans="1:11" ht="50.25" customHeight="1">
      <c r="A17" s="324">
        <v>13</v>
      </c>
      <c r="B17" s="447"/>
      <c r="C17" s="447"/>
      <c r="D17" s="325" t="s">
        <v>1263</v>
      </c>
      <c r="E17" s="325" t="s">
        <v>1264</v>
      </c>
      <c r="F17" s="325" t="s">
        <v>1265</v>
      </c>
      <c r="G17" s="326" t="s">
        <v>1149</v>
      </c>
      <c r="H17" s="319"/>
      <c r="I17" s="319"/>
      <c r="J17" s="319"/>
      <c r="K17" s="319"/>
    </row>
    <row r="18" spans="1:11" ht="50.25" customHeight="1">
      <c r="A18" s="324">
        <v>14</v>
      </c>
      <c r="B18" s="325" t="s">
        <v>1266</v>
      </c>
      <c r="C18" s="329" t="s">
        <v>1267</v>
      </c>
      <c r="D18" s="325" t="s">
        <v>1268</v>
      </c>
      <c r="E18" s="325" t="s">
        <v>1269</v>
      </c>
      <c r="F18" s="325" t="s">
        <v>1232</v>
      </c>
      <c r="G18" s="326" t="s">
        <v>1149</v>
      </c>
      <c r="H18" s="319"/>
      <c r="I18" s="319"/>
      <c r="J18" s="319"/>
      <c r="K18" s="319"/>
    </row>
    <row r="19" spans="1:11" ht="50.25" customHeight="1">
      <c r="A19" s="324">
        <v>15</v>
      </c>
      <c r="B19" s="329" t="s">
        <v>247</v>
      </c>
      <c r="C19" s="329" t="s">
        <v>247</v>
      </c>
      <c r="D19" s="325" t="s">
        <v>1270</v>
      </c>
      <c r="E19" s="325" t="s">
        <v>1271</v>
      </c>
      <c r="F19" s="325" t="s">
        <v>1272</v>
      </c>
      <c r="G19" s="326" t="s">
        <v>1149</v>
      </c>
      <c r="H19" s="319"/>
      <c r="I19" s="319"/>
      <c r="J19" s="319"/>
      <c r="K19" s="319"/>
    </row>
    <row r="20" spans="1:11" ht="50.25" customHeight="1">
      <c r="A20" s="324">
        <v>16</v>
      </c>
      <c r="B20" s="329" t="s">
        <v>247</v>
      </c>
      <c r="C20" s="329" t="s">
        <v>247</v>
      </c>
      <c r="D20" s="325" t="s">
        <v>1273</v>
      </c>
      <c r="E20" s="325" t="s">
        <v>1274</v>
      </c>
      <c r="F20" s="329" t="s">
        <v>1275</v>
      </c>
      <c r="G20" s="326" t="s">
        <v>1149</v>
      </c>
      <c r="H20" s="319"/>
      <c r="I20" s="319"/>
      <c r="J20" s="319"/>
      <c r="K20" s="319"/>
    </row>
    <row r="21" spans="1:11" ht="50.25" customHeight="1">
      <c r="A21" s="324">
        <v>17</v>
      </c>
      <c r="B21" s="329" t="s">
        <v>247</v>
      </c>
      <c r="C21" s="329" t="s">
        <v>247</v>
      </c>
      <c r="D21" s="325" t="s">
        <v>1276</v>
      </c>
      <c r="E21" s="325" t="s">
        <v>1277</v>
      </c>
      <c r="F21" s="325" t="s">
        <v>1249</v>
      </c>
      <c r="G21" s="327" t="s">
        <v>1242</v>
      </c>
      <c r="H21" s="319"/>
      <c r="I21" s="319"/>
      <c r="J21" s="319"/>
      <c r="K21" s="319"/>
    </row>
    <row r="22" spans="1:11" ht="50.25" customHeight="1">
      <c r="A22" s="324">
        <v>18</v>
      </c>
      <c r="B22" s="329" t="s">
        <v>247</v>
      </c>
      <c r="C22" s="329" t="s">
        <v>247</v>
      </c>
      <c r="D22" s="325" t="s">
        <v>1278</v>
      </c>
      <c r="E22" s="325" t="s">
        <v>1279</v>
      </c>
      <c r="F22" s="329" t="s">
        <v>1280</v>
      </c>
      <c r="G22" s="326" t="s">
        <v>1149</v>
      </c>
      <c r="H22" s="319"/>
      <c r="I22" s="319"/>
      <c r="J22" s="319"/>
      <c r="K22" s="319"/>
    </row>
    <row r="23" spans="1:11" ht="50.25" customHeight="1">
      <c r="A23" s="324">
        <v>19</v>
      </c>
      <c r="B23" s="329" t="s">
        <v>247</v>
      </c>
      <c r="C23" s="329" t="s">
        <v>247</v>
      </c>
      <c r="D23" s="325" t="s">
        <v>1281</v>
      </c>
      <c r="E23" s="325" t="s">
        <v>1282</v>
      </c>
      <c r="F23" s="325" t="s">
        <v>1283</v>
      </c>
      <c r="G23" s="326" t="s">
        <v>1149</v>
      </c>
      <c r="H23" s="319"/>
      <c r="I23" s="319"/>
      <c r="J23" s="319"/>
      <c r="K23" s="319"/>
    </row>
    <row r="24" spans="1:11" ht="50.25" customHeight="1">
      <c r="A24" s="324">
        <v>20</v>
      </c>
      <c r="B24" s="329" t="s">
        <v>247</v>
      </c>
      <c r="C24" s="329" t="s">
        <v>247</v>
      </c>
      <c r="D24" s="325" t="s">
        <v>1284</v>
      </c>
      <c r="E24" s="325" t="s">
        <v>1234</v>
      </c>
      <c r="F24" s="325" t="s">
        <v>1285</v>
      </c>
      <c r="G24" s="326" t="s">
        <v>1149</v>
      </c>
      <c r="H24" s="319"/>
      <c r="I24" s="319"/>
      <c r="J24" s="319"/>
      <c r="K24" s="319"/>
    </row>
    <row r="25" spans="1:11" ht="50.25" customHeight="1">
      <c r="A25" s="324">
        <v>21</v>
      </c>
      <c r="B25" s="329" t="s">
        <v>247</v>
      </c>
      <c r="C25" s="329" t="s">
        <v>247</v>
      </c>
      <c r="D25" s="325" t="s">
        <v>247</v>
      </c>
      <c r="E25" s="325" t="s">
        <v>1286</v>
      </c>
      <c r="F25" s="325" t="s">
        <v>1287</v>
      </c>
      <c r="G25" s="326" t="s">
        <v>1149</v>
      </c>
      <c r="H25" s="319"/>
      <c r="I25" s="319"/>
      <c r="J25" s="319"/>
      <c r="K25" s="319"/>
    </row>
    <row r="26" spans="1:11" ht="50.25" customHeight="1">
      <c r="A26" s="319"/>
      <c r="B26" s="319"/>
      <c r="C26" s="319"/>
      <c r="D26" s="319"/>
      <c r="E26" s="319"/>
      <c r="F26" s="319"/>
      <c r="G26" s="319"/>
      <c r="H26" s="319"/>
      <c r="I26" s="319"/>
      <c r="J26" s="319"/>
      <c r="K26" s="319"/>
    </row>
    <row r="27" spans="1:11" ht="26.25" customHeight="1">
      <c r="A27" s="319"/>
      <c r="B27" s="319"/>
      <c r="C27" s="319"/>
      <c r="D27" s="330" t="s">
        <v>1288</v>
      </c>
      <c r="E27" s="331" t="s">
        <v>1289</v>
      </c>
      <c r="F27" s="332">
        <v>16</v>
      </c>
      <c r="G27" s="333">
        <v>76</v>
      </c>
      <c r="H27" s="319"/>
      <c r="I27" s="319"/>
      <c r="J27" s="319"/>
      <c r="K27" s="319"/>
    </row>
    <row r="28" spans="1:11" ht="24" customHeight="1">
      <c r="A28" s="319"/>
      <c r="B28" s="319"/>
      <c r="C28" s="319"/>
      <c r="D28" s="334"/>
      <c r="E28" s="330" t="s">
        <v>1290</v>
      </c>
      <c r="F28" s="334">
        <v>21</v>
      </c>
      <c r="G28" s="334"/>
      <c r="H28" s="319"/>
      <c r="I28" s="319"/>
      <c r="J28" s="319"/>
      <c r="K28" s="319"/>
    </row>
    <row r="29" spans="1:11" ht="50.25" customHeight="1">
      <c r="A29" s="319"/>
      <c r="B29" s="319"/>
      <c r="C29" s="319"/>
      <c r="D29" s="335" t="s">
        <v>1291</v>
      </c>
      <c r="E29" s="319"/>
      <c r="F29" s="319"/>
      <c r="G29" s="319"/>
      <c r="H29" s="319"/>
      <c r="I29" s="319"/>
      <c r="J29" s="319"/>
      <c r="K29" s="319"/>
    </row>
  </sheetData>
  <mergeCells count="7">
    <mergeCell ref="B10:B17"/>
    <mergeCell ref="C10:C17"/>
    <mergeCell ref="A1:D1"/>
    <mergeCell ref="A2:K2"/>
    <mergeCell ref="A3:G3"/>
    <mergeCell ref="B5:B9"/>
    <mergeCell ref="C5:C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0AC8-0A0B-4E96-ADF4-D6E2BE64207E}">
  <dimension ref="A1"/>
  <sheetViews>
    <sheetView topLeftCell="A7" workbookViewId="0">
      <selection activeCell="L17" sqref="L17"/>
    </sheetView>
  </sheetViews>
  <sheetFormatPr defaultRowHeight="1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18BF3BFEAEB34D94A42A0986D67B7D" ma:contentTypeVersion="3" ma:contentTypeDescription="Create a new document." ma:contentTypeScope="" ma:versionID="054c33380cf02f76f5c7d89824be2638">
  <xsd:schema xmlns:xsd="http://www.w3.org/2001/XMLSchema" xmlns:xs="http://www.w3.org/2001/XMLSchema" xmlns:p="http://schemas.microsoft.com/office/2006/metadata/properties" xmlns:ns2="29b70a68-f87e-4329-abd8-f37dd413d462" targetNamespace="http://schemas.microsoft.com/office/2006/metadata/properties" ma:root="true" ma:fieldsID="55d5c5dd5f88571b75b82f7acbf4c1aa" ns2:_="">
    <xsd:import namespace="29b70a68-f87e-4329-abd8-f37dd413d462"/>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70a68-f87e-4329-abd8-f37dd413d4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2A0E48-B37A-4D59-9679-728858314C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70a68-f87e-4329-abd8-f37dd413d4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B53F63-3F82-4D84-A68E-F5C72E9843F6}">
  <ds:schemaRefs>
    <ds:schemaRef ds:uri="http://schemas.microsoft.com/sharepoint/v3/contenttype/forms"/>
  </ds:schemaRefs>
</ds:datastoreItem>
</file>

<file path=customXml/itemProps3.xml><?xml version="1.0" encoding="utf-8"?>
<ds:datastoreItem xmlns:ds="http://schemas.openxmlformats.org/officeDocument/2006/customXml" ds:itemID="{524DA562-E344-457E-AE18-3E2899023AC8}">
  <ds:schemaRef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purl.org/dc/dcmitype/"/>
    <ds:schemaRef ds:uri="http://purl.org/dc/elements/1.1/"/>
    <ds:schemaRef ds:uri="http://schemas.openxmlformats.org/package/2006/metadata/core-properties"/>
    <ds:schemaRef ds:uri="29b70a68-f87e-4329-abd8-f37dd413d46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DOCUMENTATION</vt:lpstr>
      <vt:lpstr>SCORECARD</vt:lpstr>
      <vt:lpstr>KEY TERMINOLOGIES</vt:lpstr>
      <vt:lpstr>Sensitization</vt:lpstr>
      <vt:lpstr>Q1 Customer Survey</vt:lpstr>
      <vt:lpstr>Q2 Customer Feedback</vt:lpstr>
      <vt:lpstr>1st Quiz</vt:lpstr>
      <vt:lpstr>Service Charter Performance</vt:lpstr>
      <vt:lpstr>FOI</vt:lpstr>
      <vt:lpstr>Q2 Customer Survey</vt:lpstr>
      <vt:lpstr>Service Improvement 2024</vt:lpstr>
      <vt:lpstr>ISO 9001 Certification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KnewRow;RN,BI</dc:creator>
  <cp:keywords>Damilola Alaiya</cp:keywords>
  <dc:description/>
  <cp:lastModifiedBy>Tariundu Ndoni</cp:lastModifiedBy>
  <cp:revision/>
  <dcterms:created xsi:type="dcterms:W3CDTF">2024-04-03T11:30:11Z</dcterms:created>
  <dcterms:modified xsi:type="dcterms:W3CDTF">2025-09-26T15:48:12Z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0x0101005F18BF3BFEAEB34D94A42A0986D67B7D</vt:lpwstr>
  </property>
</Properties>
</file>