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1900" windowHeight="175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Presentatie" sheetId="5" r:id="rId5"/>
    <sheet name="Sheet2" sheetId="6" r:id="rId6"/>
  </sheets>
  <externalReferences>
    <externalReference r:id="rId7"/>
  </externalReferences>
  <definedNames>
    <definedName name="_xlnm._FilterDatabase" localSheetId="0" hidden="1">Applications!$A$1:$Q$30</definedName>
    <definedName name="_xlnm._FilterDatabase" localSheetId="2" hidden="1">Interfaces!$A$1:$S$93</definedName>
    <definedName name="_xlnm._FilterDatabase" localSheetId="3" hidden="1">KPN_input!$A$1:$AP$320</definedName>
    <definedName name="_xlnm._FilterDatabase" localSheetId="4" hidden="1">Presentatie!$A$1:$H$82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3" i="4" l="1"/>
  <c r="S32" i="2"/>
  <c r="D32" i="2"/>
  <c r="H32" i="2"/>
  <c r="R32" i="2"/>
  <c r="I32" i="2"/>
  <c r="E32" i="2"/>
  <c r="A32" i="2"/>
  <c r="S6" i="2"/>
  <c r="D6" i="2"/>
  <c r="H6" i="2"/>
  <c r="R6" i="2"/>
  <c r="I6" i="2"/>
  <c r="E6" i="2"/>
  <c r="A6" i="2"/>
  <c r="S65" i="2"/>
  <c r="D65" i="2"/>
  <c r="H65" i="2"/>
  <c r="R65" i="2"/>
  <c r="I65" i="2"/>
  <c r="E65" i="2"/>
  <c r="A65" i="2"/>
  <c r="S58" i="2"/>
  <c r="D58" i="2"/>
  <c r="H58" i="2"/>
  <c r="R58" i="2"/>
  <c r="I58" i="2"/>
  <c r="E58" i="2"/>
  <c r="A58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9" i="2"/>
  <c r="A60" i="2"/>
  <c r="A61" i="2"/>
  <c r="A62" i="2"/>
  <c r="A63" i="2"/>
  <c r="A64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2" i="2"/>
  <c r="S57" i="2"/>
  <c r="D57" i="2"/>
  <c r="H57" i="2"/>
  <c r="R57" i="2"/>
  <c r="I57" i="2"/>
  <c r="E57" i="2"/>
  <c r="S14" i="2"/>
  <c r="D14" i="2"/>
  <c r="H14" i="2"/>
  <c r="R14" i="2"/>
  <c r="I14" i="2"/>
  <c r="E14" i="2"/>
  <c r="S9" i="2"/>
  <c r="D9" i="2"/>
  <c r="H9" i="2"/>
  <c r="R9" i="2"/>
  <c r="I9" i="2"/>
  <c r="E9" i="2"/>
  <c r="S8" i="2"/>
  <c r="D8" i="2"/>
  <c r="H8" i="2"/>
  <c r="R8" i="2"/>
  <c r="I8" i="2"/>
  <c r="E8" i="2"/>
  <c r="S7" i="2"/>
  <c r="D7" i="2"/>
  <c r="H7" i="2"/>
  <c r="R7" i="2"/>
  <c r="I7" i="2"/>
  <c r="E7" i="2"/>
  <c r="S31" i="2"/>
  <c r="D31" i="2"/>
  <c r="H31" i="2"/>
  <c r="R31" i="2"/>
  <c r="I31" i="2"/>
  <c r="E31" i="2"/>
  <c r="S30" i="2"/>
  <c r="D30" i="2"/>
  <c r="H30" i="2"/>
  <c r="R30" i="2"/>
  <c r="I30" i="2"/>
  <c r="E30" i="2"/>
  <c r="S11" i="2"/>
  <c r="D11" i="2"/>
  <c r="H11" i="2"/>
  <c r="R11" i="2"/>
  <c r="I11" i="2"/>
  <c r="E11" i="2"/>
  <c r="S62" i="2"/>
  <c r="D62" i="2"/>
  <c r="H62" i="2"/>
  <c r="R62" i="2"/>
  <c r="I62" i="2"/>
  <c r="E62" i="2"/>
  <c r="D3" i="2"/>
  <c r="A3" i="5"/>
  <c r="B3" i="5"/>
  <c r="H3" i="2"/>
  <c r="C3" i="5"/>
  <c r="D3" i="5"/>
  <c r="E3" i="5"/>
  <c r="F3" i="5"/>
  <c r="H3" i="5"/>
  <c r="D34" i="2"/>
  <c r="D4" i="2"/>
  <c r="A4" i="5"/>
  <c r="B4" i="5"/>
  <c r="H34" i="2"/>
  <c r="H4" i="2"/>
  <c r="C4" i="5"/>
  <c r="D4" i="5"/>
  <c r="E4" i="5"/>
  <c r="F4" i="5"/>
  <c r="H4" i="5"/>
  <c r="D53" i="2"/>
  <c r="D5" i="2"/>
  <c r="A5" i="5"/>
  <c r="B5" i="5"/>
  <c r="H53" i="2"/>
  <c r="H5" i="2"/>
  <c r="C5" i="5"/>
  <c r="D5" i="5"/>
  <c r="E5" i="5"/>
  <c r="F5" i="5"/>
  <c r="H5" i="5"/>
  <c r="D35" i="2"/>
  <c r="A6" i="5"/>
  <c r="B6" i="5"/>
  <c r="H35" i="2"/>
  <c r="C6" i="5"/>
  <c r="D6" i="5"/>
  <c r="E6" i="5"/>
  <c r="F6" i="5"/>
  <c r="H6" i="5"/>
  <c r="D36" i="2"/>
  <c r="A7" i="5"/>
  <c r="B7" i="5"/>
  <c r="H36" i="2"/>
  <c r="C7" i="5"/>
  <c r="D7" i="5"/>
  <c r="E7" i="5"/>
  <c r="F7" i="5"/>
  <c r="H7" i="5"/>
  <c r="D42" i="2"/>
  <c r="A8" i="5"/>
  <c r="B8" i="5"/>
  <c r="H42" i="2"/>
  <c r="C8" i="5"/>
  <c r="D8" i="5"/>
  <c r="E8" i="5"/>
  <c r="F8" i="5"/>
  <c r="H8" i="5"/>
  <c r="D67" i="2"/>
  <c r="D10" i="2"/>
  <c r="A9" i="5"/>
  <c r="B9" i="5"/>
  <c r="H67" i="2"/>
  <c r="H10" i="2"/>
  <c r="C9" i="5"/>
  <c r="D9" i="5"/>
  <c r="E9" i="5"/>
  <c r="F9" i="5"/>
  <c r="H9" i="5"/>
  <c r="D68" i="2"/>
  <c r="A10" i="5"/>
  <c r="B10" i="5"/>
  <c r="H68" i="2"/>
  <c r="C10" i="5"/>
  <c r="D10" i="5"/>
  <c r="E10" i="5"/>
  <c r="F10" i="5"/>
  <c r="H10" i="5"/>
  <c r="D69" i="2"/>
  <c r="D12" i="2"/>
  <c r="A11" i="5"/>
  <c r="B11" i="5"/>
  <c r="H69" i="2"/>
  <c r="H12" i="2"/>
  <c r="C11" i="5"/>
  <c r="D11" i="5"/>
  <c r="E11" i="5"/>
  <c r="F11" i="5"/>
  <c r="H11" i="5"/>
  <c r="D70" i="2"/>
  <c r="D13" i="2"/>
  <c r="A12" i="5"/>
  <c r="B12" i="5"/>
  <c r="H70" i="2"/>
  <c r="H13" i="2"/>
  <c r="C12" i="5"/>
  <c r="D12" i="5"/>
  <c r="E12" i="5"/>
  <c r="F12" i="5"/>
  <c r="H12" i="5"/>
  <c r="D71" i="2"/>
  <c r="A13" i="5"/>
  <c r="B13" i="5"/>
  <c r="H71" i="2"/>
  <c r="C13" i="5"/>
  <c r="D13" i="5"/>
  <c r="E13" i="5"/>
  <c r="F13" i="5"/>
  <c r="H13" i="5"/>
  <c r="D72" i="2"/>
  <c r="D15" i="2"/>
  <c r="A14" i="5"/>
  <c r="B14" i="5"/>
  <c r="H72" i="2"/>
  <c r="H15" i="2"/>
  <c r="C14" i="5"/>
  <c r="D14" i="5"/>
  <c r="E14" i="5"/>
  <c r="F14" i="5"/>
  <c r="H14" i="5"/>
  <c r="D73" i="2"/>
  <c r="D16" i="2"/>
  <c r="A15" i="5"/>
  <c r="B15" i="5"/>
  <c r="H73" i="2"/>
  <c r="H16" i="2"/>
  <c r="C15" i="5"/>
  <c r="D15" i="5"/>
  <c r="E15" i="5"/>
  <c r="F15" i="5"/>
  <c r="H15" i="5"/>
  <c r="D17" i="2"/>
  <c r="A16" i="5"/>
  <c r="B16" i="5"/>
  <c r="H17" i="2"/>
  <c r="C16" i="5"/>
  <c r="D16" i="5"/>
  <c r="E16" i="5"/>
  <c r="F16" i="5"/>
  <c r="H16" i="5"/>
  <c r="D18" i="2"/>
  <c r="A17" i="5"/>
  <c r="B17" i="5"/>
  <c r="H18" i="2"/>
  <c r="C17" i="5"/>
  <c r="D17" i="5"/>
  <c r="E17" i="5"/>
  <c r="F17" i="5"/>
  <c r="H17" i="5"/>
  <c r="D54" i="2"/>
  <c r="D19" i="2"/>
  <c r="A18" i="5"/>
  <c r="B18" i="5"/>
  <c r="H54" i="2"/>
  <c r="H19" i="2"/>
  <c r="C18" i="5"/>
  <c r="D18" i="5"/>
  <c r="E18" i="5"/>
  <c r="F18" i="5"/>
  <c r="H18" i="5"/>
  <c r="D20" i="2"/>
  <c r="A19" i="5"/>
  <c r="B19" i="5"/>
  <c r="H20" i="2"/>
  <c r="C19" i="5"/>
  <c r="D19" i="5"/>
  <c r="E19" i="5"/>
  <c r="F19" i="5"/>
  <c r="H19" i="5"/>
  <c r="D21" i="2"/>
  <c r="A20" i="5"/>
  <c r="B20" i="5"/>
  <c r="H21" i="2"/>
  <c r="C20" i="5"/>
  <c r="D20" i="5"/>
  <c r="E20" i="5"/>
  <c r="F20" i="5"/>
  <c r="H20" i="5"/>
  <c r="D22" i="2"/>
  <c r="A21" i="5"/>
  <c r="B21" i="5"/>
  <c r="H22" i="2"/>
  <c r="C21" i="5"/>
  <c r="D21" i="5"/>
  <c r="E21" i="5"/>
  <c r="F21" i="5"/>
  <c r="H21" i="5"/>
  <c r="D23" i="2"/>
  <c r="A22" i="5"/>
  <c r="B22" i="5"/>
  <c r="H23" i="2"/>
  <c r="C22" i="5"/>
  <c r="D22" i="5"/>
  <c r="E22" i="5"/>
  <c r="F22" i="5"/>
  <c r="H22" i="5"/>
  <c r="D49" i="2"/>
  <c r="D24" i="2"/>
  <c r="A23" i="5"/>
  <c r="B23" i="5"/>
  <c r="H49" i="2"/>
  <c r="H24" i="2"/>
  <c r="C23" i="5"/>
  <c r="D23" i="5"/>
  <c r="E23" i="5"/>
  <c r="F23" i="5"/>
  <c r="H23" i="5"/>
  <c r="D50" i="2"/>
  <c r="D25" i="2"/>
  <c r="A24" i="5"/>
  <c r="B24" i="5"/>
  <c r="H50" i="2"/>
  <c r="H25" i="2"/>
  <c r="C24" i="5"/>
  <c r="D24" i="5"/>
  <c r="E24" i="5"/>
  <c r="F24" i="5"/>
  <c r="H24" i="5"/>
  <c r="D51" i="2"/>
  <c r="D26" i="2"/>
  <c r="A25" i="5"/>
  <c r="B25" i="5"/>
  <c r="H51" i="2"/>
  <c r="H26" i="2"/>
  <c r="C25" i="5"/>
  <c r="D25" i="5"/>
  <c r="E25" i="5"/>
  <c r="F25" i="5"/>
  <c r="H25" i="5"/>
  <c r="D52" i="2"/>
  <c r="D27" i="2"/>
  <c r="A26" i="5"/>
  <c r="B26" i="5"/>
  <c r="H52" i="2"/>
  <c r="H27" i="2"/>
  <c r="C26" i="5"/>
  <c r="D26" i="5"/>
  <c r="E26" i="5"/>
  <c r="F26" i="5"/>
  <c r="H26" i="5"/>
  <c r="D45" i="2"/>
  <c r="D28" i="2"/>
  <c r="A27" i="5"/>
  <c r="B27" i="5"/>
  <c r="H45" i="2"/>
  <c r="H28" i="2"/>
  <c r="C27" i="5"/>
  <c r="D27" i="5"/>
  <c r="E27" i="5"/>
  <c r="F27" i="5"/>
  <c r="H27" i="5"/>
  <c r="D46" i="2"/>
  <c r="D29" i="2"/>
  <c r="A28" i="5"/>
  <c r="B28" i="5"/>
  <c r="H46" i="2"/>
  <c r="H29" i="2"/>
  <c r="C28" i="5"/>
  <c r="D28" i="5"/>
  <c r="E28" i="5"/>
  <c r="F28" i="5"/>
  <c r="H28" i="5"/>
  <c r="D47" i="2"/>
  <c r="A29" i="5"/>
  <c r="B29" i="5"/>
  <c r="H47" i="2"/>
  <c r="C29" i="5"/>
  <c r="D29" i="5"/>
  <c r="E29" i="5"/>
  <c r="F29" i="5"/>
  <c r="H29" i="5"/>
  <c r="D48" i="2"/>
  <c r="A30" i="5"/>
  <c r="B30" i="5"/>
  <c r="H48" i="2"/>
  <c r="C30" i="5"/>
  <c r="D30" i="5"/>
  <c r="E30" i="5"/>
  <c r="F30" i="5"/>
  <c r="H30" i="5"/>
  <c r="D33" i="2"/>
  <c r="A31" i="5"/>
  <c r="B31" i="5"/>
  <c r="H33" i="2"/>
  <c r="C31" i="5"/>
  <c r="D31" i="5"/>
  <c r="E31" i="5"/>
  <c r="F31" i="5"/>
  <c r="H31" i="5"/>
  <c r="D64" i="2"/>
  <c r="A32" i="5"/>
  <c r="B32" i="5"/>
  <c r="H64" i="2"/>
  <c r="C32" i="5"/>
  <c r="D32" i="5"/>
  <c r="E32" i="5"/>
  <c r="F32" i="5"/>
  <c r="H32" i="5"/>
  <c r="A33" i="5"/>
  <c r="B33" i="5"/>
  <c r="C33" i="5"/>
  <c r="D33" i="5"/>
  <c r="E33" i="5"/>
  <c r="F33" i="5"/>
  <c r="H33" i="5"/>
  <c r="A34" i="5"/>
  <c r="B34" i="5"/>
  <c r="C34" i="5"/>
  <c r="D34" i="5"/>
  <c r="E34" i="5"/>
  <c r="F34" i="5"/>
  <c r="H34" i="5"/>
  <c r="D59" i="2"/>
  <c r="D37" i="2"/>
  <c r="A35" i="5"/>
  <c r="B35" i="5"/>
  <c r="H59" i="2"/>
  <c r="H37" i="2"/>
  <c r="C35" i="5"/>
  <c r="D35" i="5"/>
  <c r="E35" i="5"/>
  <c r="F35" i="5"/>
  <c r="H35" i="5"/>
  <c r="D60" i="2"/>
  <c r="D38" i="2"/>
  <c r="A36" i="5"/>
  <c r="B36" i="5"/>
  <c r="H60" i="2"/>
  <c r="H38" i="2"/>
  <c r="C36" i="5"/>
  <c r="D36" i="5"/>
  <c r="E36" i="5"/>
  <c r="F36" i="5"/>
  <c r="H36" i="5"/>
  <c r="D61" i="2"/>
  <c r="D39" i="2"/>
  <c r="A37" i="5"/>
  <c r="B37" i="5"/>
  <c r="H61" i="2"/>
  <c r="H39" i="2"/>
  <c r="C37" i="5"/>
  <c r="D37" i="5"/>
  <c r="E37" i="5"/>
  <c r="F37" i="5"/>
  <c r="H37" i="5"/>
  <c r="D41" i="2"/>
  <c r="A38" i="5"/>
  <c r="B38" i="5"/>
  <c r="H41" i="2"/>
  <c r="C38" i="5"/>
  <c r="D38" i="5"/>
  <c r="E38" i="5"/>
  <c r="F38" i="5"/>
  <c r="H38" i="5"/>
  <c r="A39" i="5"/>
  <c r="B39" i="5"/>
  <c r="C39" i="5"/>
  <c r="D39" i="5"/>
  <c r="E39" i="5"/>
  <c r="F39" i="5"/>
  <c r="H39" i="5"/>
  <c r="D43" i="2"/>
  <c r="A40" i="5"/>
  <c r="B40" i="5"/>
  <c r="H43" i="2"/>
  <c r="C40" i="5"/>
  <c r="D40" i="5"/>
  <c r="E40" i="5"/>
  <c r="F40" i="5"/>
  <c r="H40" i="5"/>
  <c r="D44" i="2"/>
  <c r="A41" i="5"/>
  <c r="B41" i="5"/>
  <c r="H44" i="2"/>
  <c r="C41" i="5"/>
  <c r="D41" i="5"/>
  <c r="E41" i="5"/>
  <c r="F41" i="5"/>
  <c r="H41" i="5"/>
  <c r="A42" i="5"/>
  <c r="B42" i="5"/>
  <c r="C42" i="5"/>
  <c r="D42" i="5"/>
  <c r="E42" i="5"/>
  <c r="F42" i="5"/>
  <c r="H42" i="5"/>
  <c r="A43" i="5"/>
  <c r="B43" i="5"/>
  <c r="C43" i="5"/>
  <c r="D43" i="5"/>
  <c r="E43" i="5"/>
  <c r="F43" i="5"/>
  <c r="H43" i="5"/>
  <c r="A44" i="5"/>
  <c r="B44" i="5"/>
  <c r="C44" i="5"/>
  <c r="D44" i="5"/>
  <c r="E44" i="5"/>
  <c r="F44" i="5"/>
  <c r="H44" i="5"/>
  <c r="D55" i="2"/>
  <c r="A45" i="5"/>
  <c r="B45" i="5"/>
  <c r="H55" i="2"/>
  <c r="C45" i="5"/>
  <c r="D45" i="5"/>
  <c r="E45" i="5"/>
  <c r="F45" i="5"/>
  <c r="H45" i="5"/>
  <c r="D56" i="2"/>
  <c r="A46" i="5"/>
  <c r="B46" i="5"/>
  <c r="H56" i="2"/>
  <c r="C46" i="5"/>
  <c r="D46" i="5"/>
  <c r="E46" i="5"/>
  <c r="F46" i="5"/>
  <c r="H46" i="5"/>
  <c r="A47" i="5"/>
  <c r="B47" i="5"/>
  <c r="C47" i="5"/>
  <c r="D47" i="5"/>
  <c r="E47" i="5"/>
  <c r="F47" i="5"/>
  <c r="H47" i="5"/>
  <c r="A48" i="5"/>
  <c r="B48" i="5"/>
  <c r="C48" i="5"/>
  <c r="D48" i="5"/>
  <c r="E48" i="5"/>
  <c r="F48" i="5"/>
  <c r="H48" i="5"/>
  <c r="A49" i="5"/>
  <c r="B49" i="5"/>
  <c r="C49" i="5"/>
  <c r="D49" i="5"/>
  <c r="E49" i="5"/>
  <c r="F49" i="5"/>
  <c r="H49" i="5"/>
  <c r="D63" i="2"/>
  <c r="A50" i="5"/>
  <c r="B50" i="5"/>
  <c r="H63" i="2"/>
  <c r="C50" i="5"/>
  <c r="D50" i="5"/>
  <c r="E50" i="5"/>
  <c r="F50" i="5"/>
  <c r="H50" i="5"/>
  <c r="D2" i="2"/>
  <c r="A51" i="5"/>
  <c r="B51" i="5"/>
  <c r="H2" i="2"/>
  <c r="C51" i="5"/>
  <c r="D51" i="5"/>
  <c r="E51" i="5"/>
  <c r="F51" i="5"/>
  <c r="H51" i="5"/>
  <c r="D66" i="2"/>
  <c r="A52" i="5"/>
  <c r="B52" i="5"/>
  <c r="H66" i="2"/>
  <c r="C52" i="5"/>
  <c r="D52" i="5"/>
  <c r="E52" i="5"/>
  <c r="F52" i="5"/>
  <c r="H52" i="5"/>
  <c r="A53" i="5"/>
  <c r="B53" i="5"/>
  <c r="C53" i="5"/>
  <c r="D53" i="5"/>
  <c r="E53" i="5"/>
  <c r="F53" i="5"/>
  <c r="H53" i="5"/>
  <c r="A54" i="5"/>
  <c r="B54" i="5"/>
  <c r="C54" i="5"/>
  <c r="D54" i="5"/>
  <c r="E54" i="5"/>
  <c r="F54" i="5"/>
  <c r="H54" i="5"/>
  <c r="A55" i="5"/>
  <c r="B55" i="5"/>
  <c r="C55" i="5"/>
  <c r="D55" i="5"/>
  <c r="E55" i="5"/>
  <c r="F55" i="5"/>
  <c r="H55" i="5"/>
  <c r="A56" i="5"/>
  <c r="B56" i="5"/>
  <c r="C56" i="5"/>
  <c r="D56" i="5"/>
  <c r="E56" i="5"/>
  <c r="F56" i="5"/>
  <c r="H56" i="5"/>
  <c r="D74" i="2"/>
  <c r="A57" i="5"/>
  <c r="B57" i="5"/>
  <c r="H74" i="2"/>
  <c r="C57" i="5"/>
  <c r="D57" i="5"/>
  <c r="E57" i="5"/>
  <c r="F57" i="5"/>
  <c r="H57" i="5"/>
  <c r="A58" i="5"/>
  <c r="B58" i="5"/>
  <c r="C58" i="5"/>
  <c r="D58" i="5"/>
  <c r="E58" i="5"/>
  <c r="F58" i="5"/>
  <c r="H58" i="5"/>
  <c r="A59" i="5"/>
  <c r="B59" i="5"/>
  <c r="C59" i="5"/>
  <c r="D59" i="5"/>
  <c r="E59" i="5"/>
  <c r="F59" i="5"/>
  <c r="H59" i="5"/>
  <c r="A60" i="5"/>
  <c r="B60" i="5"/>
  <c r="C60" i="5"/>
  <c r="D60" i="5"/>
  <c r="E60" i="5"/>
  <c r="F60" i="5"/>
  <c r="H60" i="5"/>
  <c r="A61" i="5"/>
  <c r="B61" i="5"/>
  <c r="C61" i="5"/>
  <c r="D61" i="5"/>
  <c r="E61" i="5"/>
  <c r="F61" i="5"/>
  <c r="H61" i="5"/>
  <c r="D40" i="2"/>
  <c r="A62" i="5"/>
  <c r="B62" i="5"/>
  <c r="H40" i="2"/>
  <c r="C62" i="5"/>
  <c r="D62" i="5"/>
  <c r="E62" i="5"/>
  <c r="F62" i="5"/>
  <c r="H62" i="5"/>
  <c r="A63" i="5"/>
  <c r="B63" i="5"/>
  <c r="C63" i="5"/>
  <c r="D63" i="5"/>
  <c r="E63" i="5"/>
  <c r="F63" i="5"/>
  <c r="H63" i="5"/>
  <c r="A64" i="5"/>
  <c r="B64" i="5"/>
  <c r="C64" i="5"/>
  <c r="D64" i="5"/>
  <c r="E64" i="5"/>
  <c r="F64" i="5"/>
  <c r="H64" i="5"/>
  <c r="A65" i="5"/>
  <c r="B65" i="5"/>
  <c r="C65" i="5"/>
  <c r="D65" i="5"/>
  <c r="E65" i="5"/>
  <c r="F65" i="5"/>
  <c r="H65" i="5"/>
  <c r="A66" i="5"/>
  <c r="B66" i="5"/>
  <c r="C66" i="5"/>
  <c r="D66" i="5"/>
  <c r="E66" i="5"/>
  <c r="F66" i="5"/>
  <c r="H66" i="5"/>
  <c r="A67" i="5"/>
  <c r="B67" i="5"/>
  <c r="C67" i="5"/>
  <c r="D67" i="5"/>
  <c r="E67" i="5"/>
  <c r="F67" i="5"/>
  <c r="H67" i="5"/>
  <c r="A68" i="5"/>
  <c r="B68" i="5"/>
  <c r="C68" i="5"/>
  <c r="D68" i="5"/>
  <c r="E68" i="5"/>
  <c r="F68" i="5"/>
  <c r="H68" i="5"/>
  <c r="A69" i="5"/>
  <c r="B69" i="5"/>
  <c r="C69" i="5"/>
  <c r="D69" i="5"/>
  <c r="E69" i="5"/>
  <c r="F69" i="5"/>
  <c r="H69" i="5"/>
  <c r="A70" i="5"/>
  <c r="B70" i="5"/>
  <c r="C70" i="5"/>
  <c r="D70" i="5"/>
  <c r="E70" i="5"/>
  <c r="F70" i="5"/>
  <c r="H70" i="5"/>
  <c r="A71" i="5"/>
  <c r="B71" i="5"/>
  <c r="C71" i="5"/>
  <c r="D71" i="5"/>
  <c r="E71" i="5"/>
  <c r="F71" i="5"/>
  <c r="H71" i="5"/>
  <c r="A72" i="5"/>
  <c r="B72" i="5"/>
  <c r="C72" i="5"/>
  <c r="D72" i="5"/>
  <c r="E72" i="5"/>
  <c r="F72" i="5"/>
  <c r="H72" i="5"/>
  <c r="A73" i="5"/>
  <c r="B73" i="5"/>
  <c r="C73" i="5"/>
  <c r="D73" i="5"/>
  <c r="E73" i="5"/>
  <c r="F73" i="5"/>
  <c r="H73" i="5"/>
  <c r="A74" i="5"/>
  <c r="B74" i="5"/>
  <c r="C74" i="5"/>
  <c r="D74" i="5"/>
  <c r="E74" i="5"/>
  <c r="F74" i="5"/>
  <c r="H74" i="5"/>
  <c r="A75" i="5"/>
  <c r="B75" i="5"/>
  <c r="C75" i="5"/>
  <c r="D75" i="5"/>
  <c r="E75" i="5"/>
  <c r="F75" i="5"/>
  <c r="H75" i="5"/>
  <c r="A76" i="5"/>
  <c r="B76" i="5"/>
  <c r="C76" i="5"/>
  <c r="D76" i="5"/>
  <c r="E76" i="5"/>
  <c r="F76" i="5"/>
  <c r="H76" i="5"/>
  <c r="A77" i="5"/>
  <c r="B77" i="5"/>
  <c r="C77" i="5"/>
  <c r="D77" i="5"/>
  <c r="E77" i="5"/>
  <c r="F77" i="5"/>
  <c r="H77" i="5"/>
  <c r="A78" i="5"/>
  <c r="B78" i="5"/>
  <c r="C78" i="5"/>
  <c r="D78" i="5"/>
  <c r="E78" i="5"/>
  <c r="F78" i="5"/>
  <c r="H78" i="5"/>
  <c r="A79" i="5"/>
  <c r="B79" i="5"/>
  <c r="C79" i="5"/>
  <c r="D79" i="5"/>
  <c r="E79" i="5"/>
  <c r="F79" i="5"/>
  <c r="H79" i="5"/>
  <c r="A80" i="5"/>
  <c r="B80" i="5"/>
  <c r="C80" i="5"/>
  <c r="D80" i="5"/>
  <c r="E80" i="5"/>
  <c r="F80" i="5"/>
  <c r="H80" i="5"/>
  <c r="A81" i="5"/>
  <c r="B81" i="5"/>
  <c r="C81" i="5"/>
  <c r="D81" i="5"/>
  <c r="E81" i="5"/>
  <c r="F81" i="5"/>
  <c r="H81" i="5"/>
  <c r="A82" i="5"/>
  <c r="B82" i="5"/>
  <c r="C82" i="5"/>
  <c r="D82" i="5"/>
  <c r="E82" i="5"/>
  <c r="F82" i="5"/>
  <c r="H82" i="5"/>
  <c r="S42" i="2"/>
  <c r="R42" i="2"/>
  <c r="I42" i="2"/>
  <c r="E42" i="2"/>
  <c r="I39" i="2"/>
  <c r="E39" i="2"/>
  <c r="S3" i="2"/>
  <c r="R3" i="2"/>
  <c r="I3" i="2"/>
  <c r="E3" i="2"/>
  <c r="S53" i="2"/>
  <c r="R53" i="2"/>
  <c r="I53" i="2"/>
  <c r="E53" i="2"/>
  <c r="E22" i="2"/>
  <c r="I22" i="2"/>
  <c r="I41" i="2"/>
  <c r="E41" i="2"/>
  <c r="G48" i="3"/>
  <c r="F48" i="3"/>
  <c r="E48" i="3"/>
  <c r="C48" i="3"/>
  <c r="I40" i="2"/>
  <c r="E40" i="2"/>
  <c r="C47" i="3"/>
  <c r="I44" i="2"/>
  <c r="E44" i="2"/>
  <c r="C46" i="3"/>
  <c r="R46" i="3"/>
  <c r="R47" i="3"/>
  <c r="S34" i="2"/>
  <c r="S35" i="2"/>
  <c r="S36" i="2"/>
  <c r="S67" i="2"/>
  <c r="S68" i="2"/>
  <c r="S69" i="2"/>
  <c r="S70" i="2"/>
  <c r="R48" i="3"/>
  <c r="S71" i="2"/>
  <c r="S72" i="2"/>
  <c r="S73" i="2"/>
  <c r="S12" i="2"/>
  <c r="S13" i="2"/>
  <c r="S54" i="2"/>
  <c r="S18" i="2"/>
  <c r="S19" i="2"/>
  <c r="S20" i="2"/>
  <c r="S21" i="2"/>
  <c r="S49" i="2"/>
  <c r="S50" i="2"/>
  <c r="S51" i="2"/>
  <c r="S52" i="2"/>
  <c r="S45" i="2"/>
  <c r="S46" i="2"/>
  <c r="S47" i="2"/>
  <c r="S48" i="2"/>
  <c r="S16" i="2"/>
  <c r="S64" i="2"/>
  <c r="S4" i="2"/>
  <c r="S5" i="2"/>
  <c r="S59" i="2"/>
  <c r="S60" i="2"/>
  <c r="S61" i="2"/>
  <c r="S23" i="2"/>
  <c r="S24" i="2"/>
  <c r="S25" i="2"/>
  <c r="S26" i="2"/>
  <c r="S27" i="2"/>
  <c r="S15" i="2"/>
  <c r="S55" i="2"/>
  <c r="S56" i="2"/>
  <c r="S43" i="2"/>
  <c r="S28" i="2"/>
  <c r="S63" i="2"/>
  <c r="S2" i="2"/>
  <c r="S66" i="2"/>
  <c r="S37" i="2"/>
  <c r="S29" i="2"/>
  <c r="S17" i="2"/>
  <c r="S74" i="2"/>
  <c r="S10" i="2"/>
  <c r="S38" i="2"/>
  <c r="S33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9" i="3"/>
  <c r="R50" i="3"/>
  <c r="R51" i="3"/>
  <c r="R2" i="3"/>
  <c r="I34" i="2"/>
  <c r="I35" i="2"/>
  <c r="I36" i="2"/>
  <c r="I67" i="2"/>
  <c r="I68" i="2"/>
  <c r="I69" i="2"/>
  <c r="I70" i="2"/>
  <c r="I71" i="2"/>
  <c r="I72" i="2"/>
  <c r="I73" i="2"/>
  <c r="I12" i="2"/>
  <c r="I13" i="2"/>
  <c r="I54" i="2"/>
  <c r="I18" i="2"/>
  <c r="I19" i="2"/>
  <c r="I20" i="2"/>
  <c r="I21" i="2"/>
  <c r="I49" i="2"/>
  <c r="I50" i="2"/>
  <c r="I51" i="2"/>
  <c r="I52" i="2"/>
  <c r="I45" i="2"/>
  <c r="I46" i="2"/>
  <c r="I47" i="2"/>
  <c r="I48" i="2"/>
  <c r="I16" i="2"/>
  <c r="I64" i="2"/>
  <c r="I4" i="2"/>
  <c r="I5" i="2"/>
  <c r="I59" i="2"/>
  <c r="I60" i="2"/>
  <c r="I61" i="2"/>
  <c r="I23" i="2"/>
  <c r="I24" i="2"/>
  <c r="I25" i="2"/>
  <c r="I26" i="2"/>
  <c r="I27" i="2"/>
  <c r="I15" i="2"/>
  <c r="I55" i="2"/>
  <c r="I56" i="2"/>
  <c r="I43" i="2"/>
  <c r="I28" i="2"/>
  <c r="I63" i="2"/>
  <c r="I2" i="2"/>
  <c r="I66" i="2"/>
  <c r="I37" i="2"/>
  <c r="I29" i="2"/>
  <c r="I17" i="2"/>
  <c r="I74" i="2"/>
  <c r="I10" i="2"/>
  <c r="I38" i="2"/>
  <c r="I33" i="2"/>
  <c r="E34" i="2"/>
  <c r="E35" i="2"/>
  <c r="E36" i="2"/>
  <c r="E67" i="2"/>
  <c r="E68" i="2"/>
  <c r="E69" i="2"/>
  <c r="E70" i="2"/>
  <c r="E71" i="2"/>
  <c r="E72" i="2"/>
  <c r="E73" i="2"/>
  <c r="E12" i="2"/>
  <c r="E13" i="2"/>
  <c r="E54" i="2"/>
  <c r="E18" i="2"/>
  <c r="E19" i="2"/>
  <c r="E20" i="2"/>
  <c r="E21" i="2"/>
  <c r="E49" i="2"/>
  <c r="E50" i="2"/>
  <c r="E51" i="2"/>
  <c r="E52" i="2"/>
  <c r="E45" i="2"/>
  <c r="E46" i="2"/>
  <c r="E47" i="2"/>
  <c r="E48" i="2"/>
  <c r="E16" i="2"/>
  <c r="E64" i="2"/>
  <c r="E4" i="2"/>
  <c r="E5" i="2"/>
  <c r="E59" i="2"/>
  <c r="E60" i="2"/>
  <c r="E61" i="2"/>
  <c r="E23" i="2"/>
  <c r="E24" i="2"/>
  <c r="E25" i="2"/>
  <c r="E26" i="2"/>
  <c r="E27" i="2"/>
  <c r="E15" i="2"/>
  <c r="E55" i="2"/>
  <c r="E56" i="2"/>
  <c r="E43" i="2"/>
  <c r="E28" i="2"/>
  <c r="E63" i="2"/>
  <c r="E2" i="2"/>
  <c r="E66" i="2"/>
  <c r="E37" i="2"/>
  <c r="E29" i="2"/>
  <c r="E17" i="2"/>
  <c r="E74" i="2"/>
  <c r="E10" i="2"/>
  <c r="E38" i="2"/>
  <c r="E33" i="2"/>
  <c r="R38" i="2"/>
  <c r="R10" i="2"/>
  <c r="R74" i="2"/>
  <c r="R51" i="2"/>
  <c r="R52" i="2"/>
  <c r="R45" i="2"/>
  <c r="R46" i="2"/>
  <c r="R47" i="2"/>
  <c r="R72" i="2"/>
  <c r="R73" i="2"/>
  <c r="R12" i="2"/>
  <c r="R13" i="2"/>
  <c r="R54" i="2"/>
  <c r="R18" i="2"/>
  <c r="R19" i="2"/>
  <c r="R20" i="2"/>
  <c r="R21" i="2"/>
  <c r="R49" i="2"/>
  <c r="R50" i="2"/>
  <c r="C45" i="3"/>
  <c r="C44" i="3"/>
  <c r="R48" i="2"/>
  <c r="C43" i="3"/>
  <c r="C42" i="3"/>
  <c r="C41" i="3"/>
  <c r="C40" i="3"/>
  <c r="C39" i="3"/>
  <c r="C38" i="3"/>
  <c r="C37" i="3"/>
  <c r="C36" i="3"/>
  <c r="C35" i="3"/>
  <c r="R17" i="2"/>
  <c r="R34" i="2"/>
  <c r="R35" i="2"/>
  <c r="R36" i="2"/>
  <c r="R67" i="2"/>
  <c r="R68" i="2"/>
  <c r="R69" i="2"/>
  <c r="R70" i="2"/>
  <c r="R71" i="2"/>
  <c r="R16" i="2"/>
  <c r="R64" i="2"/>
  <c r="R4" i="2"/>
  <c r="R5" i="2"/>
  <c r="R59" i="2"/>
  <c r="R60" i="2"/>
  <c r="R61" i="2"/>
  <c r="R23" i="2"/>
  <c r="R24" i="2"/>
  <c r="R25" i="2"/>
  <c r="R26" i="2"/>
  <c r="R27" i="2"/>
  <c r="R15" i="2"/>
  <c r="R55" i="2"/>
  <c r="R56" i="2"/>
  <c r="R43" i="2"/>
  <c r="R28" i="2"/>
  <c r="R63" i="2"/>
  <c r="R2" i="2"/>
  <c r="R66" i="2"/>
  <c r="R37" i="2"/>
  <c r="R29" i="2"/>
  <c r="R33" i="2"/>
  <c r="A2" i="5"/>
  <c r="C2" i="5"/>
  <c r="H2" i="5"/>
  <c r="F2" i="5"/>
  <c r="E2" i="5"/>
  <c r="D2" i="5"/>
  <c r="B2" i="5"/>
  <c r="C34" i="3"/>
  <c r="C32" i="3"/>
  <c r="C33" i="3"/>
  <c r="C31" i="3"/>
  <c r="C30" i="3"/>
  <c r="C29" i="3"/>
  <c r="F30" i="3"/>
  <c r="E30" i="3"/>
  <c r="G30" i="3"/>
  <c r="F29" i="3"/>
  <c r="E29" i="3"/>
  <c r="G29" i="3"/>
  <c r="C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N320" i="4"/>
  <c r="AM320" i="4"/>
  <c r="AN319" i="4"/>
  <c r="AM319" i="4"/>
  <c r="AN318" i="4"/>
  <c r="AM318" i="4"/>
  <c r="X318" i="4"/>
  <c r="AN317" i="4"/>
  <c r="AM317" i="4"/>
  <c r="X317" i="4"/>
  <c r="AN316" i="4"/>
  <c r="AM316" i="4"/>
  <c r="X316" i="4"/>
  <c r="AN315" i="4"/>
  <c r="AM315" i="4"/>
  <c r="X315" i="4"/>
  <c r="AN314" i="4"/>
  <c r="AM314" i="4"/>
  <c r="X314" i="4"/>
  <c r="AN313" i="4"/>
  <c r="AM313" i="4"/>
  <c r="X313" i="4"/>
  <c r="AN312" i="4"/>
  <c r="AM312" i="4"/>
  <c r="X312" i="4"/>
  <c r="AN311" i="4"/>
  <c r="AM311" i="4"/>
  <c r="X311" i="4"/>
  <c r="AN310" i="4"/>
  <c r="AM310" i="4"/>
  <c r="X310" i="4"/>
  <c r="AN309" i="4"/>
  <c r="AM309" i="4"/>
  <c r="X309" i="4"/>
  <c r="AN308" i="4"/>
  <c r="AM308" i="4"/>
  <c r="X308" i="4"/>
  <c r="AN307" i="4"/>
  <c r="AM307" i="4"/>
  <c r="X307" i="4"/>
  <c r="AN306" i="4"/>
  <c r="AM306" i="4"/>
  <c r="X306" i="4"/>
  <c r="AN305" i="4"/>
  <c r="AM305" i="4"/>
  <c r="X305" i="4"/>
  <c r="AN304" i="4"/>
  <c r="AM304" i="4"/>
  <c r="X304" i="4"/>
  <c r="AN303" i="4"/>
  <c r="AM303" i="4"/>
  <c r="X303" i="4"/>
  <c r="AN302" i="4"/>
  <c r="AM302" i="4"/>
  <c r="X302" i="4"/>
  <c r="AN301" i="4"/>
  <c r="AM301" i="4"/>
  <c r="X301" i="4"/>
  <c r="AN300" i="4"/>
  <c r="AM300" i="4"/>
  <c r="X300" i="4"/>
  <c r="AN299" i="4"/>
  <c r="AM299" i="4"/>
  <c r="X299" i="4"/>
  <c r="AN298" i="4"/>
  <c r="AM298" i="4"/>
  <c r="X298" i="4"/>
  <c r="AN297" i="4"/>
  <c r="AM297" i="4"/>
  <c r="X297" i="4"/>
  <c r="AN296" i="4"/>
  <c r="AM296" i="4"/>
  <c r="X296" i="4"/>
  <c r="AN295" i="4"/>
  <c r="AM295" i="4"/>
  <c r="X295" i="4"/>
  <c r="AN294" i="4"/>
  <c r="AM294" i="4"/>
  <c r="X294" i="4"/>
  <c r="AN293" i="4"/>
  <c r="AM293" i="4"/>
  <c r="X293" i="4"/>
  <c r="AN292" i="4"/>
  <c r="AM292" i="4"/>
  <c r="X292" i="4"/>
  <c r="AN291" i="4"/>
  <c r="AM291" i="4"/>
  <c r="X291" i="4"/>
  <c r="AN290" i="4"/>
  <c r="AM290" i="4"/>
  <c r="X290" i="4"/>
  <c r="AN289" i="4"/>
  <c r="AM289" i="4"/>
  <c r="X289" i="4"/>
  <c r="AN288" i="4"/>
  <c r="AM288" i="4"/>
  <c r="X288" i="4"/>
  <c r="AN287" i="4"/>
  <c r="AM287" i="4"/>
  <c r="X287" i="4"/>
  <c r="AN286" i="4"/>
  <c r="AM286" i="4"/>
  <c r="X286" i="4"/>
  <c r="AN285" i="4"/>
  <c r="AM285" i="4"/>
  <c r="X285" i="4"/>
  <c r="AN284" i="4"/>
  <c r="AM284" i="4"/>
  <c r="X284" i="4"/>
  <c r="AN283" i="4"/>
  <c r="AM283" i="4"/>
  <c r="X283" i="4"/>
  <c r="AN282" i="4"/>
  <c r="AM282" i="4"/>
  <c r="X282" i="4"/>
  <c r="AN281" i="4"/>
  <c r="AM281" i="4"/>
  <c r="X281" i="4"/>
  <c r="AN280" i="4"/>
  <c r="AM280" i="4"/>
  <c r="X280" i="4"/>
  <c r="AN279" i="4"/>
  <c r="AM279" i="4"/>
  <c r="X279" i="4"/>
  <c r="AN278" i="4"/>
  <c r="AM278" i="4"/>
  <c r="X278" i="4"/>
  <c r="AN277" i="4"/>
  <c r="AM277" i="4"/>
  <c r="X277" i="4"/>
  <c r="AN276" i="4"/>
  <c r="AM276" i="4"/>
  <c r="X276" i="4"/>
  <c r="AN275" i="4"/>
  <c r="AM275" i="4"/>
  <c r="X275" i="4"/>
  <c r="AN274" i="4"/>
  <c r="AM274" i="4"/>
  <c r="X274" i="4"/>
  <c r="AN273" i="4"/>
  <c r="AM273" i="4"/>
  <c r="X273" i="4"/>
  <c r="AN272" i="4"/>
  <c r="AM272" i="4"/>
  <c r="X272" i="4"/>
  <c r="AN271" i="4"/>
  <c r="AM271" i="4"/>
  <c r="X271" i="4"/>
  <c r="AN270" i="4"/>
  <c r="AM270" i="4"/>
  <c r="X270" i="4"/>
  <c r="AN269" i="4"/>
  <c r="AM269" i="4"/>
  <c r="X269" i="4"/>
  <c r="AN268" i="4"/>
  <c r="AM268" i="4"/>
  <c r="X268" i="4"/>
  <c r="AN267" i="4"/>
  <c r="AM267" i="4"/>
  <c r="X267" i="4"/>
  <c r="AN266" i="4"/>
  <c r="AM266" i="4"/>
  <c r="X266" i="4"/>
  <c r="AN265" i="4"/>
  <c r="AM265" i="4"/>
  <c r="X265" i="4"/>
  <c r="AN264" i="4"/>
  <c r="AM264" i="4"/>
  <c r="X264" i="4"/>
  <c r="AN263" i="4"/>
  <c r="AM263" i="4"/>
  <c r="X263" i="4"/>
  <c r="AN262" i="4"/>
  <c r="AM262" i="4"/>
  <c r="X262" i="4"/>
  <c r="AN261" i="4"/>
  <c r="AM261" i="4"/>
  <c r="X261" i="4"/>
  <c r="AN260" i="4"/>
  <c r="AM260" i="4"/>
  <c r="X260" i="4"/>
  <c r="AN259" i="4"/>
  <c r="AM259" i="4"/>
  <c r="X259" i="4"/>
  <c r="AN258" i="4"/>
  <c r="AM258" i="4"/>
  <c r="X258" i="4"/>
  <c r="AN257" i="4"/>
  <c r="AM257" i="4"/>
  <c r="X257" i="4"/>
  <c r="AN256" i="4"/>
  <c r="AM256" i="4"/>
  <c r="X256" i="4"/>
  <c r="AN255" i="4"/>
  <c r="AM255" i="4"/>
  <c r="X255" i="4"/>
  <c r="AN254" i="4"/>
  <c r="AM254" i="4"/>
  <c r="X254" i="4"/>
  <c r="AN253" i="4"/>
  <c r="AM253" i="4"/>
  <c r="X253" i="4"/>
  <c r="AN252" i="4"/>
  <c r="AM252" i="4"/>
  <c r="X252" i="4"/>
  <c r="AN251" i="4"/>
  <c r="AM251" i="4"/>
  <c r="X251" i="4"/>
  <c r="AN250" i="4"/>
  <c r="AM250" i="4"/>
  <c r="X250" i="4"/>
  <c r="AN249" i="4"/>
  <c r="AM249" i="4"/>
  <c r="X249" i="4"/>
  <c r="AN248" i="4"/>
  <c r="AM248" i="4"/>
  <c r="X248" i="4"/>
  <c r="AN247" i="4"/>
  <c r="AM247" i="4"/>
  <c r="X247" i="4"/>
  <c r="AN246" i="4"/>
  <c r="AM246" i="4"/>
  <c r="X246" i="4"/>
  <c r="AN245" i="4"/>
  <c r="AM245" i="4"/>
  <c r="X245" i="4"/>
  <c r="AN244" i="4"/>
  <c r="AM244" i="4"/>
  <c r="X244" i="4"/>
  <c r="AN243" i="4"/>
  <c r="AM243" i="4"/>
  <c r="X243" i="4"/>
  <c r="AN242" i="4"/>
  <c r="AM242" i="4"/>
  <c r="X242" i="4"/>
  <c r="AN241" i="4"/>
  <c r="AM241" i="4"/>
  <c r="X241" i="4"/>
  <c r="AN240" i="4"/>
  <c r="AM240" i="4"/>
  <c r="X240" i="4"/>
  <c r="AN239" i="4"/>
  <c r="AM239" i="4"/>
  <c r="X239" i="4"/>
  <c r="AN238" i="4"/>
  <c r="AM238" i="4"/>
  <c r="X238" i="4"/>
  <c r="AN237" i="4"/>
  <c r="AM237" i="4"/>
  <c r="X237" i="4"/>
  <c r="AN236" i="4"/>
  <c r="AM236" i="4"/>
  <c r="X236" i="4"/>
  <c r="AN235" i="4"/>
  <c r="AM235" i="4"/>
  <c r="X235" i="4"/>
  <c r="AN234" i="4"/>
  <c r="AM234" i="4"/>
  <c r="X234" i="4"/>
  <c r="AN233" i="4"/>
  <c r="AM233" i="4"/>
  <c r="X233" i="4"/>
  <c r="AN232" i="4"/>
  <c r="AM232" i="4"/>
  <c r="X232" i="4"/>
  <c r="AN231" i="4"/>
  <c r="AM231" i="4"/>
  <c r="X231" i="4"/>
  <c r="AN230" i="4"/>
  <c r="AM230" i="4"/>
  <c r="X230" i="4"/>
  <c r="AN229" i="4"/>
  <c r="AM229" i="4"/>
  <c r="X229" i="4"/>
  <c r="AN228" i="4"/>
  <c r="AM228" i="4"/>
  <c r="X228" i="4"/>
  <c r="AN227" i="4"/>
  <c r="AM227" i="4"/>
  <c r="X227" i="4"/>
  <c r="AN226" i="4"/>
  <c r="AM226" i="4"/>
  <c r="X226" i="4"/>
  <c r="AN225" i="4"/>
  <c r="AM225" i="4"/>
  <c r="X225" i="4"/>
  <c r="AN224" i="4"/>
  <c r="AM224" i="4"/>
  <c r="X224" i="4"/>
  <c r="AN223" i="4"/>
  <c r="AM223" i="4"/>
  <c r="X223" i="4"/>
  <c r="AN222" i="4"/>
  <c r="AM222" i="4"/>
  <c r="X222" i="4"/>
  <c r="AN221" i="4"/>
  <c r="AM221" i="4"/>
  <c r="X221" i="4"/>
  <c r="AN220" i="4"/>
  <c r="AM220" i="4"/>
  <c r="X220" i="4"/>
  <c r="AN219" i="4"/>
  <c r="AM219" i="4"/>
  <c r="X219" i="4"/>
  <c r="AN218" i="4"/>
  <c r="AM218" i="4"/>
  <c r="X218" i="4"/>
  <c r="AN217" i="4"/>
  <c r="AM217" i="4"/>
  <c r="X217" i="4"/>
  <c r="AN216" i="4"/>
  <c r="AM216" i="4"/>
  <c r="X216" i="4"/>
  <c r="AN215" i="4"/>
  <c r="AM215" i="4"/>
  <c r="X215" i="4"/>
  <c r="AN214" i="4"/>
  <c r="AM214" i="4"/>
  <c r="X214" i="4"/>
  <c r="AN213" i="4"/>
  <c r="AM213" i="4"/>
  <c r="X213" i="4"/>
  <c r="AN212" i="4"/>
  <c r="AM212" i="4"/>
  <c r="X212" i="4"/>
  <c r="AN211" i="4"/>
  <c r="AM211" i="4"/>
  <c r="X211" i="4"/>
  <c r="AN210" i="4"/>
  <c r="AM210" i="4"/>
  <c r="X210" i="4"/>
  <c r="AN209" i="4"/>
  <c r="AM209" i="4"/>
  <c r="X209" i="4"/>
  <c r="AN208" i="4"/>
  <c r="AM208" i="4"/>
  <c r="X208" i="4"/>
  <c r="AN207" i="4"/>
  <c r="AM207" i="4"/>
  <c r="X207" i="4"/>
  <c r="AN206" i="4"/>
  <c r="AM206" i="4"/>
  <c r="X206" i="4"/>
  <c r="AN205" i="4"/>
  <c r="AM205" i="4"/>
  <c r="X205" i="4"/>
  <c r="AN204" i="4"/>
  <c r="AM204" i="4"/>
  <c r="X204" i="4"/>
  <c r="AN203" i="4"/>
  <c r="AM203" i="4"/>
  <c r="X203" i="4"/>
  <c r="AN202" i="4"/>
  <c r="AM202" i="4"/>
  <c r="X202" i="4"/>
  <c r="AN201" i="4"/>
  <c r="AM201" i="4"/>
  <c r="X201" i="4"/>
  <c r="AN200" i="4"/>
  <c r="AM200" i="4"/>
  <c r="X200" i="4"/>
  <c r="AN199" i="4"/>
  <c r="AM199" i="4"/>
  <c r="X199" i="4"/>
  <c r="AN198" i="4"/>
  <c r="AM198" i="4"/>
  <c r="X198" i="4"/>
  <c r="AN197" i="4"/>
  <c r="AM197" i="4"/>
  <c r="X197" i="4"/>
  <c r="AN196" i="4"/>
  <c r="AM196" i="4"/>
  <c r="X196" i="4"/>
  <c r="AN195" i="4"/>
  <c r="AM195" i="4"/>
  <c r="X195" i="4"/>
  <c r="AN194" i="4"/>
  <c r="AM194" i="4"/>
  <c r="X194" i="4"/>
  <c r="AN193" i="4"/>
  <c r="AM193" i="4"/>
  <c r="X193" i="4"/>
  <c r="AN192" i="4"/>
  <c r="AM192" i="4"/>
  <c r="X192" i="4"/>
  <c r="AN191" i="4"/>
  <c r="AM191" i="4"/>
  <c r="X191" i="4"/>
  <c r="AN190" i="4"/>
  <c r="AM190" i="4"/>
  <c r="X190" i="4"/>
  <c r="AN189" i="4"/>
  <c r="AM189" i="4"/>
  <c r="X189" i="4"/>
  <c r="AN188" i="4"/>
  <c r="AM188" i="4"/>
  <c r="X188" i="4"/>
  <c r="AN187" i="4"/>
  <c r="AM187" i="4"/>
  <c r="X187" i="4"/>
  <c r="AN186" i="4"/>
  <c r="AM186" i="4"/>
  <c r="X186" i="4"/>
  <c r="AN185" i="4"/>
  <c r="AM185" i="4"/>
  <c r="X185" i="4"/>
  <c r="AN184" i="4"/>
  <c r="AM184" i="4"/>
  <c r="X184" i="4"/>
  <c r="AN183" i="4"/>
  <c r="AM183" i="4"/>
  <c r="X183" i="4"/>
  <c r="AN182" i="4"/>
  <c r="AM182" i="4"/>
  <c r="X182" i="4"/>
  <c r="AN181" i="4"/>
  <c r="AM181" i="4"/>
  <c r="X181" i="4"/>
  <c r="AN180" i="4"/>
  <c r="AM180" i="4"/>
  <c r="X180" i="4"/>
  <c r="AN179" i="4"/>
  <c r="AM179" i="4"/>
  <c r="X179" i="4"/>
  <c r="AN178" i="4"/>
  <c r="AM178" i="4"/>
  <c r="X178" i="4"/>
  <c r="AN177" i="4"/>
  <c r="AM177" i="4"/>
  <c r="X177" i="4"/>
  <c r="AN176" i="4"/>
  <c r="AM176" i="4"/>
  <c r="X176" i="4"/>
  <c r="AN175" i="4"/>
  <c r="AM175" i="4"/>
  <c r="X175" i="4"/>
  <c r="AN174" i="4"/>
  <c r="AM174" i="4"/>
  <c r="X174" i="4"/>
  <c r="AN173" i="4"/>
  <c r="AM173" i="4"/>
  <c r="X173" i="4"/>
  <c r="AN172" i="4"/>
  <c r="AM172" i="4"/>
  <c r="X172" i="4"/>
  <c r="AN171" i="4"/>
  <c r="AM171" i="4"/>
  <c r="X171" i="4"/>
  <c r="AN170" i="4"/>
  <c r="AM170" i="4"/>
  <c r="X170" i="4"/>
  <c r="AN169" i="4"/>
  <c r="AM169" i="4"/>
  <c r="X169" i="4"/>
  <c r="AN168" i="4"/>
  <c r="AM168" i="4"/>
  <c r="X168" i="4"/>
  <c r="AN167" i="4"/>
  <c r="AM167" i="4"/>
  <c r="X167" i="4"/>
  <c r="AN166" i="4"/>
  <c r="AM166" i="4"/>
  <c r="X166" i="4"/>
  <c r="AN165" i="4"/>
  <c r="AM165" i="4"/>
  <c r="X165" i="4"/>
  <c r="AN164" i="4"/>
  <c r="AM164" i="4"/>
  <c r="X164" i="4"/>
  <c r="AN163" i="4"/>
  <c r="AM163" i="4"/>
  <c r="X163" i="4"/>
  <c r="AN162" i="4"/>
  <c r="AM162" i="4"/>
  <c r="X162" i="4"/>
  <c r="AN161" i="4"/>
  <c r="AM161" i="4"/>
  <c r="X161" i="4"/>
  <c r="AN160" i="4"/>
  <c r="AM160" i="4"/>
  <c r="X160" i="4"/>
  <c r="AN159" i="4"/>
  <c r="AM159" i="4"/>
  <c r="X159" i="4"/>
  <c r="AN158" i="4"/>
  <c r="AM158" i="4"/>
  <c r="X158" i="4"/>
  <c r="AN157" i="4"/>
  <c r="AM157" i="4"/>
  <c r="X157" i="4"/>
  <c r="AN156" i="4"/>
  <c r="AM156" i="4"/>
  <c r="X156" i="4"/>
  <c r="AN155" i="4"/>
  <c r="AM155" i="4"/>
  <c r="X155" i="4"/>
  <c r="AN154" i="4"/>
  <c r="AM154" i="4"/>
  <c r="X154" i="4"/>
  <c r="AN153" i="4"/>
  <c r="AM153" i="4"/>
  <c r="X153" i="4"/>
  <c r="AN152" i="4"/>
  <c r="AM152" i="4"/>
  <c r="X152" i="4"/>
  <c r="AN151" i="4"/>
  <c r="AM151" i="4"/>
  <c r="X151" i="4"/>
  <c r="AN150" i="4"/>
  <c r="AM150" i="4"/>
  <c r="X150" i="4"/>
  <c r="AN149" i="4"/>
  <c r="AM149" i="4"/>
  <c r="X149" i="4"/>
  <c r="AN148" i="4"/>
  <c r="AM148" i="4"/>
  <c r="X148" i="4"/>
  <c r="AN147" i="4"/>
  <c r="AM147" i="4"/>
  <c r="X147" i="4"/>
  <c r="AN146" i="4"/>
  <c r="AM146" i="4"/>
  <c r="X146" i="4"/>
  <c r="AN145" i="4"/>
  <c r="AM145" i="4"/>
  <c r="X145" i="4"/>
  <c r="AN144" i="4"/>
  <c r="AM144" i="4"/>
  <c r="X144" i="4"/>
  <c r="AN143" i="4"/>
  <c r="AM143" i="4"/>
  <c r="X143" i="4"/>
  <c r="AN142" i="4"/>
  <c r="AM142" i="4"/>
  <c r="X142" i="4"/>
  <c r="AN141" i="4"/>
  <c r="AM141" i="4"/>
  <c r="X141" i="4"/>
  <c r="AN140" i="4"/>
  <c r="AM140" i="4"/>
  <c r="X140" i="4"/>
  <c r="AN139" i="4"/>
  <c r="AM139" i="4"/>
  <c r="X139" i="4"/>
  <c r="AN138" i="4"/>
  <c r="AM138" i="4"/>
  <c r="X138" i="4"/>
  <c r="AN137" i="4"/>
  <c r="AM137" i="4"/>
  <c r="X137" i="4"/>
  <c r="AN136" i="4"/>
  <c r="AM136" i="4"/>
  <c r="X136" i="4"/>
  <c r="AN135" i="4"/>
  <c r="AM135" i="4"/>
  <c r="X135" i="4"/>
  <c r="AN134" i="4"/>
  <c r="AM134" i="4"/>
  <c r="X134" i="4"/>
  <c r="AN133" i="4"/>
  <c r="AM133" i="4"/>
  <c r="X133" i="4"/>
  <c r="AN132" i="4"/>
  <c r="AM132" i="4"/>
  <c r="X132" i="4"/>
  <c r="AN131" i="4"/>
  <c r="AM131" i="4"/>
  <c r="X131" i="4"/>
  <c r="AN130" i="4"/>
  <c r="AM130" i="4"/>
  <c r="X130" i="4"/>
  <c r="AN129" i="4"/>
  <c r="AM129" i="4"/>
  <c r="X129" i="4"/>
  <c r="AN128" i="4"/>
  <c r="AM128" i="4"/>
  <c r="X128" i="4"/>
  <c r="AN127" i="4"/>
  <c r="AM127" i="4"/>
  <c r="X127" i="4"/>
  <c r="AN126" i="4"/>
  <c r="AM126" i="4"/>
  <c r="X126" i="4"/>
  <c r="AN125" i="4"/>
  <c r="AM125" i="4"/>
  <c r="X125" i="4"/>
  <c r="AN124" i="4"/>
  <c r="AM124" i="4"/>
  <c r="X124" i="4"/>
  <c r="AN123" i="4"/>
  <c r="AM123" i="4"/>
  <c r="X123" i="4"/>
  <c r="AN122" i="4"/>
  <c r="AM122" i="4"/>
  <c r="X122" i="4"/>
  <c r="AN121" i="4"/>
  <c r="AM121" i="4"/>
  <c r="X121" i="4"/>
  <c r="AN120" i="4"/>
  <c r="AM120" i="4"/>
  <c r="X120" i="4"/>
  <c r="AN119" i="4"/>
  <c r="AM119" i="4"/>
  <c r="X119" i="4"/>
  <c r="AN118" i="4"/>
  <c r="AM118" i="4"/>
  <c r="X118" i="4"/>
  <c r="AN117" i="4"/>
  <c r="AM117" i="4"/>
  <c r="X117" i="4"/>
  <c r="AN116" i="4"/>
  <c r="AM116" i="4"/>
  <c r="X116" i="4"/>
  <c r="AN115" i="4"/>
  <c r="AM115" i="4"/>
  <c r="X115" i="4"/>
  <c r="AN114" i="4"/>
  <c r="AM114" i="4"/>
  <c r="X114" i="4"/>
  <c r="AN113" i="4"/>
  <c r="AM113" i="4"/>
  <c r="X113" i="4"/>
  <c r="AN112" i="4"/>
  <c r="AM112" i="4"/>
  <c r="X112" i="4"/>
  <c r="AN111" i="4"/>
  <c r="AM111" i="4"/>
  <c r="X111" i="4"/>
  <c r="AN110" i="4"/>
  <c r="AM110" i="4"/>
  <c r="X110" i="4"/>
  <c r="AN109" i="4"/>
  <c r="AM109" i="4"/>
  <c r="X109" i="4"/>
  <c r="AN108" i="4"/>
  <c r="AM108" i="4"/>
  <c r="X108" i="4"/>
  <c r="AN107" i="4"/>
  <c r="AM107" i="4"/>
  <c r="X107" i="4"/>
  <c r="AN106" i="4"/>
  <c r="AM106" i="4"/>
  <c r="X106" i="4"/>
  <c r="AN105" i="4"/>
  <c r="AM105" i="4"/>
  <c r="X105" i="4"/>
  <c r="AN104" i="4"/>
  <c r="AM104" i="4"/>
  <c r="X104" i="4"/>
  <c r="AN103" i="4"/>
  <c r="AM103" i="4"/>
  <c r="X103" i="4"/>
  <c r="AN102" i="4"/>
  <c r="AM102" i="4"/>
  <c r="X102" i="4"/>
  <c r="AN101" i="4"/>
  <c r="AM101" i="4"/>
  <c r="X101" i="4"/>
  <c r="AN100" i="4"/>
  <c r="AM100" i="4"/>
  <c r="X100" i="4"/>
  <c r="AN99" i="4"/>
  <c r="AM99" i="4"/>
  <c r="X99" i="4"/>
  <c r="AN98" i="4"/>
  <c r="AM98" i="4"/>
  <c r="X98" i="4"/>
  <c r="AN97" i="4"/>
  <c r="AM97" i="4"/>
  <c r="X97" i="4"/>
  <c r="AN96" i="4"/>
  <c r="AM96" i="4"/>
  <c r="X96" i="4"/>
  <c r="AN95" i="4"/>
  <c r="AM95" i="4"/>
  <c r="X95" i="4"/>
  <c r="AN94" i="4"/>
  <c r="AM94" i="4"/>
  <c r="X94" i="4"/>
  <c r="AN93" i="4"/>
  <c r="AM93" i="4"/>
  <c r="X93" i="4"/>
  <c r="AN92" i="4"/>
  <c r="AM92" i="4"/>
  <c r="X92" i="4"/>
  <c r="AN91" i="4"/>
  <c r="AM91" i="4"/>
  <c r="X91" i="4"/>
  <c r="AN90" i="4"/>
  <c r="AM90" i="4"/>
  <c r="X90" i="4"/>
  <c r="AN89" i="4"/>
  <c r="AM89" i="4"/>
  <c r="X89" i="4"/>
  <c r="AN88" i="4"/>
  <c r="AM88" i="4"/>
  <c r="X88" i="4"/>
  <c r="AN87" i="4"/>
  <c r="AM87" i="4"/>
  <c r="X87" i="4"/>
  <c r="AN86" i="4"/>
  <c r="AM86" i="4"/>
  <c r="X86" i="4"/>
  <c r="AN85" i="4"/>
  <c r="AM85" i="4"/>
  <c r="X85" i="4"/>
  <c r="AN84" i="4"/>
  <c r="AM84" i="4"/>
  <c r="X84" i="4"/>
  <c r="AN83" i="4"/>
  <c r="AM83" i="4"/>
  <c r="X83" i="4"/>
  <c r="AN82" i="4"/>
  <c r="AM82" i="4"/>
  <c r="X82" i="4"/>
  <c r="AN81" i="4"/>
  <c r="AM81" i="4"/>
  <c r="X81" i="4"/>
  <c r="AN80" i="4"/>
  <c r="AM80" i="4"/>
  <c r="X80" i="4"/>
  <c r="AN79" i="4"/>
  <c r="AM79" i="4"/>
  <c r="X79" i="4"/>
  <c r="AN78" i="4"/>
  <c r="AM78" i="4"/>
  <c r="X78" i="4"/>
  <c r="AN77" i="4"/>
  <c r="AM77" i="4"/>
  <c r="X77" i="4"/>
  <c r="AN76" i="4"/>
  <c r="AM76" i="4"/>
  <c r="X76" i="4"/>
  <c r="AN75" i="4"/>
  <c r="AM75" i="4"/>
  <c r="X75" i="4"/>
  <c r="AN74" i="4"/>
  <c r="AM74" i="4"/>
  <c r="X74" i="4"/>
  <c r="AN73" i="4"/>
  <c r="AM73" i="4"/>
  <c r="X73" i="4"/>
  <c r="AN72" i="4"/>
  <c r="AM72" i="4"/>
  <c r="X72" i="4"/>
  <c r="AN71" i="4"/>
  <c r="AM71" i="4"/>
  <c r="X71" i="4"/>
  <c r="AN70" i="4"/>
  <c r="AM70" i="4"/>
  <c r="X70" i="4"/>
  <c r="AN69" i="4"/>
  <c r="AM69" i="4"/>
  <c r="X69" i="4"/>
  <c r="AN68" i="4"/>
  <c r="AM68" i="4"/>
  <c r="X68" i="4"/>
  <c r="AN67" i="4"/>
  <c r="AM67" i="4"/>
  <c r="X67" i="4"/>
  <c r="AN66" i="4"/>
  <c r="AM66" i="4"/>
  <c r="X66" i="4"/>
  <c r="AN65" i="4"/>
  <c r="AM65" i="4"/>
  <c r="X65" i="4"/>
  <c r="AN64" i="4"/>
  <c r="AM64" i="4"/>
  <c r="X64" i="4"/>
  <c r="AN63" i="4"/>
  <c r="AM63" i="4"/>
  <c r="X63" i="4"/>
  <c r="AN62" i="4"/>
  <c r="AM62" i="4"/>
  <c r="X62" i="4"/>
  <c r="AN61" i="4"/>
  <c r="AM61" i="4"/>
  <c r="X61" i="4"/>
  <c r="AN60" i="4"/>
  <c r="AM60" i="4"/>
  <c r="X60" i="4"/>
  <c r="AN59" i="4"/>
  <c r="AM59" i="4"/>
  <c r="X59" i="4"/>
  <c r="AN58" i="4"/>
  <c r="AM58" i="4"/>
  <c r="X58" i="4"/>
  <c r="AN57" i="4"/>
  <c r="AM57" i="4"/>
  <c r="X57" i="4"/>
  <c r="AN56" i="4"/>
  <c r="AM56" i="4"/>
  <c r="X56" i="4"/>
  <c r="AN55" i="4"/>
  <c r="AM55" i="4"/>
  <c r="X55" i="4"/>
  <c r="AN54" i="4"/>
  <c r="AM54" i="4"/>
  <c r="X54" i="4"/>
  <c r="AN53" i="4"/>
  <c r="AM53" i="4"/>
  <c r="X53" i="4"/>
  <c r="AN52" i="4"/>
  <c r="AM52" i="4"/>
  <c r="X52" i="4"/>
  <c r="AN51" i="4"/>
  <c r="AM51" i="4"/>
  <c r="X51" i="4"/>
  <c r="AN50" i="4"/>
  <c r="AM50" i="4"/>
  <c r="X50" i="4"/>
  <c r="AN49" i="4"/>
  <c r="AM49" i="4"/>
  <c r="X49" i="4"/>
  <c r="AN48" i="4"/>
  <c r="AM48" i="4"/>
  <c r="X48" i="4"/>
  <c r="AN47" i="4"/>
  <c r="AM47" i="4"/>
  <c r="X47" i="4"/>
  <c r="AN46" i="4"/>
  <c r="AM46" i="4"/>
  <c r="X46" i="4"/>
  <c r="AN45" i="4"/>
  <c r="AM45" i="4"/>
  <c r="X45" i="4"/>
  <c r="AN44" i="4"/>
  <c r="AM44" i="4"/>
  <c r="X44" i="4"/>
  <c r="AN43" i="4"/>
  <c r="AM43" i="4"/>
  <c r="X43" i="4"/>
  <c r="AN42" i="4"/>
  <c r="AM42" i="4"/>
  <c r="X42" i="4"/>
  <c r="AN41" i="4"/>
  <c r="AM41" i="4"/>
  <c r="X41" i="4"/>
  <c r="AN40" i="4"/>
  <c r="AM40" i="4"/>
  <c r="X40" i="4"/>
  <c r="AN39" i="4"/>
  <c r="AM39" i="4"/>
  <c r="X39" i="4"/>
  <c r="AN38" i="4"/>
  <c r="AM38" i="4"/>
  <c r="X38" i="4"/>
  <c r="AN37" i="4"/>
  <c r="AM37" i="4"/>
  <c r="X37" i="4"/>
  <c r="AN36" i="4"/>
  <c r="AM36" i="4"/>
  <c r="X36" i="4"/>
  <c r="AN35" i="4"/>
  <c r="AM35" i="4"/>
  <c r="X35" i="4"/>
  <c r="AN34" i="4"/>
  <c r="AM34" i="4"/>
  <c r="X34" i="4"/>
  <c r="AN33" i="4"/>
  <c r="AM33" i="4"/>
  <c r="X33" i="4"/>
  <c r="AN32" i="4"/>
  <c r="AM32" i="4"/>
  <c r="X32" i="4"/>
  <c r="AN31" i="4"/>
  <c r="AM31" i="4"/>
  <c r="X31" i="4"/>
  <c r="AN30" i="4"/>
  <c r="AM30" i="4"/>
  <c r="X30" i="4"/>
  <c r="AN29" i="4"/>
  <c r="AM29" i="4"/>
  <c r="X29" i="4"/>
  <c r="AN28" i="4"/>
  <c r="AM28" i="4"/>
  <c r="X28" i="4"/>
  <c r="AN27" i="4"/>
  <c r="AM27" i="4"/>
  <c r="X27" i="4"/>
  <c r="AN26" i="4"/>
  <c r="AM26" i="4"/>
  <c r="X26" i="4"/>
  <c r="AN25" i="4"/>
  <c r="AM25" i="4"/>
  <c r="X25" i="4"/>
  <c r="AN24" i="4"/>
  <c r="AM24" i="4"/>
  <c r="X24" i="4"/>
  <c r="AN23" i="4"/>
  <c r="AM23" i="4"/>
  <c r="X23" i="4"/>
  <c r="AN22" i="4"/>
  <c r="AM22" i="4"/>
  <c r="X22" i="4"/>
  <c r="AN21" i="4"/>
  <c r="AM21" i="4"/>
  <c r="X21" i="4"/>
  <c r="AN20" i="4"/>
  <c r="AM20" i="4"/>
  <c r="X20" i="4"/>
  <c r="AN19" i="4"/>
  <c r="AM19" i="4"/>
  <c r="X19" i="4"/>
  <c r="AN18" i="4"/>
  <c r="AM18" i="4"/>
  <c r="X18" i="4"/>
  <c r="AN17" i="4"/>
  <c r="AM17" i="4"/>
  <c r="X17" i="4"/>
  <c r="AN16" i="4"/>
  <c r="AM16" i="4"/>
  <c r="X16" i="4"/>
  <c r="AN15" i="4"/>
  <c r="AM15" i="4"/>
  <c r="X15" i="4"/>
  <c r="AN14" i="4"/>
  <c r="AM14" i="4"/>
  <c r="X14" i="4"/>
  <c r="AN13" i="4"/>
  <c r="AM13" i="4"/>
  <c r="X13" i="4"/>
  <c r="AN12" i="4"/>
  <c r="AM12" i="4"/>
  <c r="X12" i="4"/>
  <c r="AN11" i="4"/>
  <c r="AM11" i="4"/>
  <c r="X11" i="4"/>
  <c r="AN10" i="4"/>
  <c r="AM10" i="4"/>
  <c r="X10" i="4"/>
  <c r="AN9" i="4"/>
  <c r="AM9" i="4"/>
  <c r="X9" i="4"/>
  <c r="AN8" i="4"/>
  <c r="AM8" i="4"/>
  <c r="X8" i="4"/>
  <c r="AN7" i="4"/>
  <c r="AM7" i="4"/>
  <c r="X7" i="4"/>
  <c r="AN6" i="4"/>
  <c r="AM6" i="4"/>
  <c r="X6" i="4"/>
  <c r="AN5" i="4"/>
  <c r="AM5" i="4"/>
  <c r="X5" i="4"/>
  <c r="AN4" i="4"/>
  <c r="AM4" i="4"/>
  <c r="X4" i="4"/>
  <c r="AN3" i="4"/>
  <c r="AM3" i="4"/>
  <c r="X3" i="4"/>
  <c r="AN2" i="4"/>
  <c r="AM2" i="4"/>
  <c r="X2" i="4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<sst xmlns="http://schemas.openxmlformats.org/spreadsheetml/2006/main" count="6890" uniqueCount="1372">
  <si>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</si>
  <si>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</si>
  <si>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</si>
  <si>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</si>
  <si>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</si>
  <si>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</si>
  <si>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</si>
  <si>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</si>
  <si>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</si>
  <si>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</si>
  <si>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</si>
  <si>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</si>
  <si>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</si>
  <si>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</si>
  <si>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</si>
  <si>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</si>
  <si>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</si>
  <si>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</si>
  <si>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</si>
  <si>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</si>
  <si>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</si>
  <si>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</si>
  <si>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</si>
  <si>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</si>
  <si>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</si>
  <si>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</si>
  <si>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</si>
  <si>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</si>
  <si>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</si>
  <si>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</si>
  <si>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</si>
  <si>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</si>
  <si>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Extractor</t>
  </si>
  <si>
    <t>Avaya</t>
  </si>
  <si>
    <t>Totalview</t>
  </si>
  <si>
    <t>PIF</t>
  </si>
  <si>
    <t>SAS</t>
  </si>
  <si>
    <t>CPU</t>
  </si>
  <si>
    <t>ACL</t>
  </si>
  <si>
    <t>EDSN Gateway</t>
  </si>
  <si>
    <t>Synchronous</t>
  </si>
  <si>
    <t>DBRead</t>
  </si>
  <si>
    <t>Remark</t>
  </si>
  <si>
    <t>Data Quality</t>
  </si>
  <si>
    <t>RFC</t>
  </si>
  <si>
    <t>AP1085</t>
  </si>
  <si>
    <t>Not sure</t>
  </si>
  <si>
    <t>Audit Base</t>
  </si>
  <si>
    <t>FTP</t>
  </si>
  <si>
    <t>Informix database connection</t>
  </si>
  <si>
    <t>Thinconnect</t>
  </si>
  <si>
    <t>OLEDB</t>
  </si>
  <si>
    <t>JDBC</t>
  </si>
  <si>
    <t>RWE AD servers</t>
  </si>
  <si>
    <t>Fileshare</t>
  </si>
  <si>
    <t>TIJSS</t>
  </si>
  <si>
    <t>AP1401</t>
  </si>
  <si>
    <t>TPM</t>
  </si>
  <si>
    <t>fireforget - fout directory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</si>
  <si>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</si>
  <si>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</si>
  <si>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</si>
  <si>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</si>
  <si>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</si>
  <si>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</si>
  <si>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</si>
  <si>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</si>
  <si>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</si>
  <si>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</si>
  <si>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</si>
  <si>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</si>
  <si>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Resend adapter van gemiste events</t>
  </si>
  <si>
    <t>RMS Portal</t>
  </si>
  <si>
    <t>mail.essent.nl</t>
  </si>
  <si>
    <t>Maintenance meldingen</t>
  </si>
  <si>
    <t>Datawarehouse</t>
  </si>
  <si>
    <t>NICE</t>
  </si>
  <si>
    <t>Small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</si>
  <si>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</si>
  <si>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</si>
  <si>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</si>
  <si>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</si>
  <si>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</si>
  <si>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</si>
  <si>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</si>
  <si>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</si>
  <si>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</si>
  <si>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</si>
  <si>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</si>
  <si>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</si>
  <si>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</si>
  <si>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</si>
  <si>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</si>
  <si>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</si>
  <si>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</si>
  <si>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</si>
  <si>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</si>
  <si>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</si>
  <si>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</si>
  <si>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</si>
  <si>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</si>
  <si>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</si>
  <si>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</si>
  <si>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</si>
  <si>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</si>
  <si>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</si>
  <si>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</si>
  <si>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</si>
  <si>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</si>
  <si>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</si>
  <si>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</si>
  <si>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</si>
  <si>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</si>
  <si>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</si>
  <si>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</si>
  <si>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</si>
  <si>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</si>
  <si>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</si>
  <si>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</si>
  <si>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</si>
  <si>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</si>
  <si>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</si>
  <si>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</si>
  <si>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</si>
  <si>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</si>
  <si>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</si>
  <si>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</si>
  <si>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</si>
  <si>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</si>
  <si>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</si>
  <si>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</si>
  <si>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</si>
  <si>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</si>
  <si>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</si>
  <si>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</si>
  <si>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</si>
  <si>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</si>
  <si>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 xml:space="preserve"> Xm2 haalt dagelijks om 21.00 uur Thinconnect data over (voor Avaya herhaalverkeer rapportage en Contacts without CRM Log).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</si>
  <si>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</si>
  <si>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</si>
  <si>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</si>
  <si>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</si>
  <si>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</si>
  <si>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</si>
  <si>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</si>
  <si>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</si>
  <si>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</si>
  <si>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</si>
  <si>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</si>
  <si>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</si>
  <si>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</si>
  <si>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</si>
  <si>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</si>
  <si>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</si>
  <si>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</si>
  <si>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</si>
  <si>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</si>
  <si>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</si>
  <si>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</si>
  <si>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</si>
  <si>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</si>
  <si>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</si>
  <si>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</si>
  <si>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</si>
  <si>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</si>
  <si>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</si>
  <si>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</si>
  <si>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</si>
  <si>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</si>
  <si>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</si>
  <si>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</si>
  <si>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</si>
  <si>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</si>
  <si>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</si>
  <si>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</si>
  <si>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</si>
  <si>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</si>
  <si>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</si>
  <si>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</si>
  <si>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</si>
  <si>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</si>
  <si>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</si>
  <si>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</si>
  <si>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</si>
  <si>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</si>
  <si>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</si>
  <si>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</si>
  <si>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</si>
  <si>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</si>
  <si>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</si>
  <si>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</si>
  <si>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</si>
  <si>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</si>
  <si>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</si>
  <si>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</si>
  <si>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</si>
  <si>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</si>
  <si>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</si>
  <si>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</si>
  <si>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</si>
  <si>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</si>
  <si>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</si>
  <si>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</si>
  <si>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</si>
  <si>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</si>
  <si>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</si>
  <si>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</si>
  <si>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</si>
  <si>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</si>
  <si>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</si>
  <si>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</si>
  <si>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</si>
  <si>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</si>
  <si>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</si>
  <si>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</si>
  <si>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</si>
  <si>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</si>
  <si>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</si>
  <si>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</si>
  <si>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</si>
  <si>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</si>
  <si>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</si>
  <si>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</si>
  <si>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</si>
  <si>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</si>
  <si>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</si>
  <si>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</si>
  <si>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</si>
  <si>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</si>
  <si>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</si>
  <si>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</si>
  <si>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</si>
  <si>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</si>
  <si>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</si>
  <si>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</si>
  <si>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</si>
  <si>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</si>
  <si>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</si>
  <si>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</si>
  <si>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</si>
  <si>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</si>
  <si>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</si>
  <si>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</si>
  <si>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</si>
  <si>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</si>
  <si>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</si>
  <si>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</si>
  <si>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</si>
  <si>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</si>
  <si>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</si>
  <si>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</si>
  <si>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</si>
  <si>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</si>
  <si>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</si>
  <si>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</si>
  <si>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</si>
  <si>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</si>
  <si>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</si>
  <si>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</si>
  <si>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</si>
  <si>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</si>
  <si>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</si>
  <si>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</si>
  <si>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</si>
  <si>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</si>
  <si>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</si>
  <si>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</si>
  <si>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</si>
  <si>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</si>
  <si>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</si>
  <si>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</si>
  <si>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</si>
  <si>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</si>
  <si>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</si>
  <si>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</si>
  <si>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</si>
  <si>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</si>
  <si>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</si>
  <si>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</si>
  <si>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</si>
  <si>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</si>
  <si>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</si>
  <si>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</si>
  <si>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</si>
  <si>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</si>
  <si>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</si>
  <si>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</si>
  <si>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</si>
  <si>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</si>
  <si>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</si>
  <si>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</si>
  <si>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</si>
  <si>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</si>
  <si>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</si>
  <si>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</si>
  <si>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</si>
  <si>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</si>
  <si>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</si>
  <si>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</si>
  <si>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</si>
  <si>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</si>
  <si>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</si>
  <si>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</si>
  <si>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</si>
  <si>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</si>
  <si>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</si>
  <si>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</si>
  <si>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</si>
  <si>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</si>
  <si>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</si>
  <si>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</si>
  <si>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</si>
  <si>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</si>
  <si>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</si>
  <si>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</si>
  <si>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</si>
  <si>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</si>
  <si>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</si>
  <si>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</si>
  <si>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</si>
  <si>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</si>
  <si>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</si>
  <si>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</si>
  <si>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</si>
  <si>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</si>
  <si>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</si>
  <si>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</si>
  <si>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</si>
  <si>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</si>
  <si>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</si>
  <si>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</si>
  <si>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</si>
  <si>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</si>
  <si>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</si>
  <si>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</si>
  <si>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</si>
  <si>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</si>
  <si>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</si>
  <si>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</si>
  <si>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</si>
  <si>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</si>
  <si>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</si>
  <si>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</si>
  <si>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</si>
  <si>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</si>
  <si>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</si>
  <si>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</si>
  <si>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</si>
  <si>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</si>
  <si>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</si>
  <si>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</si>
  <si>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</si>
  <si>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</si>
  <si>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</si>
  <si>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</si>
  <si>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</si>
  <si>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</si>
  <si>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</si>
  <si>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</si>
  <si>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</si>
  <si>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</si>
  <si>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</si>
  <si>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</si>
  <si>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</si>
  <si>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</si>
  <si>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</si>
  <si>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</si>
  <si>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</si>
  <si>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</si>
  <si>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</si>
  <si>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</si>
  <si>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</si>
  <si>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</si>
  <si>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</si>
  <si>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</si>
  <si>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</si>
  <si>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</si>
  <si>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</si>
  <si>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</si>
  <si>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</si>
  <si>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</si>
  <si>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</si>
  <si>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</si>
  <si>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</si>
  <si>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</si>
  <si>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</si>
  <si>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</si>
  <si>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</si>
  <si>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</si>
  <si>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</si>
  <si>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</si>
  <si>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</si>
  <si>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</si>
  <si>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</si>
  <si>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</si>
  <si>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</si>
  <si>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</si>
  <si>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</si>
  <si>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</si>
  <si>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</si>
  <si>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</si>
  <si>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</si>
  <si>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</si>
  <si>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</si>
  <si>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</si>
  <si>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</si>
  <si>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</si>
  <si>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</si>
  <si>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</si>
  <si>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</si>
  <si>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</si>
  <si>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</si>
  <si>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</si>
  <si>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</si>
  <si>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</si>
  <si>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</si>
  <si>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</si>
  <si>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</si>
  <si>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</si>
  <si>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</si>
  <si>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</si>
  <si>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</si>
  <si>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</si>
  <si>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</si>
  <si>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</si>
  <si>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</si>
  <si>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</si>
  <si>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</si>
  <si>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</si>
  <si>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</si>
  <si>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</si>
  <si>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</si>
  <si>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</si>
  <si>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</si>
  <si>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</si>
  <si>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</si>
  <si>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</si>
  <si>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</si>
  <si>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</si>
  <si>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</si>
  <si>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</si>
  <si>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</si>
  <si>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</si>
  <si>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</si>
  <si>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</si>
  <si>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</si>
  <si>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</si>
  <si>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</si>
  <si>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</si>
  <si>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</si>
  <si>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</si>
  <si>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</si>
  <si>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</si>
  <si>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</si>
  <si>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</si>
  <si>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</si>
  <si>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</si>
  <si>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</si>
  <si>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</si>
  <si>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</si>
  <si>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</si>
  <si>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</si>
  <si>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</si>
  <si>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</si>
  <si>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</si>
  <si>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</si>
  <si>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</si>
  <si>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</si>
  <si>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</si>
  <si>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</si>
  <si>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</si>
  <si>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</si>
  <si>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</si>
  <si>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</si>
  <si>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</si>
  <si>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</si>
  <si>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</si>
  <si>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</si>
  <si>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</si>
  <si>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</si>
  <si>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</si>
  <si>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</si>
  <si>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</si>
  <si>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</si>
  <si>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</si>
  <si>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</si>
  <si>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</si>
  <si>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</si>
  <si>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</si>
  <si>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</si>
  <si>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</si>
  <si>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</si>
  <si>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</si>
  <si>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</si>
  <si>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</si>
  <si>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</si>
  <si>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</si>
  <si>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</si>
  <si>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</si>
  <si>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</si>
  <si>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</si>
  <si>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</si>
  <si>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</si>
  <si>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</si>
  <si>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</si>
  <si>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</si>
  <si>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</si>
  <si>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</si>
  <si>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</si>
  <si>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</si>
  <si>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</si>
  <si>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</si>
  <si>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</si>
  <si>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</si>
  <si>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</si>
  <si>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</si>
  <si>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</si>
  <si>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</si>
  <si>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</si>
  <si>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</si>
  <si>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</si>
  <si>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</si>
  <si>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</si>
  <si>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</si>
  <si>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</si>
  <si>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</si>
  <si>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</si>
  <si>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</si>
  <si>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</si>
  <si>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</si>
  <si>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</si>
  <si>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</si>
  <si>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</si>
  <si>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</si>
  <si>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</si>
  <si>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</si>
  <si>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</si>
  <si>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</si>
  <si>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</si>
  <si>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</si>
  <si>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</si>
  <si>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</si>
  <si>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</si>
  <si>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</si>
  <si>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</si>
  <si>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</si>
  <si>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</si>
  <si>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</si>
  <si>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</si>
  <si>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</si>
  <si>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</si>
  <si>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</si>
  <si>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</si>
  <si>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</si>
  <si>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</si>
  <si>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</si>
  <si>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</si>
  <si>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</si>
  <si>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</si>
  <si>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</si>
  <si>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</si>
  <si>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</si>
  <si>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</si>
  <si>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</si>
  <si>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</si>
  <si>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</si>
  <si>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</si>
  <si>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</si>
  <si>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</si>
  <si>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</si>
  <si>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</si>
  <si>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</si>
  <si>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</si>
  <si>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</si>
  <si>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</si>
  <si>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</si>
  <si>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</si>
  <si>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</si>
  <si>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</si>
  <si>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</si>
  <si>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</si>
  <si>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</si>
  <si>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</si>
  <si>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</si>
  <si>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</si>
  <si>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</si>
  <si>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</si>
  <si>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</si>
  <si>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</si>
  <si>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</si>
  <si>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</si>
  <si>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</si>
  <si>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</si>
  <si>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</si>
  <si>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</si>
  <si>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</si>
  <si>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</si>
  <si>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</si>
  <si>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</si>
  <si>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</si>
  <si>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</si>
  <si>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</si>
  <si>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</si>
  <si>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</si>
  <si>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</si>
  <si>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</si>
  <si>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</si>
  <si>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</si>
  <si>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</si>
  <si>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</si>
  <si>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</si>
  <si>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</si>
  <si>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</si>
  <si>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</si>
  <si>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</si>
  <si>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</si>
  <si>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</si>
  <si>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</si>
  <si>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</si>
  <si>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</si>
  <si>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</si>
  <si>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</si>
  <si>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</si>
  <si>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</si>
  <si>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</si>
  <si>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</si>
  <si>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</si>
  <si>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</si>
  <si>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</si>
  <si>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</si>
  <si>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</si>
  <si>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</si>
  <si>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</si>
  <si>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</si>
  <si>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</si>
  <si>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</si>
  <si>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</si>
  <si>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</si>
  <si>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</si>
  <si>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</si>
  <si>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</si>
  <si>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</si>
  <si>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</si>
  <si>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</si>
  <si>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</si>
  <si>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</si>
  <si>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</si>
  <si>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</si>
  <si>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</si>
  <si>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</si>
  <si>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</si>
  <si>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</si>
  <si>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</si>
  <si>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</si>
  <si>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</si>
  <si>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</si>
  <si>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</si>
  <si>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</si>
  <si>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</si>
  <si>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</si>
  <si>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</si>
  <si>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</si>
  <si>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</si>
  <si>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</si>
  <si>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</si>
  <si>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</si>
  <si>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</si>
  <si>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</si>
  <si>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</si>
  <si>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</si>
  <si>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</si>
  <si>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</si>
  <si>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</si>
  <si>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</si>
  <si>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</si>
  <si>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</si>
  <si>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</si>
  <si>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</si>
  <si>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</si>
  <si>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</si>
  <si>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</si>
  <si>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</si>
  <si>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</si>
  <si>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</si>
  <si>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</si>
  <si>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</si>
  <si>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</si>
  <si>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</si>
  <si>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</si>
  <si>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</si>
  <si>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</si>
  <si>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</si>
  <si>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</si>
  <si>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</si>
  <si>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</si>
  <si>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</si>
  <si>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</si>
  <si>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</si>
  <si>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</si>
  <si>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</si>
  <si>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</si>
  <si>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</si>
  <si>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</si>
  <si>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</si>
  <si>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</si>
  <si>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</si>
  <si>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</si>
  <si>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</si>
  <si>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</si>
  <si>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</si>
  <si>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</si>
  <si>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</si>
  <si>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</si>
  <si>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</si>
  <si>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</si>
  <si>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</si>
  <si>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</si>
  <si>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</si>
  <si>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</si>
  <si>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</si>
  <si>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</si>
  <si>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</si>
  <si>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</si>
  <si>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</si>
  <si>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</si>
  <si>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</si>
  <si>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</si>
  <si>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</si>
  <si>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</si>
  <si>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</si>
  <si>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</si>
  <si>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</si>
  <si>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</si>
  <si>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</si>
  <si>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</si>
  <si>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</si>
  <si>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</si>
  <si>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</si>
  <si>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</si>
  <si>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</si>
  <si>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</si>
  <si>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</si>
  <si>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</si>
  <si>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</si>
  <si>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</si>
  <si>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</si>
  <si>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</si>
  <si>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</si>
  <si>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</si>
  <si>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</si>
  <si>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</si>
  <si>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</si>
  <si>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</si>
  <si>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</si>
  <si>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</si>
  <si>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</si>
  <si>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</si>
  <si>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</si>
  <si>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</si>
  <si>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</si>
  <si>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</si>
  <si>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</si>
  <si>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</si>
  <si>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</si>
  <si>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</si>
  <si>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</si>
  <si>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</si>
  <si>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</si>
  <si>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</si>
  <si>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</si>
  <si>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</si>
  <si>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</si>
  <si>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</si>
  <si>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</si>
  <si>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</si>
  <si>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</si>
  <si>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</si>
  <si>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</si>
  <si>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</si>
  <si>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</si>
  <si>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</si>
  <si>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</si>
  <si>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</si>
  <si>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</si>
  <si>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</si>
  <si>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</si>
  <si>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</si>
  <si>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</si>
  <si>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</si>
  <si>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</si>
  <si>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</si>
  <si>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</si>
  <si>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</si>
  <si>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</si>
  <si>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</si>
  <si>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</si>
  <si>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</si>
  <si>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</si>
  <si>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</si>
  <si>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</si>
  <si>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</si>
  <si>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</si>
  <si>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</si>
  <si>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</si>
  <si>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</si>
  <si>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</si>
  <si>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</si>
  <si>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</si>
  <si>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</si>
  <si>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</si>
  <si>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</si>
  <si>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</si>
  <si>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</si>
  <si>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</si>
  <si>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</si>
  <si>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</si>
  <si>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</si>
  <si>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</si>
  <si>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</si>
  <si>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</si>
  <si>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</si>
  <si>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</si>
  <si>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</si>
  <si>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</si>
  <si>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</si>
  <si>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</si>
  <si>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</si>
  <si>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</si>
  <si>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</si>
  <si>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</si>
  <si>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</si>
  <si>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</si>
  <si>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</si>
  <si>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</si>
  <si>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</si>
  <si>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</si>
  <si>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</si>
  <si>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</si>
  <si>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</si>
  <si>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</si>
  <si>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</si>
  <si>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</si>
  <si>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</si>
  <si>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</si>
  <si>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</si>
  <si>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</si>
  <si>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</si>
  <si>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</si>
  <si>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</si>
  <si>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</si>
  <si>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</si>
  <si>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</si>
  <si>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</si>
  <si>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</si>
  <si>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</si>
  <si>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</si>
  <si>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</si>
  <si>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</si>
  <si>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</si>
  <si>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</si>
  <si>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</si>
  <si>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</si>
  <si>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</si>
  <si>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</si>
  <si>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</si>
  <si>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</si>
  <si>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</si>
  <si>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</si>
  <si>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</si>
  <si>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</si>
  <si>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</si>
  <si>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</si>
  <si>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</si>
  <si>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</si>
  <si>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</si>
  <si>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</si>
  <si>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</si>
  <si>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</si>
  <si>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</si>
  <si>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</si>
  <si>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</si>
  <si>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</si>
  <si>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</si>
  <si>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</si>
  <si>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</si>
  <si>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</si>
  <si>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</si>
  <si>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</si>
  <si>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</si>
  <si>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</si>
  <si>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</si>
  <si>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</si>
  <si>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</si>
  <si>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</si>
  <si>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</si>
  <si>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</si>
  <si>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</si>
  <si>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</si>
  <si>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</si>
  <si>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</si>
  <si>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</si>
  <si>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</si>
  <si>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</si>
  <si>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</si>
  <si>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</si>
  <si>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</si>
  <si>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</si>
  <si>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</si>
  <si>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</si>
  <si>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</si>
  <si>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</si>
  <si>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</si>
  <si>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</si>
  <si>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</si>
  <si>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</si>
  <si>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</si>
  <si>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</si>
  <si>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</si>
  <si>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</si>
  <si>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</si>
  <si>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</si>
  <si>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</si>
  <si>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</si>
  <si>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</si>
  <si>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</si>
  <si>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</si>
  <si>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</si>
  <si>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</si>
  <si>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</si>
  <si>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</si>
  <si>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</si>
  <si>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</si>
  <si>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</si>
  <si>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</si>
  <si>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</si>
  <si>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</si>
  <si>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</si>
  <si>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</si>
  <si>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</si>
  <si>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</si>
  <si>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</si>
  <si>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</si>
  <si>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</si>
  <si>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</si>
  <si>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</si>
  <si>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</si>
  <si>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</si>
  <si>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</si>
  <si>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</si>
  <si>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</si>
  <si>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</si>
  <si>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</si>
  <si>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</si>
  <si>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</si>
  <si>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</si>
  <si>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</si>
  <si>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</si>
  <si>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</si>
  <si>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</si>
  <si>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</si>
  <si>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</si>
  <si>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</si>
  <si>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</si>
  <si>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</si>
  <si>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</si>
  <si>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</si>
  <si>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</si>
  <si>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</si>
  <si>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</si>
  <si>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</si>
  <si>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</si>
  <si>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</si>
  <si>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</si>
  <si>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</si>
  <si>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</si>
  <si>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</si>
  <si>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</si>
  <si>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</si>
  <si>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</si>
  <si>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</si>
  <si>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</si>
  <si>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</si>
  <si>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</si>
  <si>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</si>
  <si>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</si>
  <si>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</si>
  <si>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</si>
  <si>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</si>
  <si>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</si>
  <si>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</si>
  <si>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</si>
  <si>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</si>
  <si>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</si>
  <si>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</si>
  <si>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</si>
  <si>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</si>
  <si>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</si>
  <si>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</si>
  <si>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</si>
  <si>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</si>
  <si>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</si>
  <si>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</si>
  <si>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</si>
  <si>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</si>
  <si>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</si>
  <si>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</si>
  <si>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</si>
  <si>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</si>
  <si>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</si>
  <si>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</si>
  <si>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</si>
  <si>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</si>
  <si>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</si>
  <si>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</si>
  <si>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</si>
  <si>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</si>
  <si>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</si>
  <si>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</si>
  <si>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</si>
  <si>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</si>
  <si>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</si>
  <si>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</si>
  <si>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</si>
  <si>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</si>
  <si>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</si>
  <si>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</si>
  <si>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</si>
  <si>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</si>
  <si>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</si>
  <si>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</si>
  <si>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</si>
  <si>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</si>
  <si>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</si>
  <si>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</si>
  <si>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</si>
  <si>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</si>
  <si>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</si>
  <si>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</si>
  <si>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</si>
  <si>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</si>
  <si>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</si>
  <si>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</si>
  <si>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</si>
  <si>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</si>
  <si>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</si>
  <si>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</si>
  <si>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</si>
  <si>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</si>
  <si>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</si>
  <si>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</si>
  <si>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</si>
  <si>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</si>
  <si>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</si>
  <si>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</si>
  <si>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</si>
  <si>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</si>
  <si>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</si>
  <si>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</si>
  <si>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</si>
  <si>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</si>
  <si>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</si>
  <si>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</si>
  <si>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</si>
  <si>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</si>
  <si>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</si>
  <si>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</si>
  <si>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</si>
  <si>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</si>
  <si>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</si>
  <si>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</si>
  <si>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</si>
  <si>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</si>
  <si>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</si>
  <si>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</si>
  <si>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</si>
  <si>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</si>
  <si>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</si>
  <si>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</si>
  <si>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</si>
  <si>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</si>
  <si>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</si>
  <si>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</si>
  <si>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</si>
  <si>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</si>
  <si>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</si>
  <si>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</si>
  <si>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</si>
  <si>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</si>
  <si>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</si>
  <si>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</si>
  <si>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</si>
  <si>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</si>
  <si>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</si>
  <si>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</si>
  <si>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</si>
  <si>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</si>
  <si>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</si>
  <si>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</si>
  <si>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</si>
  <si>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</si>
  <si>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</si>
  <si>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</si>
  <si>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</si>
  <si>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</si>
  <si>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</si>
  <si>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</si>
  <si>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</si>
  <si>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</si>
  <si>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</si>
  <si>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</si>
  <si>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</si>
  <si>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</si>
  <si>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</si>
  <si>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</si>
  <si>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</si>
  <si>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</si>
  <si>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</si>
  <si>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</si>
  <si>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</si>
  <si>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</si>
  <si>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</si>
  <si>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</si>
  <si>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</si>
  <si>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</si>
  <si>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</si>
  <si>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</si>
  <si>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</si>
  <si>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</si>
  <si>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</si>
  <si>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</si>
  <si>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</si>
  <si>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</si>
  <si>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</si>
  <si>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</si>
  <si>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</si>
  <si>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</si>
  <si>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</si>
  <si>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</si>
  <si>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</si>
  <si>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</si>
  <si>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</si>
  <si>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</si>
  <si>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</si>
  <si>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</si>
  <si>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</si>
  <si>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</si>
  <si>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</si>
  <si>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</si>
  <si>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</si>
  <si>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</si>
  <si>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</si>
  <si>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</si>
  <si>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</si>
  <si>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</si>
  <si>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</si>
  <si>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</si>
  <si>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</si>
  <si>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</si>
  <si>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</si>
  <si>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</si>
  <si>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</si>
  <si>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</si>
  <si>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</si>
  <si>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</si>
  <si>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</si>
  <si>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</si>
  <si>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</si>
  <si>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</si>
  <si>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</si>
  <si>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</si>
  <si>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</si>
  <si>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</si>
  <si>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</si>
  <si>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</si>
  <si>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</si>
  <si>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</si>
  <si>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</si>
  <si>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</si>
  <si>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</si>
  <si>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</si>
  <si>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</si>
  <si>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</si>
  <si>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</si>
  <si>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</si>
  <si>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</si>
  <si>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</si>
  <si>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</si>
  <si>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</si>
  <si>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</si>
  <si>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</si>
  <si>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</si>
  <si>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</si>
  <si>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</si>
  <si>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</si>
  <si>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</si>
  <si>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</si>
  <si>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</si>
  <si>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</si>
  <si>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</si>
  <si>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</si>
  <si>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</si>
  <si>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</si>
  <si>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</si>
  <si>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</si>
  <si>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</si>
  <si>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</si>
  <si>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</si>
  <si>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</si>
  <si>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</si>
  <si>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</si>
  <si>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</si>
  <si>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</si>
  <si>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</si>
  <si>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</si>
  <si>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</si>
  <si>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</si>
  <si>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</si>
  <si>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</si>
  <si>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</si>
  <si>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</si>
  <si>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</si>
  <si>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</si>
  <si>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</si>
  <si>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</si>
  <si>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</si>
  <si>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</si>
  <si>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</si>
  <si>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</si>
  <si>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</si>
  <si>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</si>
  <si>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</si>
  <si>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</si>
  <si>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</si>
  <si>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</si>
  <si>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</si>
  <si>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</si>
  <si>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</si>
  <si>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</si>
  <si>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</si>
  <si>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</si>
  <si>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</si>
  <si>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</si>
  <si>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</si>
  <si>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</si>
  <si>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</si>
  <si>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</si>
  <si>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</si>
  <si>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</si>
  <si>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</si>
  <si>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?</t>
  </si>
  <si>
    <t>Deliver customer satisfaction and marketing data</t>
  </si>
  <si>
    <t xml:space="preserve">Deliver call center quality monitoring data 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</si>
  <si>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</si>
  <si>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</si>
  <si>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</si>
  <si>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</si>
  <si>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</si>
  <si>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</si>
  <si>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</si>
  <si>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</si>
  <si>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Deliver call center serfservice BI data</t>
  </si>
  <si>
    <t>GROUP.RWE.COM/DATA</t>
  </si>
  <si>
    <t>Fileshare connection</t>
  </si>
  <si>
    <t>Deliver call centre norm hours data, needed for payroll process</t>
  </si>
  <si>
    <t>ftp.auditbase.nl</t>
  </si>
  <si>
    <t>Resend adapter (PIF does request)</t>
  </si>
  <si>
    <t xml:space="preserve">S031A0006.rwe.com </t>
  </si>
  <si>
    <t>https://teamatwork-sharepoint.rwe.com</t>
  </si>
  <si>
    <t>Source App</t>
  </si>
  <si>
    <t>Source Server</t>
  </si>
  <si>
    <t>Target App</t>
  </si>
  <si>
    <t>Target Server</t>
  </si>
  <si>
    <t>Protocol</t>
  </si>
  <si>
    <t>Throughput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</si>
  <si>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</si>
  <si>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</si>
  <si>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</si>
  <si>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</si>
  <si>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</si>
  <si>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</si>
  <si>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</si>
  <si>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</si>
  <si>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</si>
  <si>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</si>
  <si>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</si>
  <si>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</si>
  <si>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</si>
  <si>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</si>
  <si>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</si>
  <si>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</si>
  <si>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</si>
  <si>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</si>
  <si>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</si>
  <si>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</si>
  <si>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</si>
  <si>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</si>
  <si>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</si>
  <si>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</si>
  <si>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</si>
  <si>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</si>
  <si>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</si>
  <si>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</si>
  <si>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</si>
  <si>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</si>
  <si>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</si>
  <si>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</si>
  <si>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</si>
  <si>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</si>
  <si>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</si>
  <si>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</si>
  <si>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</si>
  <si>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</si>
  <si>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</si>
  <si>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</si>
  <si>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</si>
  <si>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</si>
  <si>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</si>
  <si>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</si>
  <si>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</si>
  <si>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</si>
  <si>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</si>
  <si>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</si>
  <si>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</si>
  <si>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</si>
  <si>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</si>
  <si>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</si>
  <si>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</si>
  <si>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</si>
  <si>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</si>
  <si>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</si>
  <si>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</si>
  <si>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</si>
  <si>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</si>
  <si>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</si>
  <si>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</si>
  <si>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</si>
  <si>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</si>
  <si>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</si>
  <si>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</si>
  <si>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</si>
  <si>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</si>
  <si>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</si>
  <si>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</si>
  <si>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</si>
  <si>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</si>
  <si>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</si>
  <si>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</si>
  <si>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</si>
  <si>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</si>
  <si>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</si>
  <si>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</si>
  <si>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</si>
  <si>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</si>
  <si>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</si>
  <si>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</si>
  <si>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</si>
  <si>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</si>
  <si>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Service</t>
  </si>
  <si>
    <t>HTTP Web service</t>
  </si>
  <si>
    <t>Check</t>
  </si>
  <si>
    <t>App-Server</t>
  </si>
  <si>
    <t>RWE ftp</t>
  </si>
  <si>
    <t>ftpservice.rwe.com</t>
  </si>
  <si>
    <t>FTP connection</t>
  </si>
  <si>
    <t>SMTP</t>
  </si>
  <si>
    <t>Contact logs uit RMS naar XM2</t>
  </si>
  <si>
    <t>ODS</t>
  </si>
  <si>
    <t>ODS stores selected data from RMS on business partners included in campaigns, providing this information to frontend applications</t>
  </si>
  <si>
    <t>Geselecteerde business partner data naar ODS</t>
  </si>
  <si>
    <t>Contact logs (campagne antwoorden) naar RMS</t>
  </si>
  <si>
    <t>Tibco adapter</t>
  </si>
  <si>
    <t>HISA server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</si>
</sst>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6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0" fillId="0" borderId="3" xfId="0" applyBorder="1"/>
    <xf numFmtId="0" fontId="3" fillId="0" borderId="3" xfId="0" applyFont="1" applyBorder="1"/>
    <xf numFmtId="0" fontId="12" fillId="2" borderId="3" xfId="0" applyFont="1" applyFill="1" applyBorder="1"/>
    <xf numFmtId="0" fontId="14" fillId="9" borderId="7" xfId="0" applyFont="1" applyFill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14" fillId="9" borderId="6" xfId="0" applyFont="1" applyFill="1" applyBorder="1" applyAlignment="1">
      <alignment vertical="center" wrapText="1"/>
    </xf>
  </cellXfs>
  <cellStyles count="6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Server%20list/Essent%20Server%20en%20Databaselijst%2020131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Legenda"/>
      <sheetName val="Servers"/>
      <sheetName val="Databases"/>
      <sheetName val="Virtual info RAW"/>
      <sheetName val="Uitzoeken"/>
      <sheetName val="Storage info raw"/>
      <sheetName val="IP Storage info raw"/>
      <sheetName val="Filesystems"/>
      <sheetName val="DNS"/>
      <sheetName val="Temp"/>
      <sheetName val="Sheet2"/>
      <sheetName val="C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System</v>
          </cell>
        </row>
        <row r="2">
          <cell r="A2" t="str">
            <v>ES1VM0145</v>
          </cell>
        </row>
        <row r="3">
          <cell r="A3" t="str">
            <v>ES1VM0145</v>
          </cell>
        </row>
        <row r="4">
          <cell r="A4" t="str">
            <v>ES1VM0145</v>
          </cell>
        </row>
        <row r="5">
          <cell r="A5" t="str">
            <v>ES1VM0146</v>
          </cell>
        </row>
        <row r="6">
          <cell r="A6" t="str">
            <v>ES1VM0146</v>
          </cell>
        </row>
        <row r="7">
          <cell r="A7" t="str">
            <v>ES1VM0146</v>
          </cell>
        </row>
        <row r="8">
          <cell r="A8" t="str">
            <v>ES1VM0173</v>
          </cell>
        </row>
        <row r="9">
          <cell r="A9" t="str">
            <v>ES1VM0173</v>
          </cell>
        </row>
        <row r="10">
          <cell r="A10" t="str">
            <v>ES1VM0173</v>
          </cell>
        </row>
        <row r="11">
          <cell r="A11" t="str">
            <v>ES1VM0173</v>
          </cell>
        </row>
        <row r="12">
          <cell r="A12" t="str">
            <v>ES1VM0259</v>
          </cell>
        </row>
        <row r="13">
          <cell r="A13" t="str">
            <v>ES1VM0259</v>
          </cell>
        </row>
        <row r="14">
          <cell r="A14" t="str">
            <v>ES1VM0259</v>
          </cell>
        </row>
        <row r="15">
          <cell r="A15" t="str">
            <v>ES1VM0259</v>
          </cell>
        </row>
        <row r="16">
          <cell r="A16" t="str">
            <v>ES1VM0260</v>
          </cell>
        </row>
        <row r="17">
          <cell r="A17" t="str">
            <v>ES1VM0260</v>
          </cell>
        </row>
        <row r="18">
          <cell r="A18" t="str">
            <v>ES1VM0260</v>
          </cell>
        </row>
        <row r="19">
          <cell r="A19" t="str">
            <v>ES1VM0260</v>
          </cell>
        </row>
        <row r="20">
          <cell r="A20" t="str">
            <v>ES1VM0260</v>
          </cell>
        </row>
        <row r="21">
          <cell r="A21" t="str">
            <v>ES1VM0324</v>
          </cell>
        </row>
        <row r="22">
          <cell r="A22" t="str">
            <v>ES1VM0324</v>
          </cell>
        </row>
        <row r="23">
          <cell r="A23" t="str">
            <v>ES1VM0324</v>
          </cell>
        </row>
        <row r="24">
          <cell r="A24" t="str">
            <v>ES1VM0324</v>
          </cell>
        </row>
        <row r="25">
          <cell r="A25" t="str">
            <v>ES1VM0324</v>
          </cell>
        </row>
        <row r="26">
          <cell r="A26" t="str">
            <v>ES1VM0325</v>
          </cell>
        </row>
        <row r="27">
          <cell r="A27" t="str">
            <v>ES1VM0325</v>
          </cell>
        </row>
        <row r="28">
          <cell r="A28" t="str">
            <v>ES1VM0325</v>
          </cell>
        </row>
        <row r="29">
          <cell r="A29" t="str">
            <v>ES1VM0325</v>
          </cell>
        </row>
        <row r="30">
          <cell r="A30" t="str">
            <v>ES1VM0325</v>
          </cell>
        </row>
        <row r="31">
          <cell r="A31" t="str">
            <v>ES1VM0325</v>
          </cell>
        </row>
        <row r="32">
          <cell r="A32" t="str">
            <v>ES1VM0326</v>
          </cell>
        </row>
        <row r="33">
          <cell r="A33" t="str">
            <v>ES1VM0326</v>
          </cell>
        </row>
        <row r="34">
          <cell r="A34" t="str">
            <v>ES1VM0326</v>
          </cell>
        </row>
        <row r="35">
          <cell r="A35" t="str">
            <v>ES1VM0326</v>
          </cell>
        </row>
        <row r="36">
          <cell r="A36" t="str">
            <v>ES1VM0326</v>
          </cell>
        </row>
        <row r="37">
          <cell r="A37" t="str">
            <v>ES1VM0326</v>
          </cell>
        </row>
        <row r="38">
          <cell r="A38" t="str">
            <v>ES1WI1212</v>
          </cell>
        </row>
        <row r="39">
          <cell r="A39" t="str">
            <v>ES1WI1212</v>
          </cell>
        </row>
        <row r="40">
          <cell r="A40" t="str">
            <v>ES1WI1212</v>
          </cell>
        </row>
        <row r="41">
          <cell r="A41" t="str">
            <v>ES1WI1212</v>
          </cell>
        </row>
        <row r="42">
          <cell r="A42" t="str">
            <v>ES1WI1423</v>
          </cell>
        </row>
        <row r="43">
          <cell r="A43" t="str">
            <v>ES1WI1423</v>
          </cell>
        </row>
        <row r="44">
          <cell r="A44" t="str">
            <v>ES1WI1423</v>
          </cell>
        </row>
        <row r="45">
          <cell r="A45" t="str">
            <v>ES1WI1423</v>
          </cell>
        </row>
        <row r="46">
          <cell r="A46" t="str">
            <v>ES1WI1423</v>
          </cell>
        </row>
        <row r="47">
          <cell r="A47" t="str">
            <v>ES1WI1424</v>
          </cell>
        </row>
        <row r="48">
          <cell r="A48" t="str">
            <v>ES1WI1424</v>
          </cell>
        </row>
        <row r="49">
          <cell r="A49" t="str">
            <v>ES1WI1424</v>
          </cell>
        </row>
        <row r="50">
          <cell r="A50" t="str">
            <v>ES1WI1424</v>
          </cell>
        </row>
        <row r="51">
          <cell r="A51" t="str">
            <v>ES1WI1424</v>
          </cell>
        </row>
        <row r="52">
          <cell r="A52" t="str">
            <v>ES1WI1462</v>
          </cell>
        </row>
        <row r="53">
          <cell r="A53" t="str">
            <v>ES1WI1462</v>
          </cell>
        </row>
        <row r="54">
          <cell r="A54" t="str">
            <v>ES1WI1462</v>
          </cell>
        </row>
        <row r="55">
          <cell r="A55" t="str">
            <v>ES1WI1462</v>
          </cell>
        </row>
        <row r="56">
          <cell r="A56" t="str">
            <v>ES1WI1462</v>
          </cell>
        </row>
        <row r="57">
          <cell r="A57" t="str">
            <v>ES1WI1463</v>
          </cell>
        </row>
        <row r="58">
          <cell r="A58" t="str">
            <v>ES1WI1463</v>
          </cell>
        </row>
        <row r="59">
          <cell r="A59" t="str">
            <v>ES1WI1463</v>
          </cell>
        </row>
        <row r="60">
          <cell r="A60" t="str">
            <v>ES1WI1463</v>
          </cell>
        </row>
        <row r="61">
          <cell r="A61" t="str">
            <v>ES1WI1470</v>
          </cell>
        </row>
        <row r="62">
          <cell r="A62" t="str">
            <v>ES1WI1470</v>
          </cell>
        </row>
        <row r="63">
          <cell r="A63" t="str">
            <v>ES1WI1470</v>
          </cell>
        </row>
        <row r="64">
          <cell r="A64" t="str">
            <v>ES1WI1470</v>
          </cell>
        </row>
        <row r="65">
          <cell r="A65" t="str">
            <v>ES1WI1470</v>
          </cell>
        </row>
        <row r="66">
          <cell r="A66" t="str">
            <v>ES1WI1471</v>
          </cell>
        </row>
        <row r="67">
          <cell r="A67" t="str">
            <v>ES1WI1471</v>
          </cell>
        </row>
        <row r="68">
          <cell r="A68" t="str">
            <v>ES1WI1471</v>
          </cell>
        </row>
        <row r="69">
          <cell r="A69" t="str">
            <v>S000A0087</v>
          </cell>
        </row>
        <row r="70">
          <cell r="A70" t="str">
            <v>S000A0087</v>
          </cell>
        </row>
        <row r="71">
          <cell r="A71" t="str">
            <v>S000A0087</v>
          </cell>
        </row>
        <row r="72">
          <cell r="A72" t="str">
            <v>S000A0088</v>
          </cell>
        </row>
        <row r="73">
          <cell r="A73" t="str">
            <v>S000A0088</v>
          </cell>
        </row>
        <row r="74">
          <cell r="A74" t="str">
            <v>S000A0088</v>
          </cell>
        </row>
        <row r="75">
          <cell r="A75" t="str">
            <v>S000A0089</v>
          </cell>
        </row>
        <row r="76">
          <cell r="A76" t="str">
            <v>S000A0089</v>
          </cell>
        </row>
        <row r="77">
          <cell r="A77" t="str">
            <v>S000A0089</v>
          </cell>
        </row>
        <row r="78">
          <cell r="A78" t="str">
            <v>S000A0099</v>
          </cell>
        </row>
        <row r="79">
          <cell r="A79" t="str">
            <v>S000A0099</v>
          </cell>
        </row>
        <row r="80">
          <cell r="A80" t="str">
            <v>S000A0099</v>
          </cell>
        </row>
        <row r="81">
          <cell r="A81" t="str">
            <v>sues-nlams-011</v>
          </cell>
        </row>
        <row r="82">
          <cell r="A82" t="str">
            <v>sues-nlams-011</v>
          </cell>
        </row>
        <row r="83">
          <cell r="A83" t="str">
            <v>sues-nlams-011</v>
          </cell>
        </row>
        <row r="84">
          <cell r="A84" t="str">
            <v>sues-nlams-011</v>
          </cell>
        </row>
        <row r="85">
          <cell r="A85" t="str">
            <v>sues-nlams-011</v>
          </cell>
        </row>
        <row r="86">
          <cell r="A86" t="str">
            <v>sues-nlams-011</v>
          </cell>
        </row>
        <row r="87">
          <cell r="A87" t="str">
            <v>sues-nlams-011</v>
          </cell>
        </row>
        <row r="88">
          <cell r="A88" t="str">
            <v>sues-nlams-011</v>
          </cell>
        </row>
        <row r="89">
          <cell r="A89" t="str">
            <v>sues-nlams-011</v>
          </cell>
        </row>
        <row r="90">
          <cell r="A90" t="str">
            <v>sues-nlams1-012</v>
          </cell>
        </row>
        <row r="91">
          <cell r="A91" t="str">
            <v>sues-nlams1-012</v>
          </cell>
        </row>
        <row r="92">
          <cell r="A92" t="str">
            <v>sues-nlams1-012</v>
          </cell>
        </row>
        <row r="93">
          <cell r="A93" t="str">
            <v>sues-nlams1-012</v>
          </cell>
        </row>
        <row r="94">
          <cell r="A94" t="str">
            <v>sues-nlams1-012</v>
          </cell>
        </row>
        <row r="95">
          <cell r="A95" t="str">
            <v>sues-nlams1-012</v>
          </cell>
        </row>
        <row r="96">
          <cell r="A96" t="str">
            <v>sues-nlams1-012</v>
          </cell>
        </row>
        <row r="97">
          <cell r="A97" t="str">
            <v>sues-nlams1-013</v>
          </cell>
        </row>
        <row r="98">
          <cell r="A98" t="str">
            <v>sues-nlams1-013</v>
          </cell>
        </row>
        <row r="99">
          <cell r="A99" t="str">
            <v>sues-nlams1-013</v>
          </cell>
        </row>
        <row r="100">
          <cell r="A100" t="str">
            <v>sues-nlams1-013</v>
          </cell>
        </row>
        <row r="101">
          <cell r="A101" t="str">
            <v>sues-nlams1-013</v>
          </cell>
        </row>
        <row r="102">
          <cell r="A102" t="str">
            <v>sues-nlams1-013</v>
          </cell>
        </row>
        <row r="103">
          <cell r="A103" t="str">
            <v>sues-nlams1-013</v>
          </cell>
        </row>
        <row r="104">
          <cell r="A104" t="str">
            <v>sues-nlams1-020</v>
          </cell>
        </row>
        <row r="105">
          <cell r="A105" t="str">
            <v>sues-nlams1-020</v>
          </cell>
        </row>
        <row r="106">
          <cell r="A106" t="str">
            <v>sues-nlams1-020</v>
          </cell>
        </row>
        <row r="107">
          <cell r="A107" t="str">
            <v>sues-nlams1-020</v>
          </cell>
        </row>
        <row r="108">
          <cell r="A108" t="str">
            <v>sues-nlams1-020</v>
          </cell>
        </row>
        <row r="109">
          <cell r="A109" t="str">
            <v>sues-nlams1-020</v>
          </cell>
        </row>
        <row r="110">
          <cell r="A110" t="str">
            <v>sues-nlams1-020</v>
          </cell>
        </row>
        <row r="111">
          <cell r="A111" t="str">
            <v>sues-nlams1-020</v>
          </cell>
        </row>
        <row r="112">
          <cell r="A112" t="str">
            <v>sues-nlams1-020</v>
          </cell>
        </row>
        <row r="113">
          <cell r="A113" t="str">
            <v>sues-nlams1-025</v>
          </cell>
        </row>
        <row r="114">
          <cell r="A114" t="str">
            <v>sues-nlams1-025</v>
          </cell>
        </row>
        <row r="115">
          <cell r="A115" t="str">
            <v>sues-nlams1-025</v>
          </cell>
        </row>
        <row r="116">
          <cell r="A116" t="str">
            <v>sues-nlams1-025</v>
          </cell>
        </row>
        <row r="117">
          <cell r="A117" t="str">
            <v>sues-nlams1-025</v>
          </cell>
        </row>
        <row r="118">
          <cell r="A118" t="str">
            <v>sues-nlams1-025</v>
          </cell>
        </row>
        <row r="119">
          <cell r="A119" t="str">
            <v>sues-nlams1-025</v>
          </cell>
        </row>
        <row r="120">
          <cell r="A120" t="str">
            <v>sues-nlams1-026</v>
          </cell>
        </row>
        <row r="121">
          <cell r="A121" t="str">
            <v>sues-nlams1-026</v>
          </cell>
        </row>
        <row r="122">
          <cell r="A122" t="str">
            <v>sues-nlams1-026</v>
          </cell>
        </row>
        <row r="123">
          <cell r="A123" t="str">
            <v>sues-nlams1-026</v>
          </cell>
        </row>
        <row r="124">
          <cell r="A124" t="str">
            <v>sues-nlams1-026</v>
          </cell>
        </row>
        <row r="125">
          <cell r="A125" t="str">
            <v>sues-nlams1-026</v>
          </cell>
        </row>
        <row r="126">
          <cell r="A126" t="str">
            <v>sues-nlams1-026</v>
          </cell>
        </row>
        <row r="127">
          <cell r="A127" t="str">
            <v>sues-nlams1-026</v>
          </cell>
        </row>
        <row r="128">
          <cell r="A128" t="str">
            <v>sues-nlams1-027</v>
          </cell>
        </row>
        <row r="129">
          <cell r="A129" t="str">
            <v>sues-nlams1-027</v>
          </cell>
        </row>
        <row r="130">
          <cell r="A130" t="str">
            <v>sues-nlams1-027</v>
          </cell>
        </row>
        <row r="131">
          <cell r="A131" t="str">
            <v>sues-nlams1-027</v>
          </cell>
        </row>
        <row r="132">
          <cell r="A132" t="str">
            <v>sues-nlams1-027</v>
          </cell>
        </row>
        <row r="133">
          <cell r="A133" t="str">
            <v>sues-nlams1-027</v>
          </cell>
        </row>
        <row r="134">
          <cell r="A134" t="str">
            <v>sues-nlams1-027</v>
          </cell>
        </row>
        <row r="135">
          <cell r="A135" t="str">
            <v>sues-nlams1-027</v>
          </cell>
        </row>
        <row r="136">
          <cell r="A136" t="str">
            <v>sues-nlams1-051</v>
          </cell>
        </row>
        <row r="137">
          <cell r="A137" t="str">
            <v>sues-nlams1-051</v>
          </cell>
        </row>
        <row r="138">
          <cell r="A138" t="str">
            <v>sues-nlams1-051</v>
          </cell>
        </row>
        <row r="139">
          <cell r="A139" t="str">
            <v>sues-nlams1-051</v>
          </cell>
        </row>
        <row r="140">
          <cell r="A140" t="str">
            <v>sues-nlams1-051</v>
          </cell>
        </row>
        <row r="141">
          <cell r="A141" t="str">
            <v>sues-nlams1-051</v>
          </cell>
        </row>
        <row r="142">
          <cell r="A142" t="str">
            <v>sues-nlams1-051</v>
          </cell>
        </row>
        <row r="143">
          <cell r="A143" t="str">
            <v>sues-nlams1-052</v>
          </cell>
        </row>
        <row r="144">
          <cell r="A144" t="str">
            <v>sues-nlams1-052</v>
          </cell>
        </row>
        <row r="145">
          <cell r="A145" t="str">
            <v>sues-nlams1-052</v>
          </cell>
        </row>
        <row r="146">
          <cell r="A146" t="str">
            <v>sues-nlams1-052</v>
          </cell>
        </row>
        <row r="147">
          <cell r="A147" t="str">
            <v>sues-nlams1-052</v>
          </cell>
        </row>
        <row r="148">
          <cell r="A148" t="str">
            <v>sues-nlams1-052</v>
          </cell>
        </row>
        <row r="149">
          <cell r="A149" t="str">
            <v>sues-nlams1-052</v>
          </cell>
        </row>
        <row r="150">
          <cell r="A150" t="str">
            <v>sues-nlape1-011</v>
          </cell>
        </row>
        <row r="151">
          <cell r="A151" t="str">
            <v>sues-nlape1-011</v>
          </cell>
        </row>
        <row r="152">
          <cell r="A152" t="str">
            <v>sues-nlape1-011</v>
          </cell>
        </row>
        <row r="153">
          <cell r="A153" t="str">
            <v>sues-nlape1-011</v>
          </cell>
        </row>
        <row r="154">
          <cell r="A154" t="str">
            <v>sues-nlape1-011</v>
          </cell>
        </row>
        <row r="155">
          <cell r="A155" t="str">
            <v>sues-nlape1-011</v>
          </cell>
        </row>
        <row r="156">
          <cell r="A156" t="str">
            <v>sues-nlape1-011</v>
          </cell>
        </row>
        <row r="157">
          <cell r="A157" t="str">
            <v>sues-nlape1-012</v>
          </cell>
        </row>
        <row r="158">
          <cell r="A158" t="str">
            <v>sues-nlape1-012</v>
          </cell>
        </row>
        <row r="159">
          <cell r="A159" t="str">
            <v>sues-nlape1-012</v>
          </cell>
        </row>
        <row r="160">
          <cell r="A160" t="str">
            <v>sues-nlape1-012</v>
          </cell>
        </row>
        <row r="161">
          <cell r="A161" t="str">
            <v>sues-nlape1-012</v>
          </cell>
        </row>
        <row r="162">
          <cell r="A162" t="str">
            <v>sues-nlape1-012</v>
          </cell>
        </row>
        <row r="163">
          <cell r="A163" t="str">
            <v>sues-nlape1-012</v>
          </cell>
        </row>
        <row r="164">
          <cell r="A164" t="str">
            <v>sues-nlape1-025</v>
          </cell>
        </row>
        <row r="165">
          <cell r="A165" t="str">
            <v>sues-nlape1-025</v>
          </cell>
        </row>
        <row r="166">
          <cell r="A166" t="str">
            <v>sues-nlape1-025</v>
          </cell>
        </row>
        <row r="167">
          <cell r="A167" t="str">
            <v>sues-nlape1-025</v>
          </cell>
        </row>
        <row r="168">
          <cell r="A168" t="str">
            <v>sues-nlape1-025</v>
          </cell>
        </row>
        <row r="169">
          <cell r="A169" t="str">
            <v>sues-nlape1-025</v>
          </cell>
        </row>
        <row r="170">
          <cell r="A170" t="str">
            <v>sues-nlape1-025</v>
          </cell>
        </row>
        <row r="171">
          <cell r="A171" t="str">
            <v>sues-nlape1-026</v>
          </cell>
        </row>
        <row r="172">
          <cell r="A172" t="str">
            <v>sues-nlape1-026</v>
          </cell>
        </row>
        <row r="173">
          <cell r="A173" t="str">
            <v>sues-nlape1-026</v>
          </cell>
        </row>
        <row r="174">
          <cell r="A174" t="str">
            <v>sues-nlape1-026</v>
          </cell>
        </row>
        <row r="175">
          <cell r="A175" t="str">
            <v>sues-nlape1-026</v>
          </cell>
        </row>
        <row r="176">
          <cell r="A176" t="str">
            <v>sues-nlape1-026</v>
          </cell>
        </row>
        <row r="177">
          <cell r="A177" t="str">
            <v>sues-nlape1-026</v>
          </cell>
        </row>
        <row r="178">
          <cell r="A178" t="str">
            <v>sues-nlape1-026</v>
          </cell>
        </row>
        <row r="179">
          <cell r="A179" t="str">
            <v>sues-nlape1-027</v>
          </cell>
        </row>
        <row r="180">
          <cell r="A180" t="str">
            <v>sues-nlape1-027</v>
          </cell>
        </row>
        <row r="181">
          <cell r="A181" t="str">
            <v>sues-nlape1-027</v>
          </cell>
        </row>
        <row r="182">
          <cell r="A182" t="str">
            <v>sues-nlape1-027</v>
          </cell>
        </row>
        <row r="183">
          <cell r="A183" t="str">
            <v>sues-nlape1-027</v>
          </cell>
        </row>
        <row r="184">
          <cell r="A184" t="str">
            <v>sues-nlape1-027</v>
          </cell>
        </row>
        <row r="185">
          <cell r="A185" t="str">
            <v>sues-nlape1-027</v>
          </cell>
        </row>
        <row r="186">
          <cell r="A186" t="str">
            <v>sues-nlape1-028</v>
          </cell>
        </row>
        <row r="187">
          <cell r="A187" t="str">
            <v>sues-nlape1-028</v>
          </cell>
        </row>
        <row r="188">
          <cell r="A188" t="str">
            <v>sues-nlape1-028</v>
          </cell>
        </row>
        <row r="189">
          <cell r="A189" t="str">
            <v>sues-nlape1-028</v>
          </cell>
        </row>
        <row r="190">
          <cell r="A190" t="str">
            <v>sues-nlape1-028</v>
          </cell>
        </row>
        <row r="191">
          <cell r="A191" t="str">
            <v>sues-nlape1-028</v>
          </cell>
        </row>
        <row r="192">
          <cell r="A192" t="str">
            <v>sues-nlape1-028</v>
          </cell>
        </row>
        <row r="193">
          <cell r="A193" t="str">
            <v>sues-nlape1-028</v>
          </cell>
        </row>
        <row r="194">
          <cell r="A194" t="str">
            <v>sues-nlape1-029</v>
          </cell>
        </row>
        <row r="195">
          <cell r="A195" t="str">
            <v>sues-nlape1-029</v>
          </cell>
        </row>
        <row r="196">
          <cell r="A196" t="str">
            <v>sues-nlape1-029</v>
          </cell>
        </row>
        <row r="197">
          <cell r="A197" t="str">
            <v>sues-nlape1-029</v>
          </cell>
        </row>
        <row r="198">
          <cell r="A198" t="str">
            <v>sues-nlape1-029</v>
          </cell>
        </row>
        <row r="199">
          <cell r="A199" t="str">
            <v>sues-nlape1-029</v>
          </cell>
        </row>
        <row r="200">
          <cell r="A200" t="str">
            <v>sues-nlape1-029</v>
          </cell>
        </row>
        <row r="201">
          <cell r="A201" t="str">
            <v>sues-nlape1-029</v>
          </cell>
        </row>
        <row r="202">
          <cell r="A202" t="str">
            <v>sues-nlape1-055</v>
          </cell>
        </row>
        <row r="203">
          <cell r="A203" t="str">
            <v>sues-nlape1-055</v>
          </cell>
        </row>
        <row r="204">
          <cell r="A204" t="str">
            <v>sues-nlape1-055</v>
          </cell>
        </row>
        <row r="205">
          <cell r="A205" t="str">
            <v>sues-nlape1-055</v>
          </cell>
        </row>
        <row r="206">
          <cell r="A206" t="str">
            <v>sues-nlape1-055</v>
          </cell>
        </row>
        <row r="207">
          <cell r="A207" t="str">
            <v>sues-nlape1-055</v>
          </cell>
        </row>
        <row r="208">
          <cell r="A208" t="str">
            <v>sues-nlape1-055</v>
          </cell>
        </row>
        <row r="209">
          <cell r="A209" t="str">
            <v>sues-nlape1-055</v>
          </cell>
        </row>
        <row r="210">
          <cell r="A210" t="str">
            <v>sues-nlape1-056</v>
          </cell>
        </row>
        <row r="211">
          <cell r="A211" t="str">
            <v>sues-nlape1-056</v>
          </cell>
        </row>
        <row r="212">
          <cell r="A212" t="str">
            <v>sues-nlape1-056</v>
          </cell>
        </row>
        <row r="213">
          <cell r="A213" t="str">
            <v>sues-nlape1-056</v>
          </cell>
        </row>
        <row r="214">
          <cell r="A214" t="str">
            <v>sues-nlape1-056</v>
          </cell>
        </row>
        <row r="215">
          <cell r="A215" t="str">
            <v>sues-nlape1-056</v>
          </cell>
        </row>
        <row r="216">
          <cell r="A216" t="str">
            <v>sues-nlape1-056</v>
          </cell>
        </row>
        <row r="217">
          <cell r="A217" t="str">
            <v>sues-nlape1-091</v>
          </cell>
        </row>
        <row r="218">
          <cell r="A218" t="str">
            <v>sues-nlape1-091</v>
          </cell>
        </row>
        <row r="219">
          <cell r="A219" t="str">
            <v>sues-nlape1-091</v>
          </cell>
        </row>
        <row r="220">
          <cell r="A220" t="str">
            <v>sues-nlape1-091</v>
          </cell>
        </row>
        <row r="221">
          <cell r="A221" t="str">
            <v>sues-nlape1-091</v>
          </cell>
        </row>
        <row r="222">
          <cell r="A222" t="str">
            <v>sues-nlape1-091</v>
          </cell>
        </row>
        <row r="223">
          <cell r="A223" t="str">
            <v>sues-nlape1-091</v>
          </cell>
        </row>
        <row r="224">
          <cell r="A224" t="str">
            <v>suesr007</v>
          </cell>
        </row>
        <row r="225">
          <cell r="A225" t="str">
            <v>suesr007</v>
          </cell>
        </row>
        <row r="226">
          <cell r="A226" t="str">
            <v>suesr007</v>
          </cell>
        </row>
        <row r="227">
          <cell r="A227" t="str">
            <v>suesr007</v>
          </cell>
        </row>
        <row r="228">
          <cell r="A228" t="str">
            <v>suesr007</v>
          </cell>
        </row>
        <row r="229">
          <cell r="A229" t="str">
            <v>suesr007</v>
          </cell>
        </row>
        <row r="230">
          <cell r="A230" t="str">
            <v>suesr007</v>
          </cell>
        </row>
        <row r="231">
          <cell r="A231" t="str">
            <v>suesr007</v>
          </cell>
        </row>
        <row r="232">
          <cell r="A232" t="str">
            <v>suesr007</v>
          </cell>
        </row>
        <row r="233">
          <cell r="A233" t="str">
            <v>suesr007</v>
          </cell>
        </row>
        <row r="234">
          <cell r="A234" t="str">
            <v>suesr007</v>
          </cell>
        </row>
        <row r="235">
          <cell r="A235" t="str">
            <v>suesr007</v>
          </cell>
        </row>
        <row r="236">
          <cell r="A236" t="str">
            <v>suesr008</v>
          </cell>
        </row>
        <row r="237">
          <cell r="A237" t="str">
            <v>suesr008</v>
          </cell>
        </row>
        <row r="238">
          <cell r="A238" t="str">
            <v>suesr008</v>
          </cell>
        </row>
        <row r="239">
          <cell r="A239" t="str">
            <v>suesr008</v>
          </cell>
        </row>
        <row r="240">
          <cell r="A240" t="str">
            <v>suesr008</v>
          </cell>
        </row>
        <row r="241">
          <cell r="A241" t="str">
            <v>suesr008</v>
          </cell>
        </row>
        <row r="242">
          <cell r="A242" t="str">
            <v>suesr008</v>
          </cell>
        </row>
        <row r="243">
          <cell r="A243" t="str">
            <v>suesr008</v>
          </cell>
        </row>
        <row r="244">
          <cell r="A244" t="str">
            <v>suesr012</v>
          </cell>
        </row>
        <row r="245">
          <cell r="A245" t="str">
            <v>suesr012</v>
          </cell>
        </row>
        <row r="246">
          <cell r="A246" t="str">
            <v>suesr012</v>
          </cell>
        </row>
        <row r="247">
          <cell r="A247" t="str">
            <v>suesr012</v>
          </cell>
        </row>
        <row r="248">
          <cell r="A248" t="str">
            <v>suesr012</v>
          </cell>
        </row>
        <row r="249">
          <cell r="A249" t="str">
            <v>suesr012</v>
          </cell>
        </row>
        <row r="250">
          <cell r="A250" t="str">
            <v>suesr012</v>
          </cell>
        </row>
        <row r="251">
          <cell r="A251" t="str">
            <v>suesr012</v>
          </cell>
        </row>
        <row r="252">
          <cell r="A252" t="str">
            <v>suesr012</v>
          </cell>
        </row>
        <row r="253">
          <cell r="A253" t="str">
            <v>suesr019</v>
          </cell>
        </row>
        <row r="254">
          <cell r="A254" t="str">
            <v>suesr019</v>
          </cell>
        </row>
        <row r="255">
          <cell r="A255" t="str">
            <v>suesr019</v>
          </cell>
        </row>
        <row r="256">
          <cell r="A256" t="str">
            <v>suesr019</v>
          </cell>
        </row>
        <row r="257">
          <cell r="A257" t="str">
            <v>suesr019</v>
          </cell>
        </row>
        <row r="258">
          <cell r="A258" t="str">
            <v>suesr019</v>
          </cell>
        </row>
        <row r="259">
          <cell r="A259" t="str">
            <v>suesr019</v>
          </cell>
        </row>
        <row r="260">
          <cell r="A260" t="str">
            <v>suesr033</v>
          </cell>
        </row>
        <row r="261">
          <cell r="A261" t="str">
            <v>suesr033</v>
          </cell>
        </row>
        <row r="262">
          <cell r="A262" t="str">
            <v>suesr033</v>
          </cell>
        </row>
        <row r="263">
          <cell r="A263" t="str">
            <v>suesr033</v>
          </cell>
        </row>
        <row r="264">
          <cell r="A264" t="str">
            <v>suesr033</v>
          </cell>
        </row>
        <row r="265">
          <cell r="A265" t="str">
            <v>suesr033</v>
          </cell>
        </row>
        <row r="266">
          <cell r="A266" t="str">
            <v>suesr033</v>
          </cell>
        </row>
        <row r="267">
          <cell r="A267" t="str">
            <v>suesr034</v>
          </cell>
        </row>
        <row r="268">
          <cell r="A268" t="str">
            <v>suesr034</v>
          </cell>
        </row>
        <row r="269">
          <cell r="A269" t="str">
            <v>suesr034</v>
          </cell>
        </row>
        <row r="270">
          <cell r="A270" t="str">
            <v>suesr034</v>
          </cell>
        </row>
        <row r="271">
          <cell r="A271" t="str">
            <v>suesr034</v>
          </cell>
        </row>
        <row r="272">
          <cell r="A272" t="str">
            <v>suesr034</v>
          </cell>
        </row>
        <row r="273">
          <cell r="A273" t="str">
            <v>suesr034</v>
          </cell>
        </row>
        <row r="274">
          <cell r="A274" t="str">
            <v>suesr034</v>
          </cell>
        </row>
        <row r="275">
          <cell r="A275" t="str">
            <v>suesr034</v>
          </cell>
        </row>
        <row r="276">
          <cell r="A276" t="str">
            <v>suesr034</v>
          </cell>
        </row>
        <row r="277">
          <cell r="A277" t="str">
            <v>suesr040</v>
          </cell>
        </row>
        <row r="278">
          <cell r="A278" t="str">
            <v>suesr040</v>
          </cell>
        </row>
        <row r="279">
          <cell r="A279" t="str">
            <v>suesr040</v>
          </cell>
        </row>
        <row r="280">
          <cell r="A280" t="str">
            <v>suesr040</v>
          </cell>
        </row>
        <row r="281">
          <cell r="A281" t="str">
            <v>suesr040</v>
          </cell>
        </row>
        <row r="282">
          <cell r="A282" t="str">
            <v>suesr040</v>
          </cell>
        </row>
        <row r="283">
          <cell r="A283" t="str">
            <v>suesr040</v>
          </cell>
        </row>
        <row r="284">
          <cell r="A284" t="str">
            <v>suesr040</v>
          </cell>
        </row>
        <row r="285">
          <cell r="A285" t="str">
            <v>suesr041</v>
          </cell>
        </row>
        <row r="286">
          <cell r="A286" t="str">
            <v>suesr041</v>
          </cell>
        </row>
        <row r="287">
          <cell r="A287" t="str">
            <v>suesr041</v>
          </cell>
        </row>
        <row r="288">
          <cell r="A288" t="str">
            <v>suesr041</v>
          </cell>
        </row>
        <row r="289">
          <cell r="A289" t="str">
            <v>suesr041</v>
          </cell>
        </row>
        <row r="290">
          <cell r="A290" t="str">
            <v>suesr041</v>
          </cell>
        </row>
        <row r="291">
          <cell r="A291" t="str">
            <v>suesr041</v>
          </cell>
        </row>
        <row r="292">
          <cell r="A292" t="str">
            <v>suesr041</v>
          </cell>
        </row>
        <row r="293">
          <cell r="A293" t="str">
            <v>suesr052</v>
          </cell>
        </row>
        <row r="294">
          <cell r="A294" t="str">
            <v>suesr052</v>
          </cell>
        </row>
        <row r="295">
          <cell r="A295" t="str">
            <v>suesr052</v>
          </cell>
        </row>
        <row r="296">
          <cell r="A296" t="str">
            <v>suesr052</v>
          </cell>
        </row>
        <row r="297">
          <cell r="A297" t="str">
            <v>suesr052</v>
          </cell>
        </row>
        <row r="298">
          <cell r="A298" t="str">
            <v>suesr052</v>
          </cell>
        </row>
        <row r="299">
          <cell r="A299" t="str">
            <v>suesr052</v>
          </cell>
        </row>
        <row r="300">
          <cell r="A300" t="str">
            <v>suesr052</v>
          </cell>
        </row>
        <row r="301">
          <cell r="A301" t="str">
            <v>suesr053</v>
          </cell>
        </row>
        <row r="302">
          <cell r="A302" t="str">
            <v>suesr053</v>
          </cell>
        </row>
        <row r="303">
          <cell r="A303" t="str">
            <v>suesr053</v>
          </cell>
        </row>
        <row r="304">
          <cell r="A304" t="str">
            <v>suesr053</v>
          </cell>
        </row>
        <row r="305">
          <cell r="A305" t="str">
            <v>suesr053</v>
          </cell>
        </row>
        <row r="306">
          <cell r="A306" t="str">
            <v>suesr053</v>
          </cell>
        </row>
        <row r="307">
          <cell r="A307" t="str">
            <v>suesr053</v>
          </cell>
        </row>
        <row r="308">
          <cell r="A308" t="str">
            <v>suesr053</v>
          </cell>
        </row>
        <row r="309">
          <cell r="A309" t="str">
            <v>suesr054</v>
          </cell>
        </row>
        <row r="310">
          <cell r="A310" t="str">
            <v>suesr054</v>
          </cell>
        </row>
        <row r="311">
          <cell r="A311" t="str">
            <v>suesr054</v>
          </cell>
        </row>
        <row r="312">
          <cell r="A312" t="str">
            <v>suesr054</v>
          </cell>
        </row>
        <row r="313">
          <cell r="A313" t="str">
            <v>suesr054</v>
          </cell>
        </row>
        <row r="314">
          <cell r="A314" t="str">
            <v>suesr054</v>
          </cell>
        </row>
        <row r="315">
          <cell r="A315" t="str">
            <v>suesr054</v>
          </cell>
        </row>
        <row r="316">
          <cell r="A316" t="str">
            <v>suesr054</v>
          </cell>
        </row>
        <row r="317">
          <cell r="A317" t="str">
            <v>suesr054</v>
          </cell>
        </row>
        <row r="318">
          <cell r="A318" t="str">
            <v>suesr055</v>
          </cell>
        </row>
        <row r="319">
          <cell r="A319" t="str">
            <v>suesr055</v>
          </cell>
        </row>
        <row r="320">
          <cell r="A320" t="str">
            <v>suesr055</v>
          </cell>
        </row>
        <row r="321">
          <cell r="A321" t="str">
            <v>suesr055</v>
          </cell>
        </row>
        <row r="322">
          <cell r="A322" t="str">
            <v>suesr055</v>
          </cell>
        </row>
        <row r="323">
          <cell r="A323" t="str">
            <v>suesr055</v>
          </cell>
        </row>
        <row r="324">
          <cell r="A324" t="str">
            <v>suesr055</v>
          </cell>
        </row>
        <row r="325">
          <cell r="A325" t="str">
            <v>suesr055</v>
          </cell>
        </row>
        <row r="326">
          <cell r="A326" t="str">
            <v>suesr056</v>
          </cell>
        </row>
        <row r="327">
          <cell r="A327" t="str">
            <v>suesr056</v>
          </cell>
        </row>
        <row r="328">
          <cell r="A328" t="str">
            <v>suesr056</v>
          </cell>
        </row>
        <row r="329">
          <cell r="A329" t="str">
            <v>suesr056</v>
          </cell>
        </row>
        <row r="330">
          <cell r="A330" t="str">
            <v>suesr056</v>
          </cell>
        </row>
        <row r="331">
          <cell r="A331" t="str">
            <v>suesr056</v>
          </cell>
        </row>
        <row r="332">
          <cell r="A332" t="str">
            <v>suesr056</v>
          </cell>
        </row>
        <row r="333">
          <cell r="A333" t="str">
            <v>suesr056</v>
          </cell>
        </row>
        <row r="334">
          <cell r="A334" t="str">
            <v>suesr056</v>
          </cell>
        </row>
        <row r="335">
          <cell r="A335" t="str">
            <v>suesr057</v>
          </cell>
        </row>
        <row r="336">
          <cell r="A336" t="str">
            <v>suesr057</v>
          </cell>
        </row>
        <row r="337">
          <cell r="A337" t="str">
            <v>suesr057</v>
          </cell>
        </row>
        <row r="338">
          <cell r="A338" t="str">
            <v>suesr057</v>
          </cell>
        </row>
        <row r="339">
          <cell r="A339" t="str">
            <v>suesr057</v>
          </cell>
        </row>
        <row r="340">
          <cell r="A340" t="str">
            <v>suesr057</v>
          </cell>
        </row>
        <row r="341">
          <cell r="A341" t="str">
            <v>suesr057</v>
          </cell>
        </row>
        <row r="342">
          <cell r="A342" t="str">
            <v>suesr057</v>
          </cell>
        </row>
        <row r="343">
          <cell r="A343" t="str">
            <v>suesr060</v>
          </cell>
        </row>
        <row r="344">
          <cell r="A344" t="str">
            <v>suesr060</v>
          </cell>
        </row>
        <row r="345">
          <cell r="A345" t="str">
            <v>suesr060</v>
          </cell>
        </row>
        <row r="346">
          <cell r="A346" t="str">
            <v>suesr060</v>
          </cell>
        </row>
        <row r="347">
          <cell r="A347" t="str">
            <v>suesr060</v>
          </cell>
        </row>
        <row r="348">
          <cell r="A348" t="str">
            <v>suesr060</v>
          </cell>
        </row>
        <row r="349">
          <cell r="A349" t="str">
            <v>suesr060</v>
          </cell>
        </row>
        <row r="350">
          <cell r="A350" t="str">
            <v>suesr060</v>
          </cell>
        </row>
        <row r="351">
          <cell r="A351" t="str">
            <v>suesr061</v>
          </cell>
        </row>
        <row r="352">
          <cell r="A352" t="str">
            <v>suesr061</v>
          </cell>
        </row>
        <row r="353">
          <cell r="A353" t="str">
            <v>suesr061</v>
          </cell>
        </row>
        <row r="354">
          <cell r="A354" t="str">
            <v>suesr061</v>
          </cell>
        </row>
        <row r="355">
          <cell r="A355" t="str">
            <v>suesr061</v>
          </cell>
        </row>
        <row r="356">
          <cell r="A356" t="str">
            <v>suesr061</v>
          </cell>
        </row>
        <row r="357">
          <cell r="A357" t="str">
            <v>suesr061</v>
          </cell>
        </row>
        <row r="358">
          <cell r="A358" t="str">
            <v>suesr061</v>
          </cell>
        </row>
        <row r="359">
          <cell r="A359" t="str">
            <v>suesr062</v>
          </cell>
        </row>
        <row r="360">
          <cell r="A360" t="str">
            <v>suesr062</v>
          </cell>
        </row>
        <row r="361">
          <cell r="A361" t="str">
            <v>suesr062</v>
          </cell>
        </row>
        <row r="362">
          <cell r="A362" t="str">
            <v>suesr062</v>
          </cell>
        </row>
        <row r="363">
          <cell r="A363" t="str">
            <v>suesr062</v>
          </cell>
        </row>
        <row r="364">
          <cell r="A364" t="str">
            <v>suesr062</v>
          </cell>
        </row>
        <row r="365">
          <cell r="A365" t="str">
            <v>suesr062</v>
          </cell>
        </row>
        <row r="366">
          <cell r="A366" t="str">
            <v>suesr062</v>
          </cell>
        </row>
        <row r="367">
          <cell r="A367" t="str">
            <v>suesr063</v>
          </cell>
        </row>
        <row r="368">
          <cell r="A368" t="str">
            <v>suesr063</v>
          </cell>
        </row>
        <row r="369">
          <cell r="A369" t="str">
            <v>suesr063</v>
          </cell>
        </row>
        <row r="370">
          <cell r="A370" t="str">
            <v>suesr063</v>
          </cell>
        </row>
        <row r="371">
          <cell r="A371" t="str">
            <v>suesr063</v>
          </cell>
        </row>
        <row r="372">
          <cell r="A372" t="str">
            <v>suesr063</v>
          </cell>
        </row>
        <row r="373">
          <cell r="A373" t="str">
            <v>suesr063</v>
          </cell>
        </row>
        <row r="374">
          <cell r="A374" t="str">
            <v>suesr063</v>
          </cell>
        </row>
        <row r="375">
          <cell r="A375" t="str">
            <v>suesr063</v>
          </cell>
        </row>
        <row r="376">
          <cell r="A376" t="str">
            <v>suesr067</v>
          </cell>
        </row>
        <row r="377">
          <cell r="A377" t="str">
            <v>suesr067</v>
          </cell>
        </row>
        <row r="378">
          <cell r="A378" t="str">
            <v>suesr067</v>
          </cell>
        </row>
        <row r="379">
          <cell r="A379" t="str">
            <v>suesr067</v>
          </cell>
        </row>
        <row r="380">
          <cell r="A380" t="str">
            <v>suesr067</v>
          </cell>
        </row>
        <row r="381">
          <cell r="A381" t="str">
            <v>suesr067</v>
          </cell>
        </row>
        <row r="382">
          <cell r="A382" t="str">
            <v>suesr067</v>
          </cell>
        </row>
        <row r="383">
          <cell r="A383" t="str">
            <v>suesr067</v>
          </cell>
        </row>
        <row r="384">
          <cell r="A384" t="str">
            <v>suesr067</v>
          </cell>
        </row>
        <row r="385">
          <cell r="A385" t="str">
            <v>suesr067</v>
          </cell>
        </row>
        <row r="386">
          <cell r="A386" t="str">
            <v>suesr067</v>
          </cell>
        </row>
        <row r="387">
          <cell r="A387" t="str">
            <v>suesr067</v>
          </cell>
        </row>
        <row r="388">
          <cell r="A388" t="str">
            <v>suesr067</v>
          </cell>
        </row>
        <row r="389">
          <cell r="A389" t="str">
            <v>suesr068</v>
          </cell>
        </row>
        <row r="390">
          <cell r="A390" t="str">
            <v>suesr068</v>
          </cell>
        </row>
        <row r="391">
          <cell r="A391" t="str">
            <v>suesr068</v>
          </cell>
        </row>
        <row r="392">
          <cell r="A392" t="str">
            <v>suesr068</v>
          </cell>
        </row>
        <row r="393">
          <cell r="A393" t="str">
            <v>suesr068</v>
          </cell>
        </row>
        <row r="394">
          <cell r="A394" t="str">
            <v>suesr068</v>
          </cell>
        </row>
        <row r="395">
          <cell r="A395" t="str">
            <v>suesr068</v>
          </cell>
        </row>
        <row r="396">
          <cell r="A396" t="str">
            <v>suesr068</v>
          </cell>
        </row>
        <row r="397">
          <cell r="A397" t="str">
            <v>suesr076</v>
          </cell>
        </row>
        <row r="398">
          <cell r="A398" t="str">
            <v>suesr076</v>
          </cell>
        </row>
        <row r="399">
          <cell r="A399" t="str">
            <v>suesr076</v>
          </cell>
        </row>
        <row r="400">
          <cell r="A400" t="str">
            <v>suesr076</v>
          </cell>
        </row>
        <row r="401">
          <cell r="A401" t="str">
            <v>suesr076</v>
          </cell>
        </row>
        <row r="402">
          <cell r="A402" t="str">
            <v>suesr076</v>
          </cell>
        </row>
        <row r="403">
          <cell r="A403" t="str">
            <v>suesr076</v>
          </cell>
        </row>
        <row r="404">
          <cell r="A404" t="str">
            <v>suesr076</v>
          </cell>
        </row>
        <row r="405">
          <cell r="A405" t="str">
            <v>suesr076</v>
          </cell>
        </row>
        <row r="406">
          <cell r="A406" t="str">
            <v>suesr077</v>
          </cell>
        </row>
        <row r="407">
          <cell r="A407" t="str">
            <v>suesr077</v>
          </cell>
        </row>
        <row r="408">
          <cell r="A408" t="str">
            <v>suesr077</v>
          </cell>
        </row>
        <row r="409">
          <cell r="A409" t="str">
            <v>suesr077</v>
          </cell>
        </row>
        <row r="410">
          <cell r="A410" t="str">
            <v>suesr077</v>
          </cell>
        </row>
        <row r="411">
          <cell r="A411" t="str">
            <v>suesr077</v>
          </cell>
        </row>
        <row r="412">
          <cell r="A412" t="str">
            <v>suesr077</v>
          </cell>
        </row>
        <row r="413">
          <cell r="A413" t="str">
            <v>suesr077</v>
          </cell>
        </row>
        <row r="414">
          <cell r="A414" t="str">
            <v>suesr077</v>
          </cell>
        </row>
        <row r="415">
          <cell r="A415" t="str">
            <v>suesr077</v>
          </cell>
        </row>
        <row r="416">
          <cell r="A416" t="str">
            <v>suesr077</v>
          </cell>
        </row>
        <row r="417">
          <cell r="A417" t="str">
            <v>suesr081</v>
          </cell>
        </row>
        <row r="418">
          <cell r="A418" t="str">
            <v>suesr081</v>
          </cell>
        </row>
        <row r="419">
          <cell r="A419" t="str">
            <v>suesr081</v>
          </cell>
        </row>
        <row r="420">
          <cell r="A420" t="str">
            <v>suesr081</v>
          </cell>
        </row>
        <row r="421">
          <cell r="A421" t="str">
            <v>suesr081</v>
          </cell>
        </row>
        <row r="422">
          <cell r="A422" t="str">
            <v>suesr081</v>
          </cell>
        </row>
        <row r="423">
          <cell r="A423" t="str">
            <v>suesr081</v>
          </cell>
        </row>
        <row r="424">
          <cell r="A424" t="str">
            <v>suesr081</v>
          </cell>
        </row>
        <row r="425">
          <cell r="A425" t="str">
            <v>suesr115</v>
          </cell>
        </row>
        <row r="426">
          <cell r="A426" t="str">
            <v>suesr115</v>
          </cell>
        </row>
        <row r="427">
          <cell r="A427" t="str">
            <v>suesr115</v>
          </cell>
        </row>
        <row r="428">
          <cell r="A428" t="str">
            <v>suesr115</v>
          </cell>
        </row>
        <row r="429">
          <cell r="A429" t="str">
            <v>suesr115</v>
          </cell>
        </row>
        <row r="430">
          <cell r="A430" t="str">
            <v>suesr115</v>
          </cell>
        </row>
        <row r="431">
          <cell r="A431" t="str">
            <v>suesr115</v>
          </cell>
        </row>
        <row r="432">
          <cell r="A432" t="str">
            <v>suesr115</v>
          </cell>
        </row>
        <row r="433">
          <cell r="A433" t="str">
            <v>suesr115</v>
          </cell>
        </row>
        <row r="434">
          <cell r="A434" t="str">
            <v>suesr115</v>
          </cell>
        </row>
        <row r="435">
          <cell r="A435" t="str">
            <v>suesr115</v>
          </cell>
        </row>
        <row r="436">
          <cell r="A436" t="str">
            <v>suesr115</v>
          </cell>
        </row>
        <row r="437">
          <cell r="A437" t="str">
            <v>suesr115</v>
          </cell>
        </row>
        <row r="438">
          <cell r="A438" t="str">
            <v>suesr115</v>
          </cell>
        </row>
        <row r="439">
          <cell r="A439" t="str">
            <v>suesr115</v>
          </cell>
        </row>
        <row r="440">
          <cell r="A440" t="str">
            <v>suesr115</v>
          </cell>
        </row>
        <row r="441">
          <cell r="A441" t="str">
            <v>suesr115</v>
          </cell>
        </row>
        <row r="442">
          <cell r="A442" t="str">
            <v>suesr115</v>
          </cell>
        </row>
        <row r="443">
          <cell r="A443" t="str">
            <v>suesr115</v>
          </cell>
        </row>
        <row r="444">
          <cell r="A444" t="str">
            <v>suesr115</v>
          </cell>
        </row>
        <row r="445">
          <cell r="A445" t="str">
            <v>suesr115</v>
          </cell>
        </row>
        <row r="446">
          <cell r="A446" t="str">
            <v>suesr115</v>
          </cell>
        </row>
        <row r="447">
          <cell r="A447" t="str">
            <v>suesr115</v>
          </cell>
        </row>
        <row r="448">
          <cell r="A448" t="str">
            <v>suesr115</v>
          </cell>
        </row>
        <row r="449">
          <cell r="A449" t="str">
            <v>suesr115</v>
          </cell>
        </row>
        <row r="450">
          <cell r="A450" t="str">
            <v>suesr115</v>
          </cell>
        </row>
        <row r="451">
          <cell r="A451" t="str">
            <v>suesr115</v>
          </cell>
        </row>
        <row r="452">
          <cell r="A452" t="str">
            <v>suesr115</v>
          </cell>
        </row>
        <row r="453">
          <cell r="A453" t="str">
            <v>suesr115</v>
          </cell>
        </row>
        <row r="454">
          <cell r="A454" t="str">
            <v>suesr115</v>
          </cell>
        </row>
        <row r="455">
          <cell r="A455" t="str">
            <v>suesr115</v>
          </cell>
        </row>
        <row r="456">
          <cell r="A456" t="str">
            <v>suesr115</v>
          </cell>
        </row>
        <row r="457">
          <cell r="A457" t="str">
            <v>suesr115</v>
          </cell>
        </row>
        <row r="458">
          <cell r="A458" t="str">
            <v>suesr115</v>
          </cell>
        </row>
        <row r="459">
          <cell r="A459" t="str">
            <v>suesr115</v>
          </cell>
        </row>
        <row r="460">
          <cell r="A460" t="str">
            <v>suesr115</v>
          </cell>
        </row>
        <row r="461">
          <cell r="A461" t="str">
            <v>suesr115</v>
          </cell>
        </row>
        <row r="462">
          <cell r="A462" t="str">
            <v>suesr115</v>
          </cell>
        </row>
        <row r="463">
          <cell r="A463" t="str">
            <v>suesr115</v>
          </cell>
        </row>
        <row r="464">
          <cell r="A464" t="str">
            <v>suesr115</v>
          </cell>
        </row>
        <row r="465">
          <cell r="A465" t="str">
            <v>suesr115</v>
          </cell>
        </row>
        <row r="466">
          <cell r="A466" t="str">
            <v>suesr115</v>
          </cell>
        </row>
        <row r="467">
          <cell r="A467" t="str">
            <v>suesr115</v>
          </cell>
        </row>
        <row r="468">
          <cell r="A468" t="str">
            <v>suesr115</v>
          </cell>
        </row>
        <row r="469">
          <cell r="A469" t="str">
            <v>suesr115</v>
          </cell>
        </row>
        <row r="470">
          <cell r="A470" t="str">
            <v>suesr115</v>
          </cell>
        </row>
        <row r="471">
          <cell r="A471" t="str">
            <v>suesr115</v>
          </cell>
        </row>
        <row r="472">
          <cell r="A472" t="str">
            <v>suesr115</v>
          </cell>
        </row>
        <row r="473">
          <cell r="A473" t="str">
            <v>suesr115</v>
          </cell>
        </row>
        <row r="474">
          <cell r="A474" t="str">
            <v>suesr115</v>
          </cell>
        </row>
        <row r="475">
          <cell r="A475" t="str">
            <v>suesr115</v>
          </cell>
        </row>
        <row r="476">
          <cell r="A476" t="str">
            <v>suesr115</v>
          </cell>
        </row>
        <row r="477">
          <cell r="A477" t="str">
            <v>suesr115</v>
          </cell>
        </row>
        <row r="478">
          <cell r="A478" t="str">
            <v>suesr115</v>
          </cell>
        </row>
        <row r="479">
          <cell r="A479" t="str">
            <v>suesr115</v>
          </cell>
        </row>
        <row r="480">
          <cell r="A480" t="str">
            <v>suesr115</v>
          </cell>
        </row>
        <row r="481">
          <cell r="A481" t="str">
            <v>suesr115</v>
          </cell>
        </row>
        <row r="482">
          <cell r="A482" t="str">
            <v>suesr115</v>
          </cell>
        </row>
        <row r="483">
          <cell r="A483" t="str">
            <v>suesr115</v>
          </cell>
        </row>
        <row r="484">
          <cell r="A484" t="str">
            <v>suesr115</v>
          </cell>
        </row>
        <row r="485">
          <cell r="A485" t="str">
            <v>suesr115</v>
          </cell>
        </row>
        <row r="486">
          <cell r="A486" t="str">
            <v>suesr115</v>
          </cell>
        </row>
        <row r="487">
          <cell r="A487" t="str">
            <v>suesr115</v>
          </cell>
        </row>
        <row r="488">
          <cell r="A488" t="str">
            <v>suesr115</v>
          </cell>
        </row>
        <row r="489">
          <cell r="A489" t="str">
            <v>suesr115</v>
          </cell>
        </row>
        <row r="490">
          <cell r="A490" t="str">
            <v>suesr115</v>
          </cell>
        </row>
        <row r="491">
          <cell r="A491" t="str">
            <v>suesr115</v>
          </cell>
        </row>
        <row r="492">
          <cell r="A492" t="str">
            <v>suesr115</v>
          </cell>
        </row>
        <row r="493">
          <cell r="A493" t="str">
            <v>suesr115</v>
          </cell>
        </row>
        <row r="494">
          <cell r="A494" t="str">
            <v>suesr115</v>
          </cell>
        </row>
        <row r="495">
          <cell r="A495" t="str">
            <v>suesr115</v>
          </cell>
        </row>
        <row r="496">
          <cell r="A496" t="str">
            <v>suesr115</v>
          </cell>
        </row>
        <row r="497">
          <cell r="A497" t="str">
            <v>suesr115</v>
          </cell>
        </row>
        <row r="498">
          <cell r="A498" t="str">
            <v>suesr115</v>
          </cell>
        </row>
        <row r="499">
          <cell r="A499" t="str">
            <v>suesr115</v>
          </cell>
        </row>
        <row r="500">
          <cell r="A500" t="str">
            <v>suesr115</v>
          </cell>
        </row>
        <row r="501">
          <cell r="A501" t="str">
            <v>suesr115</v>
          </cell>
        </row>
        <row r="502">
          <cell r="A502" t="str">
            <v>suesr115</v>
          </cell>
        </row>
        <row r="503">
          <cell r="A503" t="str">
            <v>suesr115</v>
          </cell>
        </row>
        <row r="504">
          <cell r="A504" t="str">
            <v>suesr115</v>
          </cell>
        </row>
        <row r="505">
          <cell r="A505" t="str">
            <v>suesr115</v>
          </cell>
        </row>
        <row r="506">
          <cell r="A506" t="str">
            <v>suesr115</v>
          </cell>
        </row>
        <row r="507">
          <cell r="A507" t="str">
            <v>suesr115</v>
          </cell>
        </row>
        <row r="508">
          <cell r="A508" t="str">
            <v>suesr115</v>
          </cell>
        </row>
        <row r="509">
          <cell r="A509" t="str">
            <v>suesr115</v>
          </cell>
        </row>
        <row r="510">
          <cell r="A510" t="str">
            <v>suesr115</v>
          </cell>
        </row>
        <row r="511">
          <cell r="A511" t="str">
            <v>suesr115</v>
          </cell>
        </row>
        <row r="512">
          <cell r="A512" t="str">
            <v>suesr115</v>
          </cell>
        </row>
        <row r="513">
          <cell r="A513" t="str">
            <v>suesr115</v>
          </cell>
        </row>
        <row r="514">
          <cell r="A514" t="str">
            <v>suesr115</v>
          </cell>
        </row>
        <row r="515">
          <cell r="A515" t="str">
            <v>suesr115</v>
          </cell>
        </row>
        <row r="516">
          <cell r="A516" t="str">
            <v>suesr115</v>
          </cell>
        </row>
        <row r="517">
          <cell r="A517" t="str">
            <v>suesr115</v>
          </cell>
        </row>
        <row r="518">
          <cell r="A518" t="str">
            <v>suesr115</v>
          </cell>
        </row>
        <row r="519">
          <cell r="A519" t="str">
            <v>suesr115</v>
          </cell>
        </row>
        <row r="520">
          <cell r="A520" t="str">
            <v>suesr115</v>
          </cell>
        </row>
        <row r="521">
          <cell r="A521" t="str">
            <v>suesr115</v>
          </cell>
        </row>
        <row r="522">
          <cell r="A522" t="str">
            <v>suesr115</v>
          </cell>
        </row>
        <row r="523">
          <cell r="A523" t="str">
            <v>suesr115</v>
          </cell>
        </row>
        <row r="524">
          <cell r="A524" t="str">
            <v>suesr115</v>
          </cell>
        </row>
        <row r="525">
          <cell r="A525" t="str">
            <v>suesr115</v>
          </cell>
        </row>
        <row r="526">
          <cell r="A526" t="str">
            <v>suesr115</v>
          </cell>
        </row>
        <row r="527">
          <cell r="A527" t="str">
            <v>suesr115</v>
          </cell>
        </row>
        <row r="528">
          <cell r="A528" t="str">
            <v>suesr125</v>
          </cell>
        </row>
        <row r="529">
          <cell r="A529" t="str">
            <v>suesr125</v>
          </cell>
        </row>
        <row r="530">
          <cell r="A530" t="str">
            <v>suesr125</v>
          </cell>
        </row>
        <row r="531">
          <cell r="A531" t="str">
            <v>suesr125</v>
          </cell>
        </row>
        <row r="532">
          <cell r="A532" t="str">
            <v>suesr125</v>
          </cell>
        </row>
        <row r="533">
          <cell r="A533" t="str">
            <v>suesr125</v>
          </cell>
        </row>
        <row r="534">
          <cell r="A534" t="str">
            <v>suesr125</v>
          </cell>
        </row>
        <row r="535">
          <cell r="A535" t="str">
            <v>suesr125</v>
          </cell>
        </row>
        <row r="536">
          <cell r="A536" t="str">
            <v>suesr125</v>
          </cell>
        </row>
        <row r="537">
          <cell r="A537" t="str">
            <v>suesr125</v>
          </cell>
        </row>
        <row r="538">
          <cell r="A538" t="str">
            <v>suesr125</v>
          </cell>
        </row>
        <row r="539">
          <cell r="A539" t="str">
            <v>suesr125</v>
          </cell>
        </row>
        <row r="540">
          <cell r="A540" t="str">
            <v>suesr125</v>
          </cell>
        </row>
        <row r="541">
          <cell r="A541" t="str">
            <v>suesr125</v>
          </cell>
        </row>
        <row r="542">
          <cell r="A542" t="str">
            <v>suesr125</v>
          </cell>
        </row>
        <row r="543">
          <cell r="A543" t="str">
            <v>suesr125</v>
          </cell>
        </row>
        <row r="544">
          <cell r="A544" t="str">
            <v>suesr125</v>
          </cell>
        </row>
        <row r="545">
          <cell r="A545" t="str">
            <v>suesr125</v>
          </cell>
        </row>
        <row r="546">
          <cell r="A546" t="str">
            <v>suesr125</v>
          </cell>
        </row>
        <row r="547">
          <cell r="A547" t="str">
            <v>suesr125</v>
          </cell>
        </row>
        <row r="548">
          <cell r="A548" t="str">
            <v>suesr125</v>
          </cell>
        </row>
        <row r="549">
          <cell r="A549" t="str">
            <v>suesr125</v>
          </cell>
        </row>
        <row r="550">
          <cell r="A550" t="str">
            <v>suesr125</v>
          </cell>
        </row>
        <row r="551">
          <cell r="A551" t="str">
            <v>suesr125</v>
          </cell>
        </row>
        <row r="552">
          <cell r="A552" t="str">
            <v>suesr125</v>
          </cell>
        </row>
        <row r="553">
          <cell r="A553" t="str">
            <v>suesr129</v>
          </cell>
        </row>
        <row r="554">
          <cell r="A554" t="str">
            <v>suesr129</v>
          </cell>
        </row>
        <row r="555">
          <cell r="A555" t="str">
            <v>suesr129</v>
          </cell>
        </row>
        <row r="556">
          <cell r="A556" t="str">
            <v>suesr129</v>
          </cell>
        </row>
        <row r="557">
          <cell r="A557" t="str">
            <v>suesr129</v>
          </cell>
        </row>
        <row r="558">
          <cell r="A558" t="str">
            <v>suesr129</v>
          </cell>
        </row>
        <row r="559">
          <cell r="A559" t="str">
            <v>suesr129</v>
          </cell>
        </row>
        <row r="560">
          <cell r="A560" t="str">
            <v>suesr129</v>
          </cell>
        </row>
        <row r="561">
          <cell r="A561" t="str">
            <v>suesr129</v>
          </cell>
        </row>
        <row r="562">
          <cell r="A562" t="str">
            <v>suesr129</v>
          </cell>
        </row>
        <row r="563">
          <cell r="A563" t="str">
            <v>suesr132</v>
          </cell>
        </row>
        <row r="564">
          <cell r="A564" t="str">
            <v>suesr132</v>
          </cell>
        </row>
        <row r="565">
          <cell r="A565" t="str">
            <v>suesr132</v>
          </cell>
        </row>
        <row r="566">
          <cell r="A566" t="str">
            <v>suesr132</v>
          </cell>
        </row>
        <row r="567">
          <cell r="A567" t="str">
            <v>suesr132</v>
          </cell>
        </row>
        <row r="568">
          <cell r="A568" t="str">
            <v>suesr132</v>
          </cell>
        </row>
        <row r="569">
          <cell r="A569" t="str">
            <v>suesr132</v>
          </cell>
        </row>
        <row r="570">
          <cell r="A570" t="str">
            <v>suesr132</v>
          </cell>
        </row>
        <row r="571">
          <cell r="A571" t="str">
            <v>suesr132</v>
          </cell>
        </row>
        <row r="572">
          <cell r="A572" t="str">
            <v>suesr132</v>
          </cell>
        </row>
        <row r="573">
          <cell r="A573" t="str">
            <v>suesr132</v>
          </cell>
        </row>
        <row r="574">
          <cell r="A574" t="str">
            <v>suesr132</v>
          </cell>
        </row>
        <row r="575">
          <cell r="A575" t="str">
            <v>suesr139</v>
          </cell>
        </row>
        <row r="576">
          <cell r="A576" t="str">
            <v>suesr139</v>
          </cell>
        </row>
        <row r="577">
          <cell r="A577" t="str">
            <v>suesr139</v>
          </cell>
        </row>
        <row r="578">
          <cell r="A578" t="str">
            <v>suesr139</v>
          </cell>
        </row>
        <row r="579">
          <cell r="A579" t="str">
            <v>suesr139</v>
          </cell>
        </row>
        <row r="580">
          <cell r="A580" t="str">
            <v>suesr139</v>
          </cell>
        </row>
        <row r="581">
          <cell r="A581" t="str">
            <v>suesr139</v>
          </cell>
        </row>
        <row r="582">
          <cell r="A582" t="str">
            <v>suesr139</v>
          </cell>
        </row>
        <row r="583">
          <cell r="A583" t="str">
            <v>suesr139</v>
          </cell>
        </row>
        <row r="584">
          <cell r="A584" t="str">
            <v>suesr139</v>
          </cell>
        </row>
        <row r="585">
          <cell r="A585" t="str">
            <v>suesr139</v>
          </cell>
        </row>
        <row r="586">
          <cell r="A586" t="str">
            <v>suesr140</v>
          </cell>
        </row>
        <row r="587">
          <cell r="A587" t="str">
            <v>suesr140</v>
          </cell>
        </row>
        <row r="588">
          <cell r="A588" t="str">
            <v>suesr140</v>
          </cell>
        </row>
        <row r="589">
          <cell r="A589" t="str">
            <v>suesr140</v>
          </cell>
        </row>
        <row r="590">
          <cell r="A590" t="str">
            <v>suesr140</v>
          </cell>
        </row>
        <row r="591">
          <cell r="A591" t="str">
            <v>suesr140</v>
          </cell>
        </row>
        <row r="592">
          <cell r="A592" t="str">
            <v>suesr140</v>
          </cell>
        </row>
        <row r="593">
          <cell r="A593" t="str">
            <v>suesr140</v>
          </cell>
        </row>
        <row r="594">
          <cell r="A594" t="str">
            <v>suesr140</v>
          </cell>
        </row>
        <row r="595">
          <cell r="A595" t="str">
            <v>suesr140</v>
          </cell>
        </row>
        <row r="596">
          <cell r="A596" t="str">
            <v>suesr140</v>
          </cell>
        </row>
        <row r="597">
          <cell r="A597" t="str">
            <v>suesr140</v>
          </cell>
        </row>
        <row r="598">
          <cell r="A598" t="str">
            <v>suesr140</v>
          </cell>
        </row>
        <row r="599">
          <cell r="A599" t="str">
            <v>suesr140</v>
          </cell>
        </row>
        <row r="600">
          <cell r="A600" t="str">
            <v>suesr144</v>
          </cell>
        </row>
        <row r="601">
          <cell r="A601" t="str">
            <v>suesr144</v>
          </cell>
        </row>
        <row r="602">
          <cell r="A602" t="str">
            <v>suesr144</v>
          </cell>
        </row>
        <row r="603">
          <cell r="A603" t="str">
            <v>suesr144</v>
          </cell>
        </row>
        <row r="604">
          <cell r="A604" t="str">
            <v>suesr144</v>
          </cell>
        </row>
        <row r="605">
          <cell r="A605" t="str">
            <v>suesr144</v>
          </cell>
        </row>
        <row r="606">
          <cell r="A606" t="str">
            <v>suesr144</v>
          </cell>
        </row>
        <row r="607">
          <cell r="A607" t="str">
            <v>suesr150</v>
          </cell>
        </row>
        <row r="608">
          <cell r="A608" t="str">
            <v>suesr150</v>
          </cell>
        </row>
        <row r="609">
          <cell r="A609" t="str">
            <v>suesr150</v>
          </cell>
        </row>
        <row r="610">
          <cell r="A610" t="str">
            <v>suesr150</v>
          </cell>
        </row>
        <row r="611">
          <cell r="A611" t="str">
            <v>suesr150</v>
          </cell>
        </row>
        <row r="612">
          <cell r="A612" t="str">
            <v>suesr150</v>
          </cell>
        </row>
        <row r="613">
          <cell r="A613" t="str">
            <v>suesr150</v>
          </cell>
        </row>
        <row r="614">
          <cell r="A614" t="str">
            <v>suesr150</v>
          </cell>
        </row>
        <row r="615">
          <cell r="A615" t="str">
            <v>suesr151</v>
          </cell>
        </row>
        <row r="616">
          <cell r="A616" t="str">
            <v>suesr151</v>
          </cell>
        </row>
        <row r="617">
          <cell r="A617" t="str">
            <v>suesr151</v>
          </cell>
        </row>
        <row r="618">
          <cell r="A618" t="str">
            <v>suesr151</v>
          </cell>
        </row>
        <row r="619">
          <cell r="A619" t="str">
            <v>suesr151</v>
          </cell>
        </row>
        <row r="620">
          <cell r="A620" t="str">
            <v>suesr151</v>
          </cell>
        </row>
        <row r="621">
          <cell r="A621" t="str">
            <v>suesr151</v>
          </cell>
        </row>
        <row r="622">
          <cell r="A622" t="str">
            <v>suesr151</v>
          </cell>
        </row>
        <row r="623">
          <cell r="A623" t="str">
            <v>suesr158</v>
          </cell>
        </row>
        <row r="624">
          <cell r="A624" t="str">
            <v>suesr158</v>
          </cell>
        </row>
        <row r="625">
          <cell r="A625" t="str">
            <v>suesr158</v>
          </cell>
        </row>
        <row r="626">
          <cell r="A626" t="str">
            <v>suesr158</v>
          </cell>
        </row>
        <row r="627">
          <cell r="A627" t="str">
            <v>suesr158</v>
          </cell>
        </row>
        <row r="628">
          <cell r="A628" t="str">
            <v>suesr158</v>
          </cell>
        </row>
        <row r="629">
          <cell r="A629" t="str">
            <v>suesr158</v>
          </cell>
        </row>
        <row r="630">
          <cell r="A630" t="str">
            <v>suesr158</v>
          </cell>
        </row>
        <row r="631">
          <cell r="A631" t="str">
            <v>suesr158</v>
          </cell>
        </row>
        <row r="632">
          <cell r="A632" t="str">
            <v>suesr158</v>
          </cell>
        </row>
        <row r="633">
          <cell r="A633" t="str">
            <v>suesr158</v>
          </cell>
        </row>
        <row r="634">
          <cell r="A634" t="str">
            <v>suesr161</v>
          </cell>
        </row>
        <row r="635">
          <cell r="A635" t="str">
            <v>suesr161</v>
          </cell>
        </row>
        <row r="636">
          <cell r="A636" t="str">
            <v>suesr161</v>
          </cell>
        </row>
        <row r="637">
          <cell r="A637" t="str">
            <v>suesr161</v>
          </cell>
        </row>
        <row r="638">
          <cell r="A638" t="str">
            <v>suesr161</v>
          </cell>
        </row>
        <row r="639">
          <cell r="A639" t="str">
            <v>suesr161</v>
          </cell>
        </row>
        <row r="640">
          <cell r="A640" t="str">
            <v>suesr161</v>
          </cell>
        </row>
        <row r="641">
          <cell r="A641" t="str">
            <v>suesr161</v>
          </cell>
        </row>
        <row r="642">
          <cell r="A642" t="str">
            <v>suesr161</v>
          </cell>
        </row>
        <row r="643">
          <cell r="A643" t="str">
            <v>suesr161</v>
          </cell>
        </row>
        <row r="644">
          <cell r="A644" t="str">
            <v>suesr161</v>
          </cell>
        </row>
        <row r="645">
          <cell r="A645" t="str">
            <v>suesr161</v>
          </cell>
        </row>
        <row r="646">
          <cell r="A646" t="str">
            <v>suesr179</v>
          </cell>
        </row>
        <row r="647">
          <cell r="A647" t="str">
            <v>suesr179</v>
          </cell>
        </row>
        <row r="648">
          <cell r="A648" t="str">
            <v>suesr179</v>
          </cell>
        </row>
        <row r="649">
          <cell r="A649" t="str">
            <v>suesr179</v>
          </cell>
        </row>
        <row r="650">
          <cell r="A650" t="str">
            <v>suesr179</v>
          </cell>
        </row>
        <row r="651">
          <cell r="A651" t="str">
            <v>suesr179</v>
          </cell>
        </row>
        <row r="652">
          <cell r="A652" t="str">
            <v>suesr179</v>
          </cell>
        </row>
        <row r="653">
          <cell r="A653" t="str">
            <v>suesr179</v>
          </cell>
        </row>
        <row r="654">
          <cell r="A654" t="str">
            <v>suesr188</v>
          </cell>
        </row>
        <row r="655">
          <cell r="A655" t="str">
            <v>suesr188</v>
          </cell>
        </row>
        <row r="656">
          <cell r="A656" t="str">
            <v>suesr188</v>
          </cell>
        </row>
        <row r="657">
          <cell r="A657" t="str">
            <v>suesr188</v>
          </cell>
        </row>
        <row r="658">
          <cell r="A658" t="str">
            <v>suesr188</v>
          </cell>
        </row>
        <row r="659">
          <cell r="A659" t="str">
            <v>suesr188</v>
          </cell>
        </row>
        <row r="660">
          <cell r="A660" t="str">
            <v>suesr188</v>
          </cell>
        </row>
        <row r="661">
          <cell r="A661" t="str">
            <v>suesr188</v>
          </cell>
        </row>
        <row r="662">
          <cell r="A662" t="str">
            <v>suesr188</v>
          </cell>
        </row>
        <row r="663">
          <cell r="A663" t="str">
            <v>suesr203</v>
          </cell>
        </row>
        <row r="664">
          <cell r="A664" t="str">
            <v>suesr203</v>
          </cell>
        </row>
        <row r="665">
          <cell r="A665" t="str">
            <v>suesr203</v>
          </cell>
        </row>
        <row r="666">
          <cell r="A666" t="str">
            <v>suesr203</v>
          </cell>
        </row>
        <row r="667">
          <cell r="A667" t="str">
            <v>suesr203</v>
          </cell>
        </row>
        <row r="668">
          <cell r="A668" t="str">
            <v>suesr203</v>
          </cell>
        </row>
        <row r="669">
          <cell r="A669" t="str">
            <v>suesr203</v>
          </cell>
        </row>
        <row r="670">
          <cell r="A670" t="str">
            <v>suesr203</v>
          </cell>
        </row>
        <row r="671">
          <cell r="A671" t="str">
            <v>suesr203</v>
          </cell>
        </row>
        <row r="672">
          <cell r="A672" t="str">
            <v>suesr204</v>
          </cell>
        </row>
        <row r="673">
          <cell r="A673" t="str">
            <v>suesr204</v>
          </cell>
        </row>
        <row r="674">
          <cell r="A674" t="str">
            <v>suesr204</v>
          </cell>
        </row>
        <row r="675">
          <cell r="A675" t="str">
            <v>suesr204</v>
          </cell>
        </row>
        <row r="676">
          <cell r="A676" t="str">
            <v>suesr204</v>
          </cell>
        </row>
        <row r="677">
          <cell r="A677" t="str">
            <v>suesr204</v>
          </cell>
        </row>
        <row r="678">
          <cell r="A678" t="str">
            <v>suesr204</v>
          </cell>
        </row>
        <row r="679">
          <cell r="A679" t="str">
            <v>suesr204</v>
          </cell>
        </row>
        <row r="680">
          <cell r="A680" t="str">
            <v>suesr204</v>
          </cell>
        </row>
        <row r="681">
          <cell r="A681" t="str">
            <v>suesr205</v>
          </cell>
        </row>
        <row r="682">
          <cell r="A682" t="str">
            <v>suesr205</v>
          </cell>
        </row>
        <row r="683">
          <cell r="A683" t="str">
            <v>suesr205</v>
          </cell>
        </row>
        <row r="684">
          <cell r="A684" t="str">
            <v>suesr205</v>
          </cell>
        </row>
        <row r="685">
          <cell r="A685" t="str">
            <v>suesr205</v>
          </cell>
        </row>
        <row r="686">
          <cell r="A686" t="str">
            <v>suesr205</v>
          </cell>
        </row>
        <row r="687">
          <cell r="A687" t="str">
            <v>suesr205</v>
          </cell>
        </row>
        <row r="688">
          <cell r="A688" t="str">
            <v>suesr205</v>
          </cell>
        </row>
        <row r="689">
          <cell r="A689" t="str">
            <v>suesr205</v>
          </cell>
        </row>
        <row r="690">
          <cell r="A690" t="str">
            <v>suesr206</v>
          </cell>
        </row>
        <row r="691">
          <cell r="A691" t="str">
            <v>suesr206</v>
          </cell>
        </row>
        <row r="692">
          <cell r="A692" t="str">
            <v>suesr206</v>
          </cell>
        </row>
        <row r="693">
          <cell r="A693" t="str">
            <v>suesr206</v>
          </cell>
        </row>
        <row r="694">
          <cell r="A694" t="str">
            <v>suesr206</v>
          </cell>
        </row>
        <row r="695">
          <cell r="A695" t="str">
            <v>suesr206</v>
          </cell>
        </row>
        <row r="696">
          <cell r="A696" t="str">
            <v>suesr206</v>
          </cell>
        </row>
        <row r="697">
          <cell r="A697" t="str">
            <v>suesr206</v>
          </cell>
        </row>
        <row r="698">
          <cell r="A698" t="str">
            <v>suesr206</v>
          </cell>
        </row>
        <row r="699">
          <cell r="A699" t="str">
            <v>suesr207</v>
          </cell>
        </row>
        <row r="700">
          <cell r="A700" t="str">
            <v>suesr207</v>
          </cell>
        </row>
        <row r="701">
          <cell r="A701" t="str">
            <v>suesr207</v>
          </cell>
        </row>
        <row r="702">
          <cell r="A702" t="str">
            <v>suesr207</v>
          </cell>
        </row>
        <row r="703">
          <cell r="A703" t="str">
            <v>suesr207</v>
          </cell>
        </row>
        <row r="704">
          <cell r="A704" t="str">
            <v>suesr207</v>
          </cell>
        </row>
        <row r="705">
          <cell r="A705" t="str">
            <v>suesr207</v>
          </cell>
        </row>
        <row r="706">
          <cell r="A706" t="str">
            <v>suesr207</v>
          </cell>
        </row>
        <row r="707">
          <cell r="A707" t="str">
            <v>suesr207</v>
          </cell>
        </row>
        <row r="708">
          <cell r="A708" t="str">
            <v>suesr321</v>
          </cell>
        </row>
        <row r="709">
          <cell r="A709" t="str">
            <v>suesr321</v>
          </cell>
        </row>
        <row r="710">
          <cell r="A710" t="str">
            <v>suesr321</v>
          </cell>
        </row>
        <row r="711">
          <cell r="A711" t="str">
            <v>suesr321</v>
          </cell>
        </row>
        <row r="712">
          <cell r="A712" t="str">
            <v>suesr321</v>
          </cell>
        </row>
        <row r="713">
          <cell r="A713" t="str">
            <v>suesr321</v>
          </cell>
        </row>
        <row r="714">
          <cell r="A714" t="str">
            <v>suesr321</v>
          </cell>
        </row>
        <row r="715">
          <cell r="A715" t="str">
            <v>suesr321</v>
          </cell>
        </row>
        <row r="716">
          <cell r="A716" t="str">
            <v>suesr321</v>
          </cell>
        </row>
        <row r="717">
          <cell r="A717" t="str">
            <v>suesr321</v>
          </cell>
        </row>
        <row r="718">
          <cell r="A718" t="str">
            <v>suesr322</v>
          </cell>
        </row>
        <row r="719">
          <cell r="A719" t="str">
            <v>suesr322</v>
          </cell>
        </row>
        <row r="720">
          <cell r="A720" t="str">
            <v>suesr322</v>
          </cell>
        </row>
        <row r="721">
          <cell r="A721" t="str">
            <v>suesr322</v>
          </cell>
        </row>
        <row r="722">
          <cell r="A722" t="str">
            <v>suesr322</v>
          </cell>
        </row>
        <row r="723">
          <cell r="A723" t="str">
            <v>suesr322</v>
          </cell>
        </row>
        <row r="724">
          <cell r="A724" t="str">
            <v>suesr322</v>
          </cell>
        </row>
        <row r="725">
          <cell r="A725" t="str">
            <v>suesr322</v>
          </cell>
        </row>
        <row r="726">
          <cell r="A726" t="str">
            <v>suesr322</v>
          </cell>
        </row>
        <row r="727">
          <cell r="A727" t="str">
            <v>suesr322</v>
          </cell>
        </row>
        <row r="728">
          <cell r="A728" t="str">
            <v>suesr323</v>
          </cell>
        </row>
        <row r="729">
          <cell r="A729" t="str">
            <v>suesr323</v>
          </cell>
        </row>
        <row r="730">
          <cell r="A730" t="str">
            <v>suesr323</v>
          </cell>
        </row>
        <row r="731">
          <cell r="A731" t="str">
            <v>suesr323</v>
          </cell>
        </row>
        <row r="732">
          <cell r="A732" t="str">
            <v>suesr323</v>
          </cell>
        </row>
        <row r="733">
          <cell r="A733" t="str">
            <v>suesr323</v>
          </cell>
        </row>
        <row r="734">
          <cell r="A734" t="str">
            <v>suesr323</v>
          </cell>
        </row>
        <row r="735">
          <cell r="A735" t="str">
            <v>suesr323</v>
          </cell>
        </row>
        <row r="736">
          <cell r="A736" t="str">
            <v>suesr323</v>
          </cell>
        </row>
        <row r="737">
          <cell r="A737" t="str">
            <v>suesr323</v>
          </cell>
        </row>
        <row r="738">
          <cell r="A738" t="str">
            <v>suesr324</v>
          </cell>
        </row>
        <row r="739">
          <cell r="A739" t="str">
            <v>suesr324</v>
          </cell>
        </row>
        <row r="740">
          <cell r="A740" t="str">
            <v>suesr324</v>
          </cell>
        </row>
        <row r="741">
          <cell r="A741" t="str">
            <v>suesr324</v>
          </cell>
        </row>
        <row r="742">
          <cell r="A742" t="str">
            <v>suesr324</v>
          </cell>
        </row>
        <row r="743">
          <cell r="A743" t="str">
            <v>suesr324</v>
          </cell>
        </row>
        <row r="744">
          <cell r="A744" t="str">
            <v>suesr324</v>
          </cell>
        </row>
        <row r="745">
          <cell r="A745" t="str">
            <v>suesr324</v>
          </cell>
        </row>
        <row r="746">
          <cell r="A746" t="str">
            <v>suesr324</v>
          </cell>
        </row>
        <row r="747">
          <cell r="A747" t="str">
            <v>suesr324</v>
          </cell>
        </row>
        <row r="748">
          <cell r="A748" t="str">
            <v>suesr325</v>
          </cell>
        </row>
        <row r="749">
          <cell r="A749" t="str">
            <v>suesr325</v>
          </cell>
        </row>
        <row r="750">
          <cell r="A750" t="str">
            <v>suesr325</v>
          </cell>
        </row>
        <row r="751">
          <cell r="A751" t="str">
            <v>suesr325</v>
          </cell>
        </row>
        <row r="752">
          <cell r="A752" t="str">
            <v>suesr325</v>
          </cell>
        </row>
        <row r="753">
          <cell r="A753" t="str">
            <v>suesr325</v>
          </cell>
        </row>
        <row r="754">
          <cell r="A754" t="str">
            <v>suesr325</v>
          </cell>
        </row>
        <row r="755">
          <cell r="A755" t="str">
            <v>suesr366</v>
          </cell>
        </row>
        <row r="756">
          <cell r="A756" t="str">
            <v>suesr366</v>
          </cell>
        </row>
        <row r="757">
          <cell r="A757" t="str">
            <v>suesr366</v>
          </cell>
        </row>
        <row r="758">
          <cell r="A758" t="str">
            <v>suesr366</v>
          </cell>
        </row>
        <row r="759">
          <cell r="A759" t="str">
            <v>suesr366</v>
          </cell>
        </row>
        <row r="760">
          <cell r="A760" t="str">
            <v>suesr366</v>
          </cell>
        </row>
        <row r="761">
          <cell r="A761" t="str">
            <v>suesr366</v>
          </cell>
        </row>
        <row r="762">
          <cell r="A762" t="str">
            <v>suesr366</v>
          </cell>
        </row>
        <row r="763">
          <cell r="A763" t="str">
            <v>suesr366</v>
          </cell>
        </row>
        <row r="764">
          <cell r="A764" t="str">
            <v>suesr367</v>
          </cell>
        </row>
        <row r="765">
          <cell r="A765" t="str">
            <v>suesr367</v>
          </cell>
        </row>
        <row r="766">
          <cell r="A766" t="str">
            <v>suesr367</v>
          </cell>
        </row>
        <row r="767">
          <cell r="A767" t="str">
            <v>suesr367</v>
          </cell>
        </row>
        <row r="768">
          <cell r="A768" t="str">
            <v>suesr367</v>
          </cell>
        </row>
        <row r="769">
          <cell r="A769" t="str">
            <v>suesr367</v>
          </cell>
        </row>
        <row r="770">
          <cell r="A770" t="str">
            <v>suesr367</v>
          </cell>
        </row>
        <row r="771">
          <cell r="A771" t="str">
            <v>suesr367</v>
          </cell>
        </row>
        <row r="772">
          <cell r="A772" t="str">
            <v>suesr367</v>
          </cell>
        </row>
        <row r="773">
          <cell r="A773" t="str">
            <v>suesr481</v>
          </cell>
        </row>
        <row r="774">
          <cell r="A774" t="str">
            <v>suesr481</v>
          </cell>
        </row>
        <row r="775">
          <cell r="A775" t="str">
            <v>suesr481</v>
          </cell>
        </row>
        <row r="776">
          <cell r="A776" t="str">
            <v>suesr481</v>
          </cell>
        </row>
        <row r="777">
          <cell r="A777" t="str">
            <v>suesr481</v>
          </cell>
        </row>
        <row r="778">
          <cell r="A778" t="str">
            <v>suesr481</v>
          </cell>
        </row>
        <row r="779">
          <cell r="A779" t="str">
            <v>suesr481</v>
          </cell>
        </row>
        <row r="780">
          <cell r="A780" t="str">
            <v>suesr481</v>
          </cell>
        </row>
        <row r="781">
          <cell r="A781" t="str">
            <v>suesr481</v>
          </cell>
        </row>
        <row r="782">
          <cell r="A782" t="str">
            <v>suesr481</v>
          </cell>
        </row>
        <row r="783">
          <cell r="A783" t="str">
            <v>suesr481</v>
          </cell>
        </row>
        <row r="784">
          <cell r="A784" t="str">
            <v>suesr481</v>
          </cell>
        </row>
        <row r="785">
          <cell r="A785" t="str">
            <v>suesr482</v>
          </cell>
        </row>
        <row r="786">
          <cell r="A786" t="str">
            <v>suesr482</v>
          </cell>
        </row>
        <row r="787">
          <cell r="A787" t="str">
            <v>suesr482</v>
          </cell>
        </row>
        <row r="788">
          <cell r="A788" t="str">
            <v>suesr482</v>
          </cell>
        </row>
        <row r="789">
          <cell r="A789" t="str">
            <v>suesr482</v>
          </cell>
        </row>
        <row r="790">
          <cell r="A790" t="str">
            <v>suesr482</v>
          </cell>
        </row>
        <row r="791">
          <cell r="A791" t="str">
            <v>suesr482</v>
          </cell>
        </row>
        <row r="792">
          <cell r="A792" t="str">
            <v>suesr482</v>
          </cell>
        </row>
        <row r="793">
          <cell r="A793" t="str">
            <v>suesr482</v>
          </cell>
        </row>
        <row r="794">
          <cell r="A794" t="str">
            <v>suesr482</v>
          </cell>
        </row>
        <row r="795">
          <cell r="A795" t="str">
            <v>suesr482</v>
          </cell>
        </row>
        <row r="796">
          <cell r="A796" t="str">
            <v>suesr482</v>
          </cell>
        </row>
        <row r="797">
          <cell r="A797" t="str">
            <v>suesr483</v>
          </cell>
        </row>
        <row r="798">
          <cell r="A798" t="str">
            <v>suesr483</v>
          </cell>
        </row>
        <row r="799">
          <cell r="A799" t="str">
            <v>suesr483</v>
          </cell>
        </row>
        <row r="800">
          <cell r="A800" t="str">
            <v>suesr483</v>
          </cell>
        </row>
        <row r="801">
          <cell r="A801" t="str">
            <v>suesr483</v>
          </cell>
        </row>
        <row r="802">
          <cell r="A802" t="str">
            <v>suesr483</v>
          </cell>
        </row>
        <row r="803">
          <cell r="A803" t="str">
            <v>suesr483</v>
          </cell>
        </row>
        <row r="804">
          <cell r="A804" t="str">
            <v>suesr483</v>
          </cell>
        </row>
        <row r="805">
          <cell r="A805" t="str">
            <v>suesr483</v>
          </cell>
        </row>
        <row r="806">
          <cell r="A806" t="str">
            <v>suesr483</v>
          </cell>
        </row>
        <row r="807">
          <cell r="A807" t="str">
            <v>suesr483</v>
          </cell>
        </row>
        <row r="808">
          <cell r="A808" t="str">
            <v>suesr483</v>
          </cell>
        </row>
        <row r="809">
          <cell r="A809" t="str">
            <v>suesr483</v>
          </cell>
        </row>
        <row r="810">
          <cell r="A810" t="str">
            <v>suesr484</v>
          </cell>
        </row>
        <row r="811">
          <cell r="A811" t="str">
            <v>suesr484</v>
          </cell>
        </row>
        <row r="812">
          <cell r="A812" t="str">
            <v>suesr484</v>
          </cell>
        </row>
        <row r="813">
          <cell r="A813" t="str">
            <v>suesr484</v>
          </cell>
        </row>
        <row r="814">
          <cell r="A814" t="str">
            <v>suesr484</v>
          </cell>
        </row>
        <row r="815">
          <cell r="A815" t="str">
            <v>suesr484</v>
          </cell>
        </row>
        <row r="816">
          <cell r="A816" t="str">
            <v>suesr484</v>
          </cell>
        </row>
        <row r="817">
          <cell r="A817" t="str">
            <v>suesr484</v>
          </cell>
        </row>
        <row r="818">
          <cell r="A818" t="str">
            <v>suesr484</v>
          </cell>
        </row>
        <row r="819">
          <cell r="A819" t="str">
            <v>suesr484</v>
          </cell>
        </row>
        <row r="820">
          <cell r="A820" t="str">
            <v>suesr484</v>
          </cell>
        </row>
        <row r="821">
          <cell r="A821" t="str">
            <v>suesr484</v>
          </cell>
        </row>
        <row r="822">
          <cell r="A822" t="str">
            <v>suesr484</v>
          </cell>
        </row>
        <row r="823">
          <cell r="A823" t="str">
            <v>suesr484</v>
          </cell>
        </row>
        <row r="824">
          <cell r="A824" t="str">
            <v>suesr485</v>
          </cell>
        </row>
        <row r="825">
          <cell r="A825" t="str">
            <v>suesr485</v>
          </cell>
        </row>
        <row r="826">
          <cell r="A826" t="str">
            <v>suesr485</v>
          </cell>
        </row>
        <row r="827">
          <cell r="A827" t="str">
            <v>suesr485</v>
          </cell>
        </row>
        <row r="828">
          <cell r="A828" t="str">
            <v>suesr485</v>
          </cell>
        </row>
        <row r="829">
          <cell r="A829" t="str">
            <v>suesr485</v>
          </cell>
        </row>
        <row r="830">
          <cell r="A830" t="str">
            <v>suesr485</v>
          </cell>
        </row>
        <row r="831">
          <cell r="A831" t="str">
            <v>suesr485</v>
          </cell>
        </row>
        <row r="832">
          <cell r="A832" t="str">
            <v>suesr485</v>
          </cell>
        </row>
        <row r="833">
          <cell r="A833" t="str">
            <v>suesr485</v>
          </cell>
        </row>
        <row r="834">
          <cell r="A834" t="str">
            <v>suesr485</v>
          </cell>
        </row>
        <row r="835">
          <cell r="A835" t="str">
            <v>suesr485</v>
          </cell>
        </row>
        <row r="836">
          <cell r="A836" t="str">
            <v>suesr485</v>
          </cell>
        </row>
        <row r="837">
          <cell r="A837" t="str">
            <v>suesr485</v>
          </cell>
        </row>
        <row r="838">
          <cell r="A838" t="str">
            <v>suesr486</v>
          </cell>
        </row>
        <row r="839">
          <cell r="A839" t="str">
            <v>suesr486</v>
          </cell>
        </row>
        <row r="840">
          <cell r="A840" t="str">
            <v>suesr486</v>
          </cell>
        </row>
        <row r="841">
          <cell r="A841" t="str">
            <v>suesr486</v>
          </cell>
        </row>
        <row r="842">
          <cell r="A842" t="str">
            <v>suesr486</v>
          </cell>
        </row>
        <row r="843">
          <cell r="A843" t="str">
            <v>suesr486</v>
          </cell>
        </row>
        <row r="844">
          <cell r="A844" t="str">
            <v>suesr486</v>
          </cell>
        </row>
        <row r="845">
          <cell r="A845" t="str">
            <v>suesr486</v>
          </cell>
        </row>
        <row r="846">
          <cell r="A846" t="str">
            <v>suesr486</v>
          </cell>
        </row>
        <row r="847">
          <cell r="A847" t="str">
            <v>suesr486</v>
          </cell>
        </row>
        <row r="848">
          <cell r="A848" t="str">
            <v>suesr486</v>
          </cell>
        </row>
        <row r="849">
          <cell r="A849" t="str">
            <v>suesr486</v>
          </cell>
        </row>
        <row r="850">
          <cell r="A850" t="str">
            <v>suesr486</v>
          </cell>
        </row>
        <row r="851">
          <cell r="A851" t="str">
            <v>suesr487</v>
          </cell>
        </row>
        <row r="852">
          <cell r="A852" t="str">
            <v>suesr487</v>
          </cell>
        </row>
        <row r="853">
          <cell r="A853" t="str">
            <v>suesr487</v>
          </cell>
        </row>
        <row r="854">
          <cell r="A854" t="str">
            <v>suesr487</v>
          </cell>
        </row>
        <row r="855">
          <cell r="A855" t="str">
            <v>suesr487</v>
          </cell>
        </row>
        <row r="856">
          <cell r="A856" t="str">
            <v>suesr487</v>
          </cell>
        </row>
        <row r="857">
          <cell r="A857" t="str">
            <v>suesr487</v>
          </cell>
        </row>
        <row r="858">
          <cell r="A858" t="str">
            <v>suesr487</v>
          </cell>
        </row>
        <row r="859">
          <cell r="A859" t="str">
            <v>suesr487</v>
          </cell>
        </row>
        <row r="860">
          <cell r="A860" t="str">
            <v>suesr487</v>
          </cell>
        </row>
        <row r="861">
          <cell r="A861" t="str">
            <v>suesr487</v>
          </cell>
        </row>
        <row r="862">
          <cell r="A862" t="str">
            <v>suesr487</v>
          </cell>
        </row>
        <row r="863">
          <cell r="A863" t="str">
            <v>suesr487</v>
          </cell>
        </row>
        <row r="864">
          <cell r="A864" t="str">
            <v>suesr487</v>
          </cell>
        </row>
        <row r="865">
          <cell r="A865" t="str">
            <v>suesr488</v>
          </cell>
        </row>
        <row r="866">
          <cell r="A866" t="str">
            <v>suesr488</v>
          </cell>
        </row>
        <row r="867">
          <cell r="A867" t="str">
            <v>suesr488</v>
          </cell>
        </row>
        <row r="868">
          <cell r="A868" t="str">
            <v>suesr488</v>
          </cell>
        </row>
        <row r="869">
          <cell r="A869" t="str">
            <v>suesr488</v>
          </cell>
        </row>
        <row r="870">
          <cell r="A870" t="str">
            <v>suesr488</v>
          </cell>
        </row>
        <row r="871">
          <cell r="A871" t="str">
            <v>suesr488</v>
          </cell>
        </row>
        <row r="872">
          <cell r="A872" t="str">
            <v>suesr488</v>
          </cell>
        </row>
        <row r="873">
          <cell r="A873" t="str">
            <v>suesr488</v>
          </cell>
        </row>
        <row r="874">
          <cell r="A874" t="str">
            <v>suesr488</v>
          </cell>
        </row>
        <row r="875">
          <cell r="A875" t="str">
            <v>suesr488</v>
          </cell>
        </row>
        <row r="876">
          <cell r="A876" t="str">
            <v>suesr488</v>
          </cell>
        </row>
        <row r="877">
          <cell r="A877" t="str">
            <v>suesr488</v>
          </cell>
        </row>
        <row r="878">
          <cell r="A878" t="str">
            <v>suesr488</v>
          </cell>
        </row>
        <row r="879">
          <cell r="A879" t="str">
            <v>suesr741</v>
          </cell>
        </row>
        <row r="880">
          <cell r="A880" t="str">
            <v>suesr741</v>
          </cell>
        </row>
        <row r="881">
          <cell r="A881" t="str">
            <v>suesr741</v>
          </cell>
        </row>
        <row r="882">
          <cell r="A882" t="str">
            <v>suesr741</v>
          </cell>
        </row>
        <row r="883">
          <cell r="A883" t="str">
            <v>suesr741</v>
          </cell>
        </row>
        <row r="884">
          <cell r="A884" t="str">
            <v>suesr741</v>
          </cell>
        </row>
        <row r="885">
          <cell r="A885" t="str">
            <v>suesr741</v>
          </cell>
        </row>
        <row r="886">
          <cell r="A886" t="str">
            <v>suesr741</v>
          </cell>
        </row>
        <row r="887">
          <cell r="A887" t="str">
            <v>suesr741</v>
          </cell>
        </row>
        <row r="888">
          <cell r="A888" t="str">
            <v>suesr742</v>
          </cell>
        </row>
        <row r="889">
          <cell r="A889" t="str">
            <v>suesr742</v>
          </cell>
        </row>
        <row r="890">
          <cell r="A890" t="str">
            <v>suesr742</v>
          </cell>
        </row>
        <row r="891">
          <cell r="A891" t="str">
            <v>suesr742</v>
          </cell>
        </row>
        <row r="892">
          <cell r="A892" t="str">
            <v>suesr742</v>
          </cell>
        </row>
        <row r="893">
          <cell r="A893" t="str">
            <v>suesr742</v>
          </cell>
        </row>
        <row r="894">
          <cell r="A894" t="str">
            <v>suesr742</v>
          </cell>
        </row>
        <row r="895">
          <cell r="A895" t="str">
            <v>suesr742</v>
          </cell>
        </row>
        <row r="896">
          <cell r="A896" t="str">
            <v>suesr742</v>
          </cell>
        </row>
        <row r="897">
          <cell r="A897" t="str">
            <v>suesr743</v>
          </cell>
        </row>
        <row r="898">
          <cell r="A898" t="str">
            <v>suesr743</v>
          </cell>
        </row>
        <row r="899">
          <cell r="A899" t="str">
            <v>suesr743</v>
          </cell>
        </row>
        <row r="900">
          <cell r="A900" t="str">
            <v>suesr743</v>
          </cell>
        </row>
        <row r="901">
          <cell r="A901" t="str">
            <v>suesr743</v>
          </cell>
        </row>
        <row r="902">
          <cell r="A902" t="str">
            <v>suesr743</v>
          </cell>
        </row>
        <row r="903">
          <cell r="A903" t="str">
            <v>suesr743</v>
          </cell>
        </row>
        <row r="904">
          <cell r="A904" t="str">
            <v>suesr743</v>
          </cell>
        </row>
        <row r="905">
          <cell r="A905" t="str">
            <v>suesr743</v>
          </cell>
        </row>
        <row r="906">
          <cell r="A906" t="str">
            <v>suesr744</v>
          </cell>
        </row>
        <row r="907">
          <cell r="A907" t="str">
            <v>suesr744</v>
          </cell>
        </row>
        <row r="908">
          <cell r="A908" t="str">
            <v>suesr744</v>
          </cell>
        </row>
        <row r="909">
          <cell r="A909" t="str">
            <v>suesr744</v>
          </cell>
        </row>
        <row r="910">
          <cell r="A910" t="str">
            <v>suesr744</v>
          </cell>
        </row>
        <row r="911">
          <cell r="A911" t="str">
            <v>suesr744</v>
          </cell>
        </row>
        <row r="912">
          <cell r="A912" t="str">
            <v>suesr744</v>
          </cell>
        </row>
        <row r="913">
          <cell r="A913" t="str">
            <v>suesr744</v>
          </cell>
        </row>
        <row r="914">
          <cell r="A914" t="str">
            <v>suesr744</v>
          </cell>
        </row>
        <row r="915">
          <cell r="A915" t="str">
            <v>suesr745</v>
          </cell>
        </row>
        <row r="916">
          <cell r="A916" t="str">
            <v>suesr745</v>
          </cell>
        </row>
        <row r="917">
          <cell r="A917" t="str">
            <v>suesr745</v>
          </cell>
        </row>
        <row r="918">
          <cell r="A918" t="str">
            <v>suesr745</v>
          </cell>
        </row>
        <row r="919">
          <cell r="A919" t="str">
            <v>suesr745</v>
          </cell>
        </row>
        <row r="920">
          <cell r="A920" t="str">
            <v>suesr745</v>
          </cell>
        </row>
        <row r="921">
          <cell r="A921" t="str">
            <v>suesr745</v>
          </cell>
        </row>
        <row r="922">
          <cell r="A922" t="str">
            <v>suesr745</v>
          </cell>
        </row>
        <row r="923">
          <cell r="A923" t="str">
            <v>suesr745</v>
          </cell>
        </row>
        <row r="924">
          <cell r="A924" t="str">
            <v>suesr746</v>
          </cell>
        </row>
        <row r="925">
          <cell r="A925" t="str">
            <v>suesr746</v>
          </cell>
        </row>
        <row r="926">
          <cell r="A926" t="str">
            <v>suesr746</v>
          </cell>
        </row>
        <row r="927">
          <cell r="A927" t="str">
            <v>suesr746</v>
          </cell>
        </row>
        <row r="928">
          <cell r="A928" t="str">
            <v>suesr746</v>
          </cell>
        </row>
        <row r="929">
          <cell r="A929" t="str">
            <v>suesr746</v>
          </cell>
        </row>
        <row r="930">
          <cell r="A930" t="str">
            <v>suesr746</v>
          </cell>
        </row>
        <row r="931">
          <cell r="A931" t="str">
            <v>suesr746</v>
          </cell>
        </row>
        <row r="932">
          <cell r="A932" t="str">
            <v>suesr746</v>
          </cell>
        </row>
        <row r="933">
          <cell r="A933" t="str">
            <v>suesr747</v>
          </cell>
        </row>
        <row r="934">
          <cell r="A934" t="str">
            <v>suesr747</v>
          </cell>
        </row>
        <row r="935">
          <cell r="A935" t="str">
            <v>suesr747</v>
          </cell>
        </row>
        <row r="936">
          <cell r="A936" t="str">
            <v>suesr747</v>
          </cell>
        </row>
        <row r="937">
          <cell r="A937" t="str">
            <v>suesr747</v>
          </cell>
        </row>
        <row r="938">
          <cell r="A938" t="str">
            <v>suesr747</v>
          </cell>
        </row>
        <row r="939">
          <cell r="A939" t="str">
            <v>suesr747</v>
          </cell>
        </row>
        <row r="940">
          <cell r="A940" t="str">
            <v>suesr747</v>
          </cell>
        </row>
        <row r="941">
          <cell r="A941" t="str">
            <v>suesr747</v>
          </cell>
        </row>
        <row r="942">
          <cell r="A942" t="str">
            <v>suesr747</v>
          </cell>
        </row>
        <row r="943">
          <cell r="A943" t="str">
            <v>suesr748</v>
          </cell>
        </row>
        <row r="944">
          <cell r="A944" t="str">
            <v>suesr748</v>
          </cell>
        </row>
        <row r="945">
          <cell r="A945" t="str">
            <v>suesr748</v>
          </cell>
        </row>
        <row r="946">
          <cell r="A946" t="str">
            <v>suesr748</v>
          </cell>
        </row>
        <row r="947">
          <cell r="A947" t="str">
            <v>suesr748</v>
          </cell>
        </row>
        <row r="948">
          <cell r="A948" t="str">
            <v>suesr748</v>
          </cell>
        </row>
        <row r="949">
          <cell r="A949" t="str">
            <v>suesr748</v>
          </cell>
        </row>
        <row r="950">
          <cell r="A950" t="str">
            <v>suesr748</v>
          </cell>
        </row>
        <row r="951">
          <cell r="A951" t="str">
            <v>suesr748</v>
          </cell>
        </row>
        <row r="952">
          <cell r="A952" t="str">
            <v>suesr749</v>
          </cell>
        </row>
        <row r="953">
          <cell r="A953" t="str">
            <v>suesr749</v>
          </cell>
        </row>
        <row r="954">
          <cell r="A954" t="str">
            <v>suesr749</v>
          </cell>
        </row>
        <row r="955">
          <cell r="A955" t="str">
            <v>suesr749</v>
          </cell>
        </row>
        <row r="956">
          <cell r="A956" t="str">
            <v>suesr749</v>
          </cell>
        </row>
        <row r="957">
          <cell r="A957" t="str">
            <v>suesr749</v>
          </cell>
        </row>
        <row r="958">
          <cell r="A958" t="str">
            <v>suesr749</v>
          </cell>
        </row>
        <row r="959">
          <cell r="A959" t="str">
            <v>suesr749</v>
          </cell>
        </row>
        <row r="960">
          <cell r="A960" t="str">
            <v>suesr749</v>
          </cell>
        </row>
        <row r="961">
          <cell r="A961" t="str">
            <v>suesr749</v>
          </cell>
        </row>
        <row r="962">
          <cell r="A962" t="str">
            <v>suesr749</v>
          </cell>
        </row>
        <row r="963">
          <cell r="A963" t="str">
            <v>suesr750</v>
          </cell>
        </row>
        <row r="964">
          <cell r="A964" t="str">
            <v>suesr750</v>
          </cell>
        </row>
        <row r="965">
          <cell r="A965" t="str">
            <v>suesr750</v>
          </cell>
        </row>
        <row r="966">
          <cell r="A966" t="str">
            <v>suesr750</v>
          </cell>
        </row>
        <row r="967">
          <cell r="A967" t="str">
            <v>suesr750</v>
          </cell>
        </row>
        <row r="968">
          <cell r="A968" t="str">
            <v>suesr750</v>
          </cell>
        </row>
        <row r="969">
          <cell r="A969" t="str">
            <v>suesr750</v>
          </cell>
        </row>
        <row r="970">
          <cell r="A970" t="str">
            <v>suesr750</v>
          </cell>
        </row>
        <row r="971">
          <cell r="A971" t="str">
            <v>suesr750</v>
          </cell>
        </row>
        <row r="972">
          <cell r="A972" t="str">
            <v>suesr750</v>
          </cell>
        </row>
        <row r="973">
          <cell r="A973" t="str">
            <v>suesr750</v>
          </cell>
        </row>
        <row r="974">
          <cell r="A974" t="str">
            <v>suesr750</v>
          </cell>
        </row>
        <row r="975">
          <cell r="A975" t="str">
            <v>suesr751</v>
          </cell>
        </row>
        <row r="976">
          <cell r="A976" t="str">
            <v>suesr751</v>
          </cell>
        </row>
        <row r="977">
          <cell r="A977" t="str">
            <v>suesr751</v>
          </cell>
        </row>
        <row r="978">
          <cell r="A978" t="str">
            <v>suesr751</v>
          </cell>
        </row>
        <row r="979">
          <cell r="A979" t="str">
            <v>suesr751</v>
          </cell>
        </row>
        <row r="980">
          <cell r="A980" t="str">
            <v>suesr751</v>
          </cell>
        </row>
        <row r="981">
          <cell r="A981" t="str">
            <v>suesr751</v>
          </cell>
        </row>
        <row r="982">
          <cell r="A982" t="str">
            <v>suesr751</v>
          </cell>
        </row>
        <row r="983">
          <cell r="A983" t="str">
            <v>suesr751</v>
          </cell>
        </row>
        <row r="984">
          <cell r="A984" t="str">
            <v>suesr751</v>
          </cell>
        </row>
        <row r="985">
          <cell r="A985" t="str">
            <v>suesr751</v>
          </cell>
        </row>
        <row r="986">
          <cell r="A986" t="str">
            <v>suesr751</v>
          </cell>
        </row>
        <row r="987">
          <cell r="A987" t="str">
            <v>suesr752</v>
          </cell>
        </row>
        <row r="988">
          <cell r="A988" t="str">
            <v>suesr752</v>
          </cell>
        </row>
        <row r="989">
          <cell r="A989" t="str">
            <v>suesr752</v>
          </cell>
        </row>
        <row r="990">
          <cell r="A990" t="str">
            <v>suesr752</v>
          </cell>
        </row>
        <row r="991">
          <cell r="A991" t="str">
            <v>suesr752</v>
          </cell>
        </row>
        <row r="992">
          <cell r="A992" t="str">
            <v>suesr752</v>
          </cell>
        </row>
        <row r="993">
          <cell r="A993" t="str">
            <v>suesr752</v>
          </cell>
        </row>
        <row r="994">
          <cell r="A994" t="str">
            <v>suesr752</v>
          </cell>
        </row>
        <row r="995">
          <cell r="A995" t="str">
            <v>suesr752</v>
          </cell>
        </row>
        <row r="996">
          <cell r="A996" t="str">
            <v>suesr753</v>
          </cell>
        </row>
        <row r="997">
          <cell r="A997" t="str">
            <v>suesr753</v>
          </cell>
        </row>
        <row r="998">
          <cell r="A998" t="str">
            <v>suesr753</v>
          </cell>
        </row>
        <row r="999">
          <cell r="A999" t="str">
            <v>suesr753</v>
          </cell>
        </row>
        <row r="1000">
          <cell r="A1000" t="str">
            <v>suesr753</v>
          </cell>
        </row>
        <row r="1001">
          <cell r="A1001" t="str">
            <v>suesr753</v>
          </cell>
        </row>
        <row r="1002">
          <cell r="A1002" t="str">
            <v>suesr753</v>
          </cell>
        </row>
        <row r="1003">
          <cell r="A1003" t="str">
            <v>suesr753</v>
          </cell>
        </row>
        <row r="1004">
          <cell r="A1004" t="str">
            <v>suesr753</v>
          </cell>
        </row>
        <row r="1005">
          <cell r="A1005" t="str">
            <v>suesr753</v>
          </cell>
        </row>
        <row r="1006">
          <cell r="A1006" t="str">
            <v>suesr753</v>
          </cell>
        </row>
        <row r="1007">
          <cell r="A1007" t="str">
            <v>suesr753</v>
          </cell>
        </row>
        <row r="1008">
          <cell r="A1008" t="str">
            <v>suesr753</v>
          </cell>
        </row>
        <row r="1009">
          <cell r="A1009" t="str">
            <v>suesr754</v>
          </cell>
        </row>
        <row r="1010">
          <cell r="A1010" t="str">
            <v>suesr754</v>
          </cell>
        </row>
        <row r="1011">
          <cell r="A1011" t="str">
            <v>suesr754</v>
          </cell>
        </row>
        <row r="1012">
          <cell r="A1012" t="str">
            <v>suesr754</v>
          </cell>
        </row>
        <row r="1013">
          <cell r="A1013" t="str">
            <v>suesr754</v>
          </cell>
        </row>
        <row r="1014">
          <cell r="A1014" t="str">
            <v>suesr754</v>
          </cell>
        </row>
        <row r="1015">
          <cell r="A1015" t="str">
            <v>suesr754</v>
          </cell>
        </row>
        <row r="1016">
          <cell r="A1016" t="str">
            <v>suesr754</v>
          </cell>
        </row>
        <row r="1017">
          <cell r="A1017" t="str">
            <v>suesr754</v>
          </cell>
        </row>
        <row r="1018">
          <cell r="A1018" t="str">
            <v>suesr754</v>
          </cell>
        </row>
        <row r="1019">
          <cell r="A1019" t="str">
            <v>suesr754</v>
          </cell>
        </row>
        <row r="1020">
          <cell r="A1020" t="str">
            <v>suesr754</v>
          </cell>
        </row>
        <row r="1021">
          <cell r="A1021" t="str">
            <v>suesr754</v>
          </cell>
        </row>
        <row r="1022">
          <cell r="A1022" t="str">
            <v>suesr755</v>
          </cell>
        </row>
        <row r="1023">
          <cell r="A1023" t="str">
            <v>suesr755</v>
          </cell>
        </row>
        <row r="1024">
          <cell r="A1024" t="str">
            <v>suesr755</v>
          </cell>
        </row>
        <row r="1025">
          <cell r="A1025" t="str">
            <v>suesr755</v>
          </cell>
        </row>
        <row r="1026">
          <cell r="A1026" t="str">
            <v>suesr755</v>
          </cell>
        </row>
        <row r="1027">
          <cell r="A1027" t="str">
            <v>suesr755</v>
          </cell>
        </row>
        <row r="1028">
          <cell r="A1028" t="str">
            <v>suesr755</v>
          </cell>
        </row>
        <row r="1029">
          <cell r="A1029" t="str">
            <v>suesr755</v>
          </cell>
        </row>
        <row r="1030">
          <cell r="A1030" t="str">
            <v>suesr755</v>
          </cell>
        </row>
        <row r="1031">
          <cell r="A1031" t="str">
            <v>suesr755</v>
          </cell>
        </row>
        <row r="1032">
          <cell r="A1032" t="str">
            <v>suesr755</v>
          </cell>
        </row>
        <row r="1033">
          <cell r="A1033" t="str">
            <v>suesr755</v>
          </cell>
        </row>
        <row r="1034">
          <cell r="A1034" t="str">
            <v>suesr755</v>
          </cell>
        </row>
        <row r="1035">
          <cell r="A1035" t="str">
            <v>suesr756</v>
          </cell>
        </row>
        <row r="1036">
          <cell r="A1036" t="str">
            <v>suesr756</v>
          </cell>
        </row>
        <row r="1037">
          <cell r="A1037" t="str">
            <v>suesr756</v>
          </cell>
        </row>
        <row r="1038">
          <cell r="A1038" t="str">
            <v>suesr756</v>
          </cell>
        </row>
        <row r="1039">
          <cell r="A1039" t="str">
            <v>suesr756</v>
          </cell>
        </row>
        <row r="1040">
          <cell r="A1040" t="str">
            <v>suesr756</v>
          </cell>
        </row>
        <row r="1041">
          <cell r="A1041" t="str">
            <v>suesr756</v>
          </cell>
        </row>
        <row r="1042">
          <cell r="A1042" t="str">
            <v>suesr756</v>
          </cell>
        </row>
        <row r="1043">
          <cell r="A1043" t="str">
            <v>suesr756</v>
          </cell>
        </row>
        <row r="1044">
          <cell r="A1044" t="str">
            <v>suesr756</v>
          </cell>
        </row>
        <row r="1045">
          <cell r="A1045" t="str">
            <v>suesr756</v>
          </cell>
        </row>
        <row r="1046">
          <cell r="A1046" t="str">
            <v>suesr756</v>
          </cell>
        </row>
        <row r="1047">
          <cell r="A1047" t="str">
            <v>suesr756</v>
          </cell>
        </row>
        <row r="1048">
          <cell r="A1048" t="str">
            <v>suesr757</v>
          </cell>
        </row>
        <row r="1049">
          <cell r="A1049" t="str">
            <v>suesr757</v>
          </cell>
        </row>
        <row r="1050">
          <cell r="A1050" t="str">
            <v>suesr757</v>
          </cell>
        </row>
        <row r="1051">
          <cell r="A1051" t="str">
            <v>suesr757</v>
          </cell>
        </row>
        <row r="1052">
          <cell r="A1052" t="str">
            <v>suesr757</v>
          </cell>
        </row>
        <row r="1053">
          <cell r="A1053" t="str">
            <v>suesr757</v>
          </cell>
        </row>
        <row r="1054">
          <cell r="A1054" t="str">
            <v>suesr757</v>
          </cell>
        </row>
        <row r="1055">
          <cell r="A1055" t="str">
            <v>suesr757</v>
          </cell>
        </row>
        <row r="1056">
          <cell r="A1056" t="str">
            <v>suesr757</v>
          </cell>
        </row>
        <row r="1057">
          <cell r="A1057" t="str">
            <v>suesr757</v>
          </cell>
        </row>
        <row r="1058">
          <cell r="A1058" t="str">
            <v>suesr757</v>
          </cell>
        </row>
        <row r="1059">
          <cell r="A1059" t="str">
            <v>suesr757</v>
          </cell>
        </row>
        <row r="1060">
          <cell r="A1060" t="str">
            <v>suesr758</v>
          </cell>
        </row>
        <row r="1061">
          <cell r="A1061" t="str">
            <v>suesr758</v>
          </cell>
        </row>
        <row r="1062">
          <cell r="A1062" t="str">
            <v>suesr758</v>
          </cell>
        </row>
        <row r="1063">
          <cell r="A1063" t="str">
            <v>suesr758</v>
          </cell>
        </row>
        <row r="1064">
          <cell r="A1064" t="str">
            <v>suesr758</v>
          </cell>
        </row>
        <row r="1065">
          <cell r="A1065" t="str">
            <v>suesr758</v>
          </cell>
        </row>
        <row r="1066">
          <cell r="A1066" t="str">
            <v>suesr758</v>
          </cell>
        </row>
        <row r="1067">
          <cell r="A1067" t="str">
            <v>suesr758</v>
          </cell>
        </row>
        <row r="1068">
          <cell r="A1068" t="str">
            <v>suesr758</v>
          </cell>
        </row>
        <row r="1069">
          <cell r="A1069" t="str">
            <v>suesr758</v>
          </cell>
        </row>
        <row r="1070">
          <cell r="A1070" t="str">
            <v>suesr758</v>
          </cell>
        </row>
        <row r="1071">
          <cell r="A1071" t="str">
            <v>suesr758</v>
          </cell>
        </row>
        <row r="1072">
          <cell r="A1072" t="str">
            <v>suesr759</v>
          </cell>
        </row>
        <row r="1073">
          <cell r="A1073" t="str">
            <v>suesr759</v>
          </cell>
        </row>
        <row r="1074">
          <cell r="A1074" t="str">
            <v>suesr759</v>
          </cell>
        </row>
        <row r="1075">
          <cell r="A1075" t="str">
            <v>suesr759</v>
          </cell>
        </row>
        <row r="1076">
          <cell r="A1076" t="str">
            <v>suesr759</v>
          </cell>
        </row>
        <row r="1077">
          <cell r="A1077" t="str">
            <v>suesr759</v>
          </cell>
        </row>
        <row r="1078">
          <cell r="A1078" t="str">
            <v>suesr759</v>
          </cell>
        </row>
        <row r="1079">
          <cell r="A1079" t="str">
            <v>suesr759</v>
          </cell>
        </row>
        <row r="1080">
          <cell r="A1080" t="str">
            <v>suesr759</v>
          </cell>
        </row>
        <row r="1081">
          <cell r="A1081" t="str">
            <v>suesr759</v>
          </cell>
        </row>
        <row r="1082">
          <cell r="A1082" t="str">
            <v>suesr759</v>
          </cell>
        </row>
        <row r="1083">
          <cell r="A1083" t="str">
            <v>suesr759</v>
          </cell>
        </row>
        <row r="1084">
          <cell r="A1084" t="str">
            <v>suesr759</v>
          </cell>
        </row>
        <row r="1085">
          <cell r="A1085" t="str">
            <v>suesr760</v>
          </cell>
        </row>
        <row r="1086">
          <cell r="A1086" t="str">
            <v>suesr760</v>
          </cell>
        </row>
        <row r="1087">
          <cell r="A1087" t="str">
            <v>suesr760</v>
          </cell>
        </row>
        <row r="1088">
          <cell r="A1088" t="str">
            <v>suesr760</v>
          </cell>
        </row>
        <row r="1089">
          <cell r="A1089" t="str">
            <v>suesr760</v>
          </cell>
        </row>
        <row r="1090">
          <cell r="A1090" t="str">
            <v>suesr760</v>
          </cell>
        </row>
        <row r="1091">
          <cell r="A1091" t="str">
            <v>suesr760</v>
          </cell>
        </row>
        <row r="1092">
          <cell r="A1092" t="str">
            <v>suesr760</v>
          </cell>
        </row>
        <row r="1093">
          <cell r="A1093" t="str">
            <v>suesr760</v>
          </cell>
        </row>
        <row r="1094">
          <cell r="A1094" t="str">
            <v>suesr760</v>
          </cell>
        </row>
        <row r="1095">
          <cell r="A1095" t="str">
            <v>suesr760</v>
          </cell>
        </row>
        <row r="1096">
          <cell r="A1096" t="str">
            <v>suesr760</v>
          </cell>
        </row>
        <row r="1097">
          <cell r="A1097" t="str">
            <v>suesr760</v>
          </cell>
        </row>
        <row r="1098">
          <cell r="A1098" t="str">
            <v>suesr760</v>
          </cell>
        </row>
        <row r="1099">
          <cell r="A1099" t="str">
            <v>suesr761</v>
          </cell>
        </row>
        <row r="1100">
          <cell r="A1100" t="str">
            <v>suesr761</v>
          </cell>
        </row>
        <row r="1101">
          <cell r="A1101" t="str">
            <v>suesr761</v>
          </cell>
        </row>
        <row r="1102">
          <cell r="A1102" t="str">
            <v>suesr761</v>
          </cell>
        </row>
        <row r="1103">
          <cell r="A1103" t="str">
            <v>suesr761</v>
          </cell>
        </row>
        <row r="1104">
          <cell r="A1104" t="str">
            <v>suesr761</v>
          </cell>
        </row>
        <row r="1105">
          <cell r="A1105" t="str">
            <v>suesr761</v>
          </cell>
        </row>
        <row r="1106">
          <cell r="A1106" t="str">
            <v>suesr761</v>
          </cell>
        </row>
        <row r="1107">
          <cell r="A1107" t="str">
            <v>suesr761</v>
          </cell>
        </row>
        <row r="1108">
          <cell r="A1108" t="str">
            <v>suesr761</v>
          </cell>
        </row>
        <row r="1109">
          <cell r="A1109" t="str">
            <v>suesr761</v>
          </cell>
        </row>
        <row r="1110">
          <cell r="A1110" t="str">
            <v>suesr761</v>
          </cell>
        </row>
        <row r="1111">
          <cell r="A1111" t="str">
            <v>suesr761</v>
          </cell>
        </row>
        <row r="1112">
          <cell r="A1112" t="str">
            <v>suesr761</v>
          </cell>
        </row>
        <row r="1113">
          <cell r="A1113" t="str">
            <v>suesr762</v>
          </cell>
        </row>
        <row r="1114">
          <cell r="A1114" t="str">
            <v>suesr762</v>
          </cell>
        </row>
        <row r="1115">
          <cell r="A1115" t="str">
            <v>suesr762</v>
          </cell>
        </row>
        <row r="1116">
          <cell r="A1116" t="str">
            <v>suesr762</v>
          </cell>
        </row>
        <row r="1117">
          <cell r="A1117" t="str">
            <v>suesr762</v>
          </cell>
        </row>
        <row r="1118">
          <cell r="A1118" t="str">
            <v>suesr762</v>
          </cell>
        </row>
        <row r="1119">
          <cell r="A1119" t="str">
            <v>suesr762</v>
          </cell>
        </row>
        <row r="1120">
          <cell r="A1120" t="str">
            <v>suesr762</v>
          </cell>
        </row>
        <row r="1121">
          <cell r="A1121" t="str">
            <v>suesr762</v>
          </cell>
        </row>
        <row r="1122">
          <cell r="A1122" t="str">
            <v>suesr762</v>
          </cell>
        </row>
        <row r="1123">
          <cell r="A1123" t="str">
            <v>suesr762</v>
          </cell>
        </row>
        <row r="1124">
          <cell r="A1124" t="str">
            <v>suesr762</v>
          </cell>
        </row>
        <row r="1125">
          <cell r="A1125" t="str">
            <v>suesr762</v>
          </cell>
        </row>
        <row r="1126">
          <cell r="A1126" t="str">
            <v>suesr763</v>
          </cell>
        </row>
        <row r="1127">
          <cell r="A1127" t="str">
            <v>suesr763</v>
          </cell>
        </row>
        <row r="1128">
          <cell r="A1128" t="str">
            <v>suesr763</v>
          </cell>
        </row>
        <row r="1129">
          <cell r="A1129" t="str">
            <v>suesr763</v>
          </cell>
        </row>
        <row r="1130">
          <cell r="A1130" t="str">
            <v>suesr763</v>
          </cell>
        </row>
        <row r="1131">
          <cell r="A1131" t="str">
            <v>suesr763</v>
          </cell>
        </row>
        <row r="1132">
          <cell r="A1132" t="str">
            <v>suesr763</v>
          </cell>
        </row>
        <row r="1133">
          <cell r="A1133" t="str">
            <v>suesr763</v>
          </cell>
        </row>
        <row r="1134">
          <cell r="A1134" t="str">
            <v>suesr763</v>
          </cell>
        </row>
        <row r="1135">
          <cell r="A1135" t="str">
            <v>suesr763</v>
          </cell>
        </row>
        <row r="1136">
          <cell r="A1136" t="str">
            <v>suesr763</v>
          </cell>
        </row>
        <row r="1137">
          <cell r="A1137" t="str">
            <v>suesr763</v>
          </cell>
        </row>
        <row r="1138">
          <cell r="A1138" t="str">
            <v>suesr763</v>
          </cell>
        </row>
        <row r="1139">
          <cell r="A1139" t="str">
            <v>suesr763</v>
          </cell>
        </row>
        <row r="1140">
          <cell r="A1140" t="str">
            <v>suesr763</v>
          </cell>
        </row>
        <row r="1141">
          <cell r="A1141" t="str">
            <v>suesr763</v>
          </cell>
        </row>
        <row r="1142">
          <cell r="A1142" t="str">
            <v>suesr764</v>
          </cell>
        </row>
        <row r="1143">
          <cell r="A1143" t="str">
            <v>suesr764</v>
          </cell>
        </row>
        <row r="1144">
          <cell r="A1144" t="str">
            <v>suesr764</v>
          </cell>
        </row>
        <row r="1145">
          <cell r="A1145" t="str">
            <v>suesr764</v>
          </cell>
        </row>
        <row r="1146">
          <cell r="A1146" t="str">
            <v>suesr764</v>
          </cell>
        </row>
        <row r="1147">
          <cell r="A1147" t="str">
            <v>suesr764</v>
          </cell>
        </row>
        <row r="1148">
          <cell r="A1148" t="str">
            <v>suesr764</v>
          </cell>
        </row>
        <row r="1149">
          <cell r="A1149" t="str">
            <v>suesr764</v>
          </cell>
        </row>
        <row r="1150">
          <cell r="A1150" t="str">
            <v>suesr764</v>
          </cell>
        </row>
        <row r="1151">
          <cell r="A1151" t="str">
            <v>suesr764</v>
          </cell>
        </row>
        <row r="1152">
          <cell r="A1152" t="str">
            <v>suesr764</v>
          </cell>
        </row>
        <row r="1153">
          <cell r="A1153" t="str">
            <v>suesr764</v>
          </cell>
        </row>
        <row r="1154">
          <cell r="A1154" t="str">
            <v>suesr764</v>
          </cell>
        </row>
        <row r="1155">
          <cell r="A1155" t="str">
            <v>suesr764</v>
          </cell>
        </row>
        <row r="1156">
          <cell r="A1156" t="str">
            <v>suesr765</v>
          </cell>
        </row>
        <row r="1157">
          <cell r="A1157" t="str">
            <v>suesr765</v>
          </cell>
        </row>
        <row r="1158">
          <cell r="A1158" t="str">
            <v>suesr765</v>
          </cell>
        </row>
        <row r="1159">
          <cell r="A1159" t="str">
            <v>suesr765</v>
          </cell>
        </row>
        <row r="1160">
          <cell r="A1160" t="str">
            <v>suesr765</v>
          </cell>
        </row>
        <row r="1161">
          <cell r="A1161" t="str">
            <v>suesr765</v>
          </cell>
        </row>
        <row r="1162">
          <cell r="A1162" t="str">
            <v>suesr765</v>
          </cell>
        </row>
        <row r="1163">
          <cell r="A1163" t="str">
            <v>suesr765</v>
          </cell>
        </row>
        <row r="1164">
          <cell r="A1164" t="str">
            <v>suesr765</v>
          </cell>
        </row>
        <row r="1165">
          <cell r="A1165" t="str">
            <v>suesr765</v>
          </cell>
        </row>
        <row r="1166">
          <cell r="A1166" t="str">
            <v>suesr766</v>
          </cell>
        </row>
        <row r="1167">
          <cell r="A1167" t="str">
            <v>suesr766</v>
          </cell>
        </row>
        <row r="1168">
          <cell r="A1168" t="str">
            <v>suesr766</v>
          </cell>
        </row>
        <row r="1169">
          <cell r="A1169" t="str">
            <v>suesr766</v>
          </cell>
        </row>
        <row r="1170">
          <cell r="A1170" t="str">
            <v>suesr766</v>
          </cell>
        </row>
        <row r="1171">
          <cell r="A1171" t="str">
            <v>suesr766</v>
          </cell>
        </row>
        <row r="1172">
          <cell r="A1172" t="str">
            <v>suesr766</v>
          </cell>
        </row>
        <row r="1173">
          <cell r="A1173" t="str">
            <v>suesr766</v>
          </cell>
        </row>
        <row r="1174">
          <cell r="A1174" t="str">
            <v>suesr766</v>
          </cell>
        </row>
        <row r="1175">
          <cell r="A1175" t="str">
            <v>suesr766</v>
          </cell>
        </row>
        <row r="1176">
          <cell r="A1176" t="str">
            <v>suesr767</v>
          </cell>
        </row>
        <row r="1177">
          <cell r="A1177" t="str">
            <v>suesr767</v>
          </cell>
        </row>
        <row r="1178">
          <cell r="A1178" t="str">
            <v>suesr767</v>
          </cell>
        </row>
        <row r="1179">
          <cell r="A1179" t="str">
            <v>suesr767</v>
          </cell>
        </row>
        <row r="1180">
          <cell r="A1180" t="str">
            <v>suesr767</v>
          </cell>
        </row>
        <row r="1181">
          <cell r="A1181" t="str">
            <v>suesr767</v>
          </cell>
        </row>
        <row r="1182">
          <cell r="A1182" t="str">
            <v>suesr767</v>
          </cell>
        </row>
        <row r="1183">
          <cell r="A1183" t="str">
            <v>suesr767</v>
          </cell>
        </row>
        <row r="1184">
          <cell r="A1184" t="str">
            <v>suesr767</v>
          </cell>
        </row>
        <row r="1185">
          <cell r="A1185" t="str">
            <v>suesr767</v>
          </cell>
        </row>
        <row r="1186">
          <cell r="A1186" t="str">
            <v>suesr768</v>
          </cell>
        </row>
        <row r="1187">
          <cell r="A1187" t="str">
            <v>suesr768</v>
          </cell>
        </row>
        <row r="1188">
          <cell r="A1188" t="str">
            <v>suesr768</v>
          </cell>
        </row>
        <row r="1189">
          <cell r="A1189" t="str">
            <v>suesr768</v>
          </cell>
        </row>
        <row r="1190">
          <cell r="A1190" t="str">
            <v>suesr768</v>
          </cell>
        </row>
        <row r="1191">
          <cell r="A1191" t="str">
            <v>suesr768</v>
          </cell>
        </row>
        <row r="1192">
          <cell r="A1192" t="str">
            <v>suesr768</v>
          </cell>
        </row>
        <row r="1193">
          <cell r="A1193" t="str">
            <v>suesr768</v>
          </cell>
        </row>
        <row r="1194">
          <cell r="A1194" t="str">
            <v>suesr768</v>
          </cell>
        </row>
        <row r="1195">
          <cell r="A1195" t="str">
            <v>suesr768</v>
          </cell>
        </row>
        <row r="1196">
          <cell r="A1196" t="str">
            <v>suesr769</v>
          </cell>
        </row>
        <row r="1197">
          <cell r="A1197" t="str">
            <v>suesr769</v>
          </cell>
        </row>
        <row r="1198">
          <cell r="A1198" t="str">
            <v>suesr769</v>
          </cell>
        </row>
        <row r="1199">
          <cell r="A1199" t="str">
            <v>suesr769</v>
          </cell>
        </row>
        <row r="1200">
          <cell r="A1200" t="str">
            <v>suesr769</v>
          </cell>
        </row>
        <row r="1201">
          <cell r="A1201" t="str">
            <v>suesr769</v>
          </cell>
        </row>
        <row r="1202">
          <cell r="A1202" t="str">
            <v>suesr769</v>
          </cell>
        </row>
        <row r="1203">
          <cell r="A1203" t="str">
            <v>suesr769</v>
          </cell>
        </row>
        <row r="1204">
          <cell r="A1204" t="str">
            <v>suesr769</v>
          </cell>
        </row>
        <row r="1205">
          <cell r="A1205" t="str">
            <v>suesr769</v>
          </cell>
        </row>
        <row r="1206">
          <cell r="A1206" t="str">
            <v>suesr770</v>
          </cell>
        </row>
        <row r="1207">
          <cell r="A1207" t="str">
            <v>suesr770</v>
          </cell>
        </row>
        <row r="1208">
          <cell r="A1208" t="str">
            <v>suesr770</v>
          </cell>
        </row>
        <row r="1209">
          <cell r="A1209" t="str">
            <v>suesr770</v>
          </cell>
        </row>
        <row r="1210">
          <cell r="A1210" t="str">
            <v>suesr770</v>
          </cell>
        </row>
        <row r="1211">
          <cell r="A1211" t="str">
            <v>suesr770</v>
          </cell>
        </row>
        <row r="1212">
          <cell r="A1212" t="str">
            <v>suesr770</v>
          </cell>
        </row>
        <row r="1213">
          <cell r="A1213" t="str">
            <v>suesr770</v>
          </cell>
        </row>
        <row r="1214">
          <cell r="A1214" t="str">
            <v>suesr770</v>
          </cell>
        </row>
        <row r="1215">
          <cell r="A1215" t="str">
            <v>suesr770</v>
          </cell>
        </row>
        <row r="1216">
          <cell r="A1216" t="str">
            <v>suesr771</v>
          </cell>
        </row>
        <row r="1217">
          <cell r="A1217" t="str">
            <v>suesr771</v>
          </cell>
        </row>
        <row r="1218">
          <cell r="A1218" t="str">
            <v>suesr771</v>
          </cell>
        </row>
        <row r="1219">
          <cell r="A1219" t="str">
            <v>suesr771</v>
          </cell>
        </row>
        <row r="1220">
          <cell r="A1220" t="str">
            <v>suesr771</v>
          </cell>
        </row>
        <row r="1221">
          <cell r="A1221" t="str">
            <v>suesr771</v>
          </cell>
        </row>
        <row r="1222">
          <cell r="A1222" t="str">
            <v>suesr771</v>
          </cell>
        </row>
        <row r="1223">
          <cell r="A1223" t="str">
            <v>suesr771</v>
          </cell>
        </row>
        <row r="1224">
          <cell r="A1224" t="str">
            <v>suesr771</v>
          </cell>
        </row>
        <row r="1225">
          <cell r="A1225" t="str">
            <v>suesr771</v>
          </cell>
        </row>
        <row r="1226">
          <cell r="A1226" t="str">
            <v>suesr771</v>
          </cell>
        </row>
        <row r="1227">
          <cell r="A1227" t="str">
            <v>suesr772</v>
          </cell>
        </row>
        <row r="1228">
          <cell r="A1228" t="str">
            <v>suesr772</v>
          </cell>
        </row>
        <row r="1229">
          <cell r="A1229" t="str">
            <v>suesr772</v>
          </cell>
        </row>
        <row r="1230">
          <cell r="A1230" t="str">
            <v>suesr772</v>
          </cell>
        </row>
        <row r="1231">
          <cell r="A1231" t="str">
            <v>suesr772</v>
          </cell>
        </row>
        <row r="1232">
          <cell r="A1232" t="str">
            <v>suesr772</v>
          </cell>
        </row>
        <row r="1233">
          <cell r="A1233" t="str">
            <v>suesr772</v>
          </cell>
        </row>
        <row r="1234">
          <cell r="A1234" t="str">
            <v>suesr772</v>
          </cell>
        </row>
        <row r="1235">
          <cell r="A1235" t="str">
            <v>suesr772</v>
          </cell>
        </row>
        <row r="1236">
          <cell r="A1236" t="str">
            <v>suesr772</v>
          </cell>
        </row>
        <row r="1237">
          <cell r="A1237" t="str">
            <v>suesr773</v>
          </cell>
        </row>
        <row r="1238">
          <cell r="A1238" t="str">
            <v>suesr773</v>
          </cell>
        </row>
        <row r="1239">
          <cell r="A1239" t="str">
            <v>suesr773</v>
          </cell>
        </row>
        <row r="1240">
          <cell r="A1240" t="str">
            <v>suesr773</v>
          </cell>
        </row>
        <row r="1241">
          <cell r="A1241" t="str">
            <v>suesr773</v>
          </cell>
        </row>
        <row r="1242">
          <cell r="A1242" t="str">
            <v>suesr773</v>
          </cell>
        </row>
        <row r="1243">
          <cell r="A1243" t="str">
            <v>suesr773</v>
          </cell>
        </row>
        <row r="1244">
          <cell r="A1244" t="str">
            <v>suesr773</v>
          </cell>
        </row>
        <row r="1245">
          <cell r="A1245" t="str">
            <v>suesr773</v>
          </cell>
        </row>
        <row r="1246">
          <cell r="A1246" t="str">
            <v>suesr773</v>
          </cell>
        </row>
        <row r="1247">
          <cell r="A1247" t="str">
            <v>suesr774</v>
          </cell>
        </row>
        <row r="1248">
          <cell r="A1248" t="str">
            <v>suesr774</v>
          </cell>
        </row>
        <row r="1249">
          <cell r="A1249" t="str">
            <v>suesr774</v>
          </cell>
        </row>
        <row r="1250">
          <cell r="A1250" t="str">
            <v>suesr774</v>
          </cell>
        </row>
        <row r="1251">
          <cell r="A1251" t="str">
            <v>suesr774</v>
          </cell>
        </row>
        <row r="1252">
          <cell r="A1252" t="str">
            <v>suesr774</v>
          </cell>
        </row>
        <row r="1253">
          <cell r="A1253" t="str">
            <v>suesr774</v>
          </cell>
        </row>
        <row r="1254">
          <cell r="A1254" t="str">
            <v>suesr774</v>
          </cell>
        </row>
        <row r="1255">
          <cell r="A1255" t="str">
            <v>suesr774</v>
          </cell>
        </row>
        <row r="1256">
          <cell r="A1256" t="str">
            <v>suesr774</v>
          </cell>
        </row>
        <row r="1257">
          <cell r="A1257" t="str">
            <v>suesr776</v>
          </cell>
        </row>
        <row r="1258">
          <cell r="A1258" t="str">
            <v>suesr776</v>
          </cell>
        </row>
        <row r="1259">
          <cell r="A1259" t="str">
            <v>suesr776</v>
          </cell>
        </row>
        <row r="1260">
          <cell r="A1260" t="str">
            <v>suesr776</v>
          </cell>
        </row>
        <row r="1261">
          <cell r="A1261" t="str">
            <v>suesr776</v>
          </cell>
        </row>
        <row r="1262">
          <cell r="A1262" t="str">
            <v>suesr776</v>
          </cell>
        </row>
        <row r="1263">
          <cell r="A1263" t="str">
            <v>suesr776</v>
          </cell>
        </row>
        <row r="1264">
          <cell r="A1264" t="str">
            <v>suesr776</v>
          </cell>
        </row>
        <row r="1265">
          <cell r="A1265" t="str">
            <v>suesr776</v>
          </cell>
        </row>
        <row r="1266">
          <cell r="A1266" t="str">
            <v>suesr776</v>
          </cell>
        </row>
        <row r="1267">
          <cell r="A1267" t="str">
            <v>suesr777</v>
          </cell>
        </row>
        <row r="1268">
          <cell r="A1268" t="str">
            <v>suesr777</v>
          </cell>
        </row>
        <row r="1269">
          <cell r="A1269" t="str">
            <v>suesr777</v>
          </cell>
        </row>
        <row r="1270">
          <cell r="A1270" t="str">
            <v>suesr777</v>
          </cell>
        </row>
        <row r="1271">
          <cell r="A1271" t="str">
            <v>suesr777</v>
          </cell>
        </row>
        <row r="1272">
          <cell r="A1272" t="str">
            <v>suesr777</v>
          </cell>
        </row>
        <row r="1273">
          <cell r="A1273" t="str">
            <v>suesr777</v>
          </cell>
        </row>
        <row r="1274">
          <cell r="A1274" t="str">
            <v>suesr777</v>
          </cell>
        </row>
        <row r="1275">
          <cell r="A1275" t="str">
            <v>suesr777</v>
          </cell>
        </row>
        <row r="1276">
          <cell r="A1276" t="str">
            <v>suesr778</v>
          </cell>
        </row>
        <row r="1277">
          <cell r="A1277" t="str">
            <v>suesr778</v>
          </cell>
        </row>
        <row r="1278">
          <cell r="A1278" t="str">
            <v>suesr778</v>
          </cell>
        </row>
        <row r="1279">
          <cell r="A1279" t="str">
            <v>suesr778</v>
          </cell>
        </row>
        <row r="1280">
          <cell r="A1280" t="str">
            <v>suesr778</v>
          </cell>
        </row>
        <row r="1281">
          <cell r="A1281" t="str">
            <v>suesr778</v>
          </cell>
        </row>
        <row r="1282">
          <cell r="A1282" t="str">
            <v>suesr778</v>
          </cell>
        </row>
        <row r="1283">
          <cell r="A1283" t="str">
            <v>suesr778</v>
          </cell>
        </row>
        <row r="1284">
          <cell r="A1284" t="str">
            <v>suesr779</v>
          </cell>
        </row>
        <row r="1285">
          <cell r="A1285" t="str">
            <v>suesr779</v>
          </cell>
        </row>
        <row r="1286">
          <cell r="A1286" t="str">
            <v>suesr779</v>
          </cell>
        </row>
        <row r="1287">
          <cell r="A1287" t="str">
            <v>suesr779</v>
          </cell>
        </row>
        <row r="1288">
          <cell r="A1288" t="str">
            <v>suesr779</v>
          </cell>
        </row>
        <row r="1289">
          <cell r="A1289" t="str">
            <v>suesr779</v>
          </cell>
        </row>
        <row r="1290">
          <cell r="A1290" t="str">
            <v>suesr779</v>
          </cell>
        </row>
        <row r="1291">
          <cell r="A1291" t="str">
            <v>suesr779</v>
          </cell>
        </row>
        <row r="1292">
          <cell r="A1292" t="str">
            <v>suesr780</v>
          </cell>
        </row>
        <row r="1293">
          <cell r="A1293" t="str">
            <v>suesr780</v>
          </cell>
        </row>
        <row r="1294">
          <cell r="A1294" t="str">
            <v>suesr780</v>
          </cell>
        </row>
        <row r="1295">
          <cell r="A1295" t="str">
            <v>suesr780</v>
          </cell>
        </row>
        <row r="1296">
          <cell r="A1296" t="str">
            <v>suesr780</v>
          </cell>
        </row>
        <row r="1297">
          <cell r="A1297" t="str">
            <v>suesr780</v>
          </cell>
        </row>
        <row r="1298">
          <cell r="A1298" t="str">
            <v>suesr780</v>
          </cell>
        </row>
        <row r="1299">
          <cell r="A1299" t="str">
            <v>suesr780</v>
          </cell>
        </row>
        <row r="1300">
          <cell r="A1300" t="str">
            <v>suesy009</v>
          </cell>
        </row>
        <row r="1301">
          <cell r="A1301" t="str">
            <v>suesy009</v>
          </cell>
        </row>
        <row r="1302">
          <cell r="A1302" t="str">
            <v>suesy009</v>
          </cell>
        </row>
        <row r="1303">
          <cell r="A1303" t="str">
            <v>suesy009</v>
          </cell>
        </row>
        <row r="1304">
          <cell r="A1304" t="str">
            <v>suesy009</v>
          </cell>
        </row>
        <row r="1305">
          <cell r="A1305" t="str">
            <v>suesy009</v>
          </cell>
        </row>
        <row r="1306">
          <cell r="A1306" t="str">
            <v>suesy009</v>
          </cell>
        </row>
        <row r="1307">
          <cell r="A1307" t="str">
            <v>suesy009</v>
          </cell>
        </row>
        <row r="1308">
          <cell r="A1308" t="str">
            <v>suesy009</v>
          </cell>
        </row>
        <row r="1309">
          <cell r="A1309" t="str">
            <v>suesy009</v>
          </cell>
        </row>
        <row r="1310">
          <cell r="A1310" t="str">
            <v>suesy009</v>
          </cell>
        </row>
        <row r="1311">
          <cell r="A1311" t="str">
            <v>suesy009</v>
          </cell>
        </row>
        <row r="1312">
          <cell r="A1312" t="str">
            <v>suesy010</v>
          </cell>
        </row>
        <row r="1313">
          <cell r="A1313" t="str">
            <v>suesy010</v>
          </cell>
        </row>
        <row r="1314">
          <cell r="A1314" t="str">
            <v>suesy010</v>
          </cell>
        </row>
        <row r="1315">
          <cell r="A1315" t="str">
            <v>suesy010</v>
          </cell>
        </row>
        <row r="1316">
          <cell r="A1316" t="str">
            <v>suesy010</v>
          </cell>
        </row>
        <row r="1317">
          <cell r="A1317" t="str">
            <v>suesy010</v>
          </cell>
        </row>
        <row r="1318">
          <cell r="A1318" t="str">
            <v>suesy010</v>
          </cell>
        </row>
        <row r="1319">
          <cell r="A1319" t="str">
            <v>suesy010</v>
          </cell>
        </row>
        <row r="1320">
          <cell r="A1320" t="str">
            <v>suesy010</v>
          </cell>
        </row>
        <row r="1321">
          <cell r="A1321" t="str">
            <v>suesy010</v>
          </cell>
        </row>
        <row r="1322">
          <cell r="A1322" t="str">
            <v>suesy039</v>
          </cell>
        </row>
        <row r="1323">
          <cell r="A1323" t="str">
            <v>suesy039</v>
          </cell>
        </row>
        <row r="1324">
          <cell r="A1324" t="str">
            <v>suesy039</v>
          </cell>
        </row>
        <row r="1325">
          <cell r="A1325" t="str">
            <v>suesy039</v>
          </cell>
        </row>
        <row r="1326">
          <cell r="A1326" t="str">
            <v>suesy039</v>
          </cell>
        </row>
        <row r="1327">
          <cell r="A1327" t="str">
            <v>suesy039</v>
          </cell>
        </row>
        <row r="1328">
          <cell r="A1328" t="str">
            <v>suesy039</v>
          </cell>
        </row>
        <row r="1329">
          <cell r="A1329" t="str">
            <v>suesy039</v>
          </cell>
        </row>
        <row r="1330">
          <cell r="A1330" t="str">
            <v>suesy042</v>
          </cell>
        </row>
        <row r="1331">
          <cell r="A1331" t="str">
            <v>suesy042</v>
          </cell>
        </row>
        <row r="1332">
          <cell r="A1332" t="str">
            <v>suesy042</v>
          </cell>
        </row>
        <row r="1333">
          <cell r="A1333" t="str">
            <v>suesy042</v>
          </cell>
        </row>
        <row r="1334">
          <cell r="A1334" t="str">
            <v>suesy042</v>
          </cell>
        </row>
        <row r="1335">
          <cell r="A1335" t="str">
            <v>suesy042</v>
          </cell>
        </row>
        <row r="1336">
          <cell r="A1336" t="str">
            <v>suesy042</v>
          </cell>
        </row>
        <row r="1337">
          <cell r="A1337" t="str">
            <v>suesy042</v>
          </cell>
        </row>
        <row r="1338">
          <cell r="A1338" t="str">
            <v>suesy042</v>
          </cell>
        </row>
        <row r="1339">
          <cell r="A1339" t="str">
            <v>suesy042</v>
          </cell>
        </row>
        <row r="1340">
          <cell r="A1340" t="str">
            <v>suesy043</v>
          </cell>
        </row>
        <row r="1341">
          <cell r="A1341" t="str">
            <v>suesy043</v>
          </cell>
        </row>
        <row r="1342">
          <cell r="A1342" t="str">
            <v>suesy043</v>
          </cell>
        </row>
        <row r="1343">
          <cell r="A1343" t="str">
            <v>suesy043</v>
          </cell>
        </row>
        <row r="1344">
          <cell r="A1344" t="str">
            <v>suesy043</v>
          </cell>
        </row>
        <row r="1345">
          <cell r="A1345" t="str">
            <v>suesy043</v>
          </cell>
        </row>
        <row r="1346">
          <cell r="A1346" t="str">
            <v>suesy043</v>
          </cell>
        </row>
        <row r="1347">
          <cell r="A1347" t="str">
            <v>suesy043</v>
          </cell>
        </row>
        <row r="1348">
          <cell r="A1348" t="str">
            <v>suesy043</v>
          </cell>
        </row>
        <row r="1349">
          <cell r="A1349" t="str">
            <v>suesy043</v>
          </cell>
        </row>
        <row r="1350">
          <cell r="A1350" t="str">
            <v>suesy043</v>
          </cell>
        </row>
        <row r="1351">
          <cell r="A1351" t="str">
            <v>suesy043</v>
          </cell>
        </row>
        <row r="1352">
          <cell r="A1352" t="str">
            <v>suesy043</v>
          </cell>
        </row>
        <row r="1353">
          <cell r="A1353" t="str">
            <v>suesy044</v>
          </cell>
        </row>
        <row r="1354">
          <cell r="A1354" t="str">
            <v>suesy044</v>
          </cell>
        </row>
        <row r="1355">
          <cell r="A1355" t="str">
            <v>suesy044</v>
          </cell>
        </row>
        <row r="1356">
          <cell r="A1356" t="str">
            <v>suesy044</v>
          </cell>
        </row>
        <row r="1357">
          <cell r="A1357" t="str">
            <v>suesy044</v>
          </cell>
        </row>
        <row r="1358">
          <cell r="A1358" t="str">
            <v>suesy044</v>
          </cell>
        </row>
        <row r="1359">
          <cell r="A1359" t="str">
            <v>suesy044</v>
          </cell>
        </row>
        <row r="1360">
          <cell r="A1360" t="str">
            <v>suesy044</v>
          </cell>
        </row>
        <row r="1361">
          <cell r="A1361" t="str">
            <v>suesy045</v>
          </cell>
        </row>
        <row r="1362">
          <cell r="A1362" t="str">
            <v>suesy045</v>
          </cell>
        </row>
        <row r="1363">
          <cell r="A1363" t="str">
            <v>suesy045</v>
          </cell>
        </row>
        <row r="1364">
          <cell r="A1364" t="str">
            <v>suesy045</v>
          </cell>
        </row>
        <row r="1365">
          <cell r="A1365" t="str">
            <v>suesy045</v>
          </cell>
        </row>
        <row r="1366">
          <cell r="A1366" t="str">
            <v>suesy045</v>
          </cell>
        </row>
        <row r="1367">
          <cell r="A1367" t="str">
            <v>suesy045</v>
          </cell>
        </row>
        <row r="1368">
          <cell r="A1368" t="str">
            <v>suesy045</v>
          </cell>
        </row>
        <row r="1369">
          <cell r="A1369" t="str">
            <v>suesy045</v>
          </cell>
        </row>
        <row r="1370">
          <cell r="A1370" t="str">
            <v>suesy046</v>
          </cell>
        </row>
        <row r="1371">
          <cell r="A1371" t="str">
            <v>suesy046</v>
          </cell>
        </row>
        <row r="1372">
          <cell r="A1372" t="str">
            <v>suesy046</v>
          </cell>
        </row>
        <row r="1373">
          <cell r="A1373" t="str">
            <v>suesy046</v>
          </cell>
        </row>
        <row r="1374">
          <cell r="A1374" t="str">
            <v>suesy046</v>
          </cell>
        </row>
        <row r="1375">
          <cell r="A1375" t="str">
            <v>suesy046</v>
          </cell>
        </row>
        <row r="1376">
          <cell r="A1376" t="str">
            <v>suesy046</v>
          </cell>
        </row>
        <row r="1377">
          <cell r="A1377" t="str">
            <v>suesy046</v>
          </cell>
        </row>
        <row r="1378">
          <cell r="A1378" t="str">
            <v>suesy046</v>
          </cell>
        </row>
        <row r="1379">
          <cell r="A1379" t="str">
            <v>suesy046</v>
          </cell>
        </row>
        <row r="1380">
          <cell r="A1380" t="str">
            <v>suesy046</v>
          </cell>
        </row>
        <row r="1381">
          <cell r="A1381" t="str">
            <v>suesy047</v>
          </cell>
        </row>
        <row r="1382">
          <cell r="A1382" t="str">
            <v>suesy047</v>
          </cell>
        </row>
        <row r="1383">
          <cell r="A1383" t="str">
            <v>suesy047</v>
          </cell>
        </row>
        <row r="1384">
          <cell r="A1384" t="str">
            <v>suesy047</v>
          </cell>
        </row>
        <row r="1385">
          <cell r="A1385" t="str">
            <v>suesy047</v>
          </cell>
        </row>
        <row r="1386">
          <cell r="A1386" t="str">
            <v>suesy047</v>
          </cell>
        </row>
        <row r="1387">
          <cell r="A1387" t="str">
            <v>suesy047</v>
          </cell>
        </row>
        <row r="1388">
          <cell r="A1388" t="str">
            <v>suesy047</v>
          </cell>
        </row>
        <row r="1389">
          <cell r="A1389" t="str">
            <v>suesy047</v>
          </cell>
        </row>
        <row r="1390">
          <cell r="A1390" t="str">
            <v>suesy047</v>
          </cell>
        </row>
        <row r="1391">
          <cell r="A1391" t="str">
            <v>suesy047</v>
          </cell>
        </row>
        <row r="1392">
          <cell r="A1392" t="str">
            <v>suesy058</v>
          </cell>
        </row>
        <row r="1393">
          <cell r="A1393" t="str">
            <v>suesy058</v>
          </cell>
        </row>
        <row r="1394">
          <cell r="A1394" t="str">
            <v>suesy058</v>
          </cell>
        </row>
        <row r="1395">
          <cell r="A1395" t="str">
            <v>suesy058</v>
          </cell>
        </row>
        <row r="1396">
          <cell r="A1396" t="str">
            <v>suesy058</v>
          </cell>
        </row>
        <row r="1397">
          <cell r="A1397" t="str">
            <v>suesy058</v>
          </cell>
        </row>
        <row r="1398">
          <cell r="A1398" t="str">
            <v>suesy058</v>
          </cell>
        </row>
        <row r="1399">
          <cell r="A1399" t="str">
            <v>suesy058</v>
          </cell>
        </row>
        <row r="1400">
          <cell r="A1400" t="str">
            <v>suesy058</v>
          </cell>
        </row>
        <row r="1401">
          <cell r="A1401" t="str">
            <v>suesy058</v>
          </cell>
        </row>
        <row r="1402">
          <cell r="A1402" t="str">
            <v>suesy059</v>
          </cell>
        </row>
        <row r="1403">
          <cell r="A1403" t="str">
            <v>suesy059</v>
          </cell>
        </row>
        <row r="1404">
          <cell r="A1404" t="str">
            <v>suesy059</v>
          </cell>
        </row>
        <row r="1405">
          <cell r="A1405" t="str">
            <v>suesy059</v>
          </cell>
        </row>
        <row r="1406">
          <cell r="A1406" t="str">
            <v>suesy059</v>
          </cell>
        </row>
        <row r="1407">
          <cell r="A1407" t="str">
            <v>suesy059</v>
          </cell>
        </row>
        <row r="1408">
          <cell r="A1408" t="str">
            <v>suesy059</v>
          </cell>
        </row>
        <row r="1409">
          <cell r="A1409" t="str">
            <v>suesy059</v>
          </cell>
        </row>
        <row r="1410">
          <cell r="A1410" t="str">
            <v>suesy064</v>
          </cell>
        </row>
        <row r="1411">
          <cell r="A1411" t="str">
            <v>suesy064</v>
          </cell>
        </row>
        <row r="1412">
          <cell r="A1412" t="str">
            <v>suesy064</v>
          </cell>
        </row>
        <row r="1413">
          <cell r="A1413" t="str">
            <v>suesy064</v>
          </cell>
        </row>
        <row r="1414">
          <cell r="A1414" t="str">
            <v>suesy064</v>
          </cell>
        </row>
        <row r="1415">
          <cell r="A1415" t="str">
            <v>suesy064</v>
          </cell>
        </row>
        <row r="1416">
          <cell r="A1416" t="str">
            <v>suesy064</v>
          </cell>
        </row>
        <row r="1417">
          <cell r="A1417" t="str">
            <v>suesy064</v>
          </cell>
        </row>
        <row r="1418">
          <cell r="A1418" t="str">
            <v>suesy064</v>
          </cell>
        </row>
        <row r="1419">
          <cell r="A1419" t="str">
            <v>suesy064</v>
          </cell>
        </row>
        <row r="1420">
          <cell r="A1420" t="str">
            <v>suesy064</v>
          </cell>
        </row>
        <row r="1421">
          <cell r="A1421" t="str">
            <v>suesy064</v>
          </cell>
        </row>
        <row r="1422">
          <cell r="A1422" t="str">
            <v>suesy064</v>
          </cell>
        </row>
        <row r="1423">
          <cell r="A1423" t="str">
            <v>suesy064</v>
          </cell>
        </row>
        <row r="1424">
          <cell r="A1424" t="str">
            <v>suesy064</v>
          </cell>
        </row>
        <row r="1425">
          <cell r="A1425" t="str">
            <v>suesy064</v>
          </cell>
        </row>
        <row r="1426">
          <cell r="A1426" t="str">
            <v>suesy064</v>
          </cell>
        </row>
        <row r="1427">
          <cell r="A1427" t="str">
            <v>suesy064</v>
          </cell>
        </row>
        <row r="1428">
          <cell r="A1428" t="str">
            <v>suesy064</v>
          </cell>
        </row>
        <row r="1429">
          <cell r="A1429" t="str">
            <v>suesy065</v>
          </cell>
        </row>
        <row r="1430">
          <cell r="A1430" t="str">
            <v>suesy065</v>
          </cell>
        </row>
        <row r="1431">
          <cell r="A1431" t="str">
            <v>suesy065</v>
          </cell>
        </row>
        <row r="1432">
          <cell r="A1432" t="str">
            <v>suesy065</v>
          </cell>
        </row>
        <row r="1433">
          <cell r="A1433" t="str">
            <v>suesy065</v>
          </cell>
        </row>
        <row r="1434">
          <cell r="A1434" t="str">
            <v>suesy065</v>
          </cell>
        </row>
        <row r="1435">
          <cell r="A1435" t="str">
            <v>suesy065</v>
          </cell>
        </row>
        <row r="1436">
          <cell r="A1436" t="str">
            <v>suesy065</v>
          </cell>
        </row>
        <row r="1437">
          <cell r="A1437" t="str">
            <v>suesy065</v>
          </cell>
        </row>
        <row r="1438">
          <cell r="A1438" t="str">
            <v>suesy065</v>
          </cell>
        </row>
        <row r="1439">
          <cell r="A1439" t="str">
            <v>suesy065</v>
          </cell>
        </row>
        <row r="1440">
          <cell r="A1440" t="str">
            <v>suesy065</v>
          </cell>
        </row>
        <row r="1441">
          <cell r="A1441" t="str">
            <v>suesy065</v>
          </cell>
        </row>
        <row r="1442">
          <cell r="A1442" t="str">
            <v>suesy065</v>
          </cell>
        </row>
        <row r="1443">
          <cell r="A1443" t="str">
            <v>suesy065</v>
          </cell>
        </row>
        <row r="1444">
          <cell r="A1444" t="str">
            <v>suesy065</v>
          </cell>
        </row>
        <row r="1445">
          <cell r="A1445" t="str">
            <v>suesy065</v>
          </cell>
        </row>
        <row r="1446">
          <cell r="A1446" t="str">
            <v>suesy065</v>
          </cell>
        </row>
        <row r="1447">
          <cell r="A1447" t="str">
            <v>suesy066</v>
          </cell>
        </row>
        <row r="1448">
          <cell r="A1448" t="str">
            <v>suesy066</v>
          </cell>
        </row>
        <row r="1449">
          <cell r="A1449" t="str">
            <v>suesy066</v>
          </cell>
        </row>
        <row r="1450">
          <cell r="A1450" t="str">
            <v>suesy066</v>
          </cell>
        </row>
        <row r="1451">
          <cell r="A1451" t="str">
            <v>suesy066</v>
          </cell>
        </row>
        <row r="1452">
          <cell r="A1452" t="str">
            <v>suesy066</v>
          </cell>
        </row>
        <row r="1453">
          <cell r="A1453" t="str">
            <v>suesy066</v>
          </cell>
        </row>
        <row r="1454">
          <cell r="A1454" t="str">
            <v>suesy066</v>
          </cell>
        </row>
        <row r="1455">
          <cell r="A1455" t="str">
            <v>suesy066</v>
          </cell>
        </row>
        <row r="1456">
          <cell r="A1456" t="str">
            <v>suesy066</v>
          </cell>
        </row>
        <row r="1457">
          <cell r="A1457" t="str">
            <v>suesy066</v>
          </cell>
        </row>
        <row r="1458">
          <cell r="A1458" t="str">
            <v>suesy066</v>
          </cell>
        </row>
        <row r="1459">
          <cell r="A1459" t="str">
            <v>suesy066</v>
          </cell>
        </row>
        <row r="1460">
          <cell r="A1460" t="str">
            <v>suesy066</v>
          </cell>
        </row>
        <row r="1461">
          <cell r="A1461" t="str">
            <v>suesy066</v>
          </cell>
        </row>
        <row r="1462">
          <cell r="A1462" t="str">
            <v>suesy066</v>
          </cell>
        </row>
        <row r="1463">
          <cell r="A1463" t="str">
            <v>suesy066</v>
          </cell>
        </row>
        <row r="1464">
          <cell r="A1464" t="str">
            <v>suesy066</v>
          </cell>
        </row>
        <row r="1465">
          <cell r="A1465" t="str">
            <v>suesy070</v>
          </cell>
        </row>
        <row r="1466">
          <cell r="A1466" t="str">
            <v>suesy070</v>
          </cell>
        </row>
        <row r="1467">
          <cell r="A1467" t="str">
            <v>suesy070</v>
          </cell>
        </row>
        <row r="1468">
          <cell r="A1468" t="str">
            <v>suesy070</v>
          </cell>
        </row>
        <row r="1469">
          <cell r="A1469" t="str">
            <v>suesy070</v>
          </cell>
        </row>
        <row r="1470">
          <cell r="A1470" t="str">
            <v>suesy070</v>
          </cell>
        </row>
        <row r="1471">
          <cell r="A1471" t="str">
            <v>suesy070</v>
          </cell>
        </row>
        <row r="1472">
          <cell r="A1472" t="str">
            <v>suesy070</v>
          </cell>
        </row>
        <row r="1473">
          <cell r="A1473" t="str">
            <v>suesy070</v>
          </cell>
        </row>
        <row r="1474">
          <cell r="A1474" t="str">
            <v>suesy070</v>
          </cell>
        </row>
        <row r="1475">
          <cell r="A1475" t="str">
            <v>suesy070</v>
          </cell>
        </row>
        <row r="1476">
          <cell r="A1476" t="str">
            <v>suesy070</v>
          </cell>
        </row>
        <row r="1477">
          <cell r="A1477" t="str">
            <v>suesy070</v>
          </cell>
        </row>
        <row r="1478">
          <cell r="A1478" t="str">
            <v>suesy070</v>
          </cell>
        </row>
        <row r="1479">
          <cell r="A1479" t="str">
            <v>suesy070</v>
          </cell>
        </row>
        <row r="1480">
          <cell r="A1480" t="str">
            <v>suesy070</v>
          </cell>
        </row>
        <row r="1481">
          <cell r="A1481" t="str">
            <v>suesy070</v>
          </cell>
        </row>
        <row r="1482">
          <cell r="A1482" t="str">
            <v>suesy070</v>
          </cell>
        </row>
        <row r="1483">
          <cell r="A1483" t="str">
            <v>suesy070</v>
          </cell>
        </row>
        <row r="1484">
          <cell r="A1484" t="str">
            <v>suesy070</v>
          </cell>
        </row>
        <row r="1485">
          <cell r="A1485" t="str">
            <v>suesy070</v>
          </cell>
        </row>
        <row r="1486">
          <cell r="A1486" t="str">
            <v>suesy070</v>
          </cell>
        </row>
        <row r="1487">
          <cell r="A1487" t="str">
            <v>suesy070</v>
          </cell>
        </row>
        <row r="1488">
          <cell r="A1488" t="str">
            <v>suesy070</v>
          </cell>
        </row>
        <row r="1489">
          <cell r="A1489" t="str">
            <v>suesy070</v>
          </cell>
        </row>
        <row r="1490">
          <cell r="A1490" t="str">
            <v>suesy070</v>
          </cell>
        </row>
        <row r="1491">
          <cell r="A1491" t="str">
            <v>suesy070</v>
          </cell>
        </row>
        <row r="1492">
          <cell r="A1492" t="str">
            <v>suesy070</v>
          </cell>
        </row>
        <row r="1493">
          <cell r="A1493" t="str">
            <v>suesy070</v>
          </cell>
        </row>
        <row r="1494">
          <cell r="A1494" t="str">
            <v>suesy070</v>
          </cell>
        </row>
        <row r="1495">
          <cell r="A1495" t="str">
            <v>suesy070</v>
          </cell>
        </row>
        <row r="1496">
          <cell r="A1496" t="str">
            <v>suesy070</v>
          </cell>
        </row>
        <row r="1497">
          <cell r="A1497" t="str">
            <v>suesy071</v>
          </cell>
        </row>
        <row r="1498">
          <cell r="A1498" t="str">
            <v>suesy071</v>
          </cell>
        </row>
        <row r="1499">
          <cell r="A1499" t="str">
            <v>suesy071</v>
          </cell>
        </row>
        <row r="1500">
          <cell r="A1500" t="str">
            <v>suesy071</v>
          </cell>
        </row>
        <row r="1501">
          <cell r="A1501" t="str">
            <v>suesy071</v>
          </cell>
        </row>
        <row r="1502">
          <cell r="A1502" t="str">
            <v>suesy071</v>
          </cell>
        </row>
        <row r="1503">
          <cell r="A1503" t="str">
            <v>suesy071</v>
          </cell>
        </row>
        <row r="1504">
          <cell r="A1504" t="str">
            <v>suesy071</v>
          </cell>
        </row>
        <row r="1505">
          <cell r="A1505" t="str">
            <v>suesy071</v>
          </cell>
        </row>
        <row r="1506">
          <cell r="A1506" t="str">
            <v>suesy071</v>
          </cell>
        </row>
        <row r="1507">
          <cell r="A1507" t="str">
            <v>suesy071</v>
          </cell>
        </row>
        <row r="1508">
          <cell r="A1508" t="str">
            <v>suesy071</v>
          </cell>
        </row>
        <row r="1509">
          <cell r="A1509" t="str">
            <v>suesy071</v>
          </cell>
        </row>
        <row r="1510">
          <cell r="A1510" t="str">
            <v>suesy071</v>
          </cell>
        </row>
        <row r="1511">
          <cell r="A1511" t="str">
            <v>suesy071</v>
          </cell>
        </row>
        <row r="1512">
          <cell r="A1512" t="str">
            <v>suesy071</v>
          </cell>
        </row>
        <row r="1513">
          <cell r="A1513" t="str">
            <v>suesy071</v>
          </cell>
        </row>
        <row r="1514">
          <cell r="A1514" t="str">
            <v>suesy071</v>
          </cell>
        </row>
        <row r="1515">
          <cell r="A1515" t="str">
            <v>suesy071</v>
          </cell>
        </row>
        <row r="1516">
          <cell r="A1516" t="str">
            <v>suesy071</v>
          </cell>
        </row>
        <row r="1517">
          <cell r="A1517" t="str">
            <v>suesy071</v>
          </cell>
        </row>
        <row r="1518">
          <cell r="A1518" t="str">
            <v>suesy071</v>
          </cell>
        </row>
        <row r="1519">
          <cell r="A1519" t="str">
            <v>suesy072</v>
          </cell>
        </row>
        <row r="1520">
          <cell r="A1520" t="str">
            <v>suesy072</v>
          </cell>
        </row>
        <row r="1521">
          <cell r="A1521" t="str">
            <v>suesy072</v>
          </cell>
        </row>
        <row r="1522">
          <cell r="A1522" t="str">
            <v>suesy072</v>
          </cell>
        </row>
        <row r="1523">
          <cell r="A1523" t="str">
            <v>suesy072</v>
          </cell>
        </row>
        <row r="1524">
          <cell r="A1524" t="str">
            <v>suesy072</v>
          </cell>
        </row>
        <row r="1525">
          <cell r="A1525" t="str">
            <v>suesy072</v>
          </cell>
        </row>
        <row r="1526">
          <cell r="A1526" t="str">
            <v>suesy072</v>
          </cell>
        </row>
        <row r="1527">
          <cell r="A1527" t="str">
            <v>suesy072</v>
          </cell>
        </row>
        <row r="1528">
          <cell r="A1528" t="str">
            <v>suesy072</v>
          </cell>
        </row>
        <row r="1529">
          <cell r="A1529" t="str">
            <v>suesy072</v>
          </cell>
        </row>
        <row r="1530">
          <cell r="A1530" t="str">
            <v>suesy072</v>
          </cell>
        </row>
        <row r="1531">
          <cell r="A1531" t="str">
            <v>suesy072</v>
          </cell>
        </row>
        <row r="1532">
          <cell r="A1532" t="str">
            <v>suesy072</v>
          </cell>
        </row>
        <row r="1533">
          <cell r="A1533" t="str">
            <v>suesy072</v>
          </cell>
        </row>
        <row r="1534">
          <cell r="A1534" t="str">
            <v>suesy072</v>
          </cell>
        </row>
        <row r="1535">
          <cell r="A1535" t="str">
            <v>suesy072</v>
          </cell>
        </row>
        <row r="1536">
          <cell r="A1536" t="str">
            <v>suesy072</v>
          </cell>
        </row>
        <row r="1537">
          <cell r="A1537" t="str">
            <v>suesy072</v>
          </cell>
        </row>
        <row r="1538">
          <cell r="A1538" t="str">
            <v>suesy072</v>
          </cell>
        </row>
        <row r="1539">
          <cell r="A1539" t="str">
            <v>suesy072</v>
          </cell>
        </row>
        <row r="1540">
          <cell r="A1540" t="str">
            <v>suesy072</v>
          </cell>
        </row>
        <row r="1541">
          <cell r="A1541" t="str">
            <v>suesy072</v>
          </cell>
        </row>
        <row r="1542">
          <cell r="A1542" t="str">
            <v>suesy075</v>
          </cell>
        </row>
        <row r="1543">
          <cell r="A1543" t="str">
            <v>suesy075</v>
          </cell>
        </row>
        <row r="1544">
          <cell r="A1544" t="str">
            <v>suesy075</v>
          </cell>
        </row>
        <row r="1545">
          <cell r="A1545" t="str">
            <v>suesy075</v>
          </cell>
        </row>
        <row r="1546">
          <cell r="A1546" t="str">
            <v>suesy075</v>
          </cell>
        </row>
        <row r="1547">
          <cell r="A1547" t="str">
            <v>suesy075</v>
          </cell>
        </row>
        <row r="1548">
          <cell r="A1548" t="str">
            <v>suesy075</v>
          </cell>
        </row>
        <row r="1549">
          <cell r="A1549" t="str">
            <v>suesy075</v>
          </cell>
        </row>
        <row r="1550">
          <cell r="A1550" t="str">
            <v>suesy075</v>
          </cell>
        </row>
        <row r="1551">
          <cell r="A1551" t="str">
            <v>suesy075</v>
          </cell>
        </row>
        <row r="1552">
          <cell r="A1552" t="str">
            <v>suesy075</v>
          </cell>
        </row>
        <row r="1553">
          <cell r="A1553" t="str">
            <v>suesy075</v>
          </cell>
        </row>
        <row r="1554">
          <cell r="A1554" t="str">
            <v>suesy080</v>
          </cell>
        </row>
        <row r="1555">
          <cell r="A1555" t="str">
            <v>suesy080</v>
          </cell>
        </row>
        <row r="1556">
          <cell r="A1556" t="str">
            <v>suesy080</v>
          </cell>
        </row>
        <row r="1557">
          <cell r="A1557" t="str">
            <v>suesy080</v>
          </cell>
        </row>
        <row r="1558">
          <cell r="A1558" t="str">
            <v>suesy080</v>
          </cell>
        </row>
        <row r="1559">
          <cell r="A1559" t="str">
            <v>suesy080</v>
          </cell>
        </row>
        <row r="1560">
          <cell r="A1560" t="str">
            <v>suesy080</v>
          </cell>
        </row>
        <row r="1561">
          <cell r="A1561" t="str">
            <v>suesy080</v>
          </cell>
        </row>
        <row r="1562">
          <cell r="A1562" t="str">
            <v>suesy080</v>
          </cell>
        </row>
        <row r="1563">
          <cell r="A1563" t="str">
            <v>suesy080</v>
          </cell>
        </row>
        <row r="1564">
          <cell r="A1564" t="str">
            <v>suesy080</v>
          </cell>
        </row>
        <row r="1565">
          <cell r="A1565" t="str">
            <v>suesy080</v>
          </cell>
        </row>
        <row r="1566">
          <cell r="A1566" t="str">
            <v>suesy081</v>
          </cell>
        </row>
        <row r="1567">
          <cell r="A1567" t="str">
            <v>suesy081</v>
          </cell>
        </row>
        <row r="1568">
          <cell r="A1568" t="str">
            <v>suesy081</v>
          </cell>
        </row>
        <row r="1569">
          <cell r="A1569" t="str">
            <v>suesy081</v>
          </cell>
        </row>
        <row r="1570">
          <cell r="A1570" t="str">
            <v>suesy081</v>
          </cell>
        </row>
        <row r="1571">
          <cell r="A1571" t="str">
            <v>suesy081</v>
          </cell>
        </row>
        <row r="1572">
          <cell r="A1572" t="str">
            <v>suesy081</v>
          </cell>
        </row>
        <row r="1573">
          <cell r="A1573" t="str">
            <v>suesy081</v>
          </cell>
        </row>
        <row r="1574">
          <cell r="A1574" t="str">
            <v>suesy081</v>
          </cell>
        </row>
        <row r="1575">
          <cell r="A1575" t="str">
            <v>suesy081</v>
          </cell>
        </row>
        <row r="1576">
          <cell r="A1576" t="str">
            <v>suesy081</v>
          </cell>
        </row>
        <row r="1577">
          <cell r="A1577" t="str">
            <v>suesy081</v>
          </cell>
        </row>
        <row r="1578">
          <cell r="A1578" t="str">
            <v>suesy081</v>
          </cell>
        </row>
        <row r="1579">
          <cell r="A1579" t="str">
            <v>suesy082</v>
          </cell>
        </row>
        <row r="1580">
          <cell r="A1580" t="str">
            <v>suesy082</v>
          </cell>
        </row>
        <row r="1581">
          <cell r="A1581" t="str">
            <v>suesy082</v>
          </cell>
        </row>
        <row r="1582">
          <cell r="A1582" t="str">
            <v>suesy082</v>
          </cell>
        </row>
        <row r="1583">
          <cell r="A1583" t="str">
            <v>suesy082</v>
          </cell>
        </row>
        <row r="1584">
          <cell r="A1584" t="str">
            <v>suesy082</v>
          </cell>
        </row>
        <row r="1585">
          <cell r="A1585" t="str">
            <v>suesy082</v>
          </cell>
        </row>
        <row r="1586">
          <cell r="A1586" t="str">
            <v>suesy082</v>
          </cell>
        </row>
        <row r="1587">
          <cell r="A1587" t="str">
            <v>suesy082</v>
          </cell>
        </row>
        <row r="1588">
          <cell r="A1588" t="str">
            <v>suesy082</v>
          </cell>
        </row>
        <row r="1589">
          <cell r="A1589" t="str">
            <v>suesy082</v>
          </cell>
        </row>
        <row r="1590">
          <cell r="A1590" t="str">
            <v>suesy082</v>
          </cell>
        </row>
        <row r="1591">
          <cell r="A1591" t="str">
            <v>suesy082</v>
          </cell>
        </row>
        <row r="1592">
          <cell r="A1592" t="str">
            <v>suesy082</v>
          </cell>
        </row>
        <row r="1593">
          <cell r="A1593" t="str">
            <v>suesy082</v>
          </cell>
        </row>
        <row r="1594">
          <cell r="A1594" t="str">
            <v>suesy083</v>
          </cell>
        </row>
        <row r="1595">
          <cell r="A1595" t="str">
            <v>suesy083</v>
          </cell>
        </row>
        <row r="1596">
          <cell r="A1596" t="str">
            <v>suesy083</v>
          </cell>
        </row>
        <row r="1597">
          <cell r="A1597" t="str">
            <v>suesy083</v>
          </cell>
        </row>
        <row r="1598">
          <cell r="A1598" t="str">
            <v>suesy083</v>
          </cell>
        </row>
        <row r="1599">
          <cell r="A1599" t="str">
            <v>suesy083</v>
          </cell>
        </row>
        <row r="1600">
          <cell r="A1600" t="str">
            <v>suesy083</v>
          </cell>
        </row>
        <row r="1601">
          <cell r="A1601" t="str">
            <v>suesy083</v>
          </cell>
        </row>
        <row r="1602">
          <cell r="A1602" t="str">
            <v>suesy083</v>
          </cell>
        </row>
        <row r="1603">
          <cell r="A1603" t="str">
            <v>suesy083</v>
          </cell>
        </row>
        <row r="1604">
          <cell r="A1604" t="str">
            <v>suesy083</v>
          </cell>
        </row>
        <row r="1605">
          <cell r="A1605" t="str">
            <v>suesy083</v>
          </cell>
        </row>
        <row r="1606">
          <cell r="A1606" t="str">
            <v>suesy083</v>
          </cell>
        </row>
        <row r="1607">
          <cell r="A1607" t="str">
            <v>suesy084</v>
          </cell>
        </row>
        <row r="1608">
          <cell r="A1608" t="str">
            <v>suesy084</v>
          </cell>
        </row>
        <row r="1609">
          <cell r="A1609" t="str">
            <v>suesy084</v>
          </cell>
        </row>
        <row r="1610">
          <cell r="A1610" t="str">
            <v>suesy084</v>
          </cell>
        </row>
        <row r="1611">
          <cell r="A1611" t="str">
            <v>suesy084</v>
          </cell>
        </row>
        <row r="1612">
          <cell r="A1612" t="str">
            <v>suesy084</v>
          </cell>
        </row>
        <row r="1613">
          <cell r="A1613" t="str">
            <v>suesy084</v>
          </cell>
        </row>
        <row r="1614">
          <cell r="A1614" t="str">
            <v>suesy084</v>
          </cell>
        </row>
        <row r="1615">
          <cell r="A1615" t="str">
            <v>suesy084</v>
          </cell>
        </row>
        <row r="1616">
          <cell r="A1616" t="str">
            <v>suesy084</v>
          </cell>
        </row>
        <row r="1617">
          <cell r="A1617" t="str">
            <v>suesy084</v>
          </cell>
        </row>
        <row r="1618">
          <cell r="A1618" t="str">
            <v>suesy084</v>
          </cell>
        </row>
        <row r="1619">
          <cell r="A1619" t="str">
            <v>suesy084</v>
          </cell>
        </row>
        <row r="1620">
          <cell r="A1620" t="str">
            <v>suesy088</v>
          </cell>
        </row>
        <row r="1621">
          <cell r="A1621" t="str">
            <v>suesy088</v>
          </cell>
        </row>
        <row r="1622">
          <cell r="A1622" t="str">
            <v>suesy088</v>
          </cell>
        </row>
        <row r="1623">
          <cell r="A1623" t="str">
            <v>suesy088</v>
          </cell>
        </row>
        <row r="1624">
          <cell r="A1624" t="str">
            <v>suesy088</v>
          </cell>
        </row>
        <row r="1625">
          <cell r="A1625" t="str">
            <v>suesy088</v>
          </cell>
        </row>
        <row r="1626">
          <cell r="A1626" t="str">
            <v>suesy088</v>
          </cell>
        </row>
        <row r="1627">
          <cell r="A1627" t="str">
            <v>suesy088</v>
          </cell>
        </row>
        <row r="1628">
          <cell r="A1628" t="str">
            <v>suesy088</v>
          </cell>
        </row>
        <row r="1629">
          <cell r="A1629" t="str">
            <v>suesy088</v>
          </cell>
        </row>
        <row r="1630">
          <cell r="A1630" t="str">
            <v>suesy088</v>
          </cell>
        </row>
        <row r="1631">
          <cell r="A1631" t="str">
            <v>suesy088</v>
          </cell>
        </row>
        <row r="1632">
          <cell r="A1632" t="str">
            <v>suesy088</v>
          </cell>
        </row>
        <row r="1633">
          <cell r="A1633" t="str">
            <v>suesy108</v>
          </cell>
        </row>
        <row r="1634">
          <cell r="A1634" t="str">
            <v>suesy108</v>
          </cell>
        </row>
        <row r="1635">
          <cell r="A1635" t="str">
            <v>suesy108</v>
          </cell>
        </row>
        <row r="1636">
          <cell r="A1636" t="str">
            <v>suesy108</v>
          </cell>
        </row>
        <row r="1637">
          <cell r="A1637" t="str">
            <v>suesy108</v>
          </cell>
        </row>
        <row r="1638">
          <cell r="A1638" t="str">
            <v>suesy108</v>
          </cell>
        </row>
        <row r="1639">
          <cell r="A1639" t="str">
            <v>suesy108</v>
          </cell>
        </row>
        <row r="1640">
          <cell r="A1640" t="str">
            <v>suesy108</v>
          </cell>
        </row>
        <row r="1641">
          <cell r="A1641" t="str">
            <v>suesy108</v>
          </cell>
        </row>
        <row r="1642">
          <cell r="A1642" t="str">
            <v>suesy123</v>
          </cell>
        </row>
        <row r="1643">
          <cell r="A1643" t="str">
            <v>suesy123</v>
          </cell>
        </row>
        <row r="1644">
          <cell r="A1644" t="str">
            <v>suesy123</v>
          </cell>
        </row>
        <row r="1645">
          <cell r="A1645" t="str">
            <v>suesy123</v>
          </cell>
        </row>
        <row r="1646">
          <cell r="A1646" t="str">
            <v>suesy123</v>
          </cell>
        </row>
        <row r="1647">
          <cell r="A1647" t="str">
            <v>suesy123</v>
          </cell>
        </row>
        <row r="1648">
          <cell r="A1648" t="str">
            <v>suesy123</v>
          </cell>
        </row>
        <row r="1649">
          <cell r="A1649" t="str">
            <v>suesy123</v>
          </cell>
        </row>
        <row r="1650">
          <cell r="A1650" t="str">
            <v>suesy123</v>
          </cell>
        </row>
        <row r="1651">
          <cell r="A1651" t="str">
            <v>suesy123</v>
          </cell>
        </row>
        <row r="1652">
          <cell r="A1652" t="str">
            <v>suesy123</v>
          </cell>
        </row>
        <row r="1653">
          <cell r="A1653" t="str">
            <v>suesy123</v>
          </cell>
        </row>
        <row r="1654">
          <cell r="A1654" t="str">
            <v>suesy126</v>
          </cell>
        </row>
        <row r="1655">
          <cell r="A1655" t="str">
            <v>suesy126</v>
          </cell>
        </row>
        <row r="1656">
          <cell r="A1656" t="str">
            <v>suesy126</v>
          </cell>
        </row>
        <row r="1657">
          <cell r="A1657" t="str">
            <v>suesy126</v>
          </cell>
        </row>
        <row r="1658">
          <cell r="A1658" t="str">
            <v>suesy126</v>
          </cell>
        </row>
        <row r="1659">
          <cell r="A1659" t="str">
            <v>suesy126</v>
          </cell>
        </row>
        <row r="1660">
          <cell r="A1660" t="str">
            <v>suesy126</v>
          </cell>
        </row>
        <row r="1661">
          <cell r="A1661" t="str">
            <v>suesy126</v>
          </cell>
        </row>
        <row r="1662">
          <cell r="A1662" t="str">
            <v>suesy126</v>
          </cell>
        </row>
        <row r="1663">
          <cell r="A1663" t="str">
            <v>suesy126</v>
          </cell>
        </row>
        <row r="1664">
          <cell r="A1664" t="str">
            <v>suesy126</v>
          </cell>
        </row>
        <row r="1665">
          <cell r="A1665" t="str">
            <v>suesy126</v>
          </cell>
        </row>
        <row r="1666">
          <cell r="A1666" t="str">
            <v>suesy126</v>
          </cell>
        </row>
        <row r="1667">
          <cell r="A1667" t="str">
            <v>suesy191</v>
          </cell>
        </row>
        <row r="1668">
          <cell r="A1668" t="str">
            <v>suesy191</v>
          </cell>
        </row>
        <row r="1669">
          <cell r="A1669" t="str">
            <v>suesy191</v>
          </cell>
        </row>
        <row r="1670">
          <cell r="A1670" t="str">
            <v>suesy191</v>
          </cell>
        </row>
        <row r="1671">
          <cell r="A1671" t="str">
            <v>suesy191</v>
          </cell>
        </row>
        <row r="1672">
          <cell r="A1672" t="str">
            <v>suesy191</v>
          </cell>
        </row>
        <row r="1673">
          <cell r="A1673" t="str">
            <v>suesy191</v>
          </cell>
        </row>
        <row r="1674">
          <cell r="A1674" t="str">
            <v>suesy191</v>
          </cell>
        </row>
        <row r="1675">
          <cell r="A1675" t="str">
            <v>suesy191</v>
          </cell>
        </row>
        <row r="1676">
          <cell r="A1676" t="str">
            <v>suesy191</v>
          </cell>
        </row>
        <row r="1677">
          <cell r="A1677" t="str">
            <v>suesy191</v>
          </cell>
        </row>
        <row r="1678">
          <cell r="A1678" t="str">
            <v>suesy191</v>
          </cell>
        </row>
        <row r="1679">
          <cell r="A1679" t="str">
            <v>suesy191</v>
          </cell>
        </row>
        <row r="1680">
          <cell r="A1680" t="str">
            <v>suesy191</v>
          </cell>
        </row>
        <row r="1681">
          <cell r="A1681" t="str">
            <v>suesy191</v>
          </cell>
        </row>
        <row r="1682">
          <cell r="A1682" t="str">
            <v>suesy191</v>
          </cell>
        </row>
        <row r="1683">
          <cell r="A1683" t="str">
            <v>suesy191</v>
          </cell>
        </row>
        <row r="1684">
          <cell r="A1684" t="str">
            <v>suesy191</v>
          </cell>
        </row>
        <row r="1685">
          <cell r="A1685" t="str">
            <v>suesy191</v>
          </cell>
        </row>
        <row r="1686">
          <cell r="A1686" t="str">
            <v>suesy191</v>
          </cell>
        </row>
        <row r="1687">
          <cell r="A1687" t="str">
            <v>suesy191</v>
          </cell>
        </row>
        <row r="1688">
          <cell r="A1688" t="str">
            <v>suesy191</v>
          </cell>
        </row>
        <row r="1689">
          <cell r="A1689" t="str">
            <v>suesy191</v>
          </cell>
        </row>
        <row r="1690">
          <cell r="A1690" t="str">
            <v>suesy191</v>
          </cell>
        </row>
        <row r="1691">
          <cell r="A1691" t="str">
            <v>suesy191</v>
          </cell>
        </row>
        <row r="1692">
          <cell r="A1692" t="str">
            <v>suesy191</v>
          </cell>
        </row>
        <row r="1693">
          <cell r="A1693" t="str">
            <v>suesy191</v>
          </cell>
        </row>
        <row r="1694">
          <cell r="A1694" t="str">
            <v>suesy191</v>
          </cell>
        </row>
        <row r="1695">
          <cell r="A1695" t="str">
            <v>suesy191</v>
          </cell>
        </row>
        <row r="1696">
          <cell r="A1696" t="str">
            <v>suesy191</v>
          </cell>
        </row>
        <row r="1697">
          <cell r="A1697" t="str">
            <v>suesy191</v>
          </cell>
        </row>
        <row r="1698">
          <cell r="A1698" t="str">
            <v>suesy191</v>
          </cell>
        </row>
        <row r="1699">
          <cell r="A1699" t="str">
            <v>suesy191</v>
          </cell>
        </row>
        <row r="1700">
          <cell r="A1700" t="str">
            <v>suesy191</v>
          </cell>
        </row>
        <row r="1701">
          <cell r="A1701" t="str">
            <v>suesy191</v>
          </cell>
        </row>
        <row r="1702">
          <cell r="A1702" t="str">
            <v>suesy191</v>
          </cell>
        </row>
        <row r="1703">
          <cell r="A1703" t="str">
            <v>suesy191</v>
          </cell>
        </row>
        <row r="1704">
          <cell r="A1704" t="str">
            <v>suesy191</v>
          </cell>
        </row>
        <row r="1705">
          <cell r="A1705" t="str">
            <v>suesy191</v>
          </cell>
        </row>
        <row r="1706">
          <cell r="A1706" t="str">
            <v>suesy191</v>
          </cell>
        </row>
        <row r="1707">
          <cell r="A1707" t="str">
            <v>suesy191</v>
          </cell>
        </row>
        <row r="1708">
          <cell r="A1708" t="str">
            <v>suesy191</v>
          </cell>
        </row>
        <row r="1709">
          <cell r="A1709" t="str">
            <v>suesy191</v>
          </cell>
        </row>
        <row r="1710">
          <cell r="A1710" t="str">
            <v>suesy191</v>
          </cell>
        </row>
        <row r="1711">
          <cell r="A1711" t="str">
            <v>suesy191</v>
          </cell>
        </row>
        <row r="1712">
          <cell r="A1712" t="str">
            <v>suesy191</v>
          </cell>
        </row>
        <row r="1713">
          <cell r="A1713" t="str">
            <v>suesy191</v>
          </cell>
        </row>
        <row r="1714">
          <cell r="A1714" t="str">
            <v>suesy191</v>
          </cell>
        </row>
        <row r="1715">
          <cell r="A1715" t="str">
            <v>suesy191</v>
          </cell>
        </row>
        <row r="1716">
          <cell r="A1716" t="str">
            <v>suesy191</v>
          </cell>
        </row>
        <row r="1717">
          <cell r="A1717" t="str">
            <v>suesy191</v>
          </cell>
        </row>
        <row r="1718">
          <cell r="A1718" t="str">
            <v>suesy191</v>
          </cell>
        </row>
        <row r="1719">
          <cell r="A1719" t="str">
            <v>suesy191</v>
          </cell>
        </row>
        <row r="1720">
          <cell r="A1720" t="str">
            <v>suesy191</v>
          </cell>
        </row>
        <row r="1721">
          <cell r="A1721" t="str">
            <v>suesy191</v>
          </cell>
        </row>
        <row r="1722">
          <cell r="A1722" t="str">
            <v>suesy191</v>
          </cell>
        </row>
        <row r="1723">
          <cell r="A1723" t="str">
            <v>suesy191</v>
          </cell>
        </row>
        <row r="1724">
          <cell r="A1724" t="str">
            <v>suesy191</v>
          </cell>
        </row>
        <row r="1725">
          <cell r="A1725" t="str">
            <v>suesy191</v>
          </cell>
        </row>
        <row r="1726">
          <cell r="A1726" t="str">
            <v>suesy191</v>
          </cell>
        </row>
        <row r="1727">
          <cell r="A1727" t="str">
            <v>suesy191</v>
          </cell>
        </row>
        <row r="1728">
          <cell r="A1728" t="str">
            <v>suesy191</v>
          </cell>
        </row>
        <row r="1729">
          <cell r="A1729" t="str">
            <v>suesy191</v>
          </cell>
        </row>
        <row r="1730">
          <cell r="A1730" t="str">
            <v>suesy191</v>
          </cell>
        </row>
        <row r="1731">
          <cell r="A1731" t="str">
            <v>suesy191</v>
          </cell>
        </row>
        <row r="1732">
          <cell r="A1732" t="str">
            <v>suesy191</v>
          </cell>
        </row>
        <row r="1733">
          <cell r="A1733" t="str">
            <v>suesy191</v>
          </cell>
        </row>
        <row r="1734">
          <cell r="A1734" t="str">
            <v>suesy191</v>
          </cell>
        </row>
        <row r="1735">
          <cell r="A1735" t="str">
            <v>suesy191</v>
          </cell>
        </row>
        <row r="1736">
          <cell r="A1736" t="str">
            <v>suesy191</v>
          </cell>
        </row>
        <row r="1737">
          <cell r="A1737" t="str">
            <v>suesy191</v>
          </cell>
        </row>
        <row r="1738">
          <cell r="A1738" t="str">
            <v>suesy191</v>
          </cell>
        </row>
        <row r="1739">
          <cell r="A1739" t="str">
            <v>suesy191</v>
          </cell>
        </row>
        <row r="1740">
          <cell r="A1740" t="str">
            <v>suesy191</v>
          </cell>
        </row>
        <row r="1741">
          <cell r="A1741" t="str">
            <v>suesy191</v>
          </cell>
        </row>
        <row r="1742">
          <cell r="A1742" t="str">
            <v>suesy191</v>
          </cell>
        </row>
        <row r="1743">
          <cell r="A1743" t="str">
            <v>suesy191</v>
          </cell>
        </row>
        <row r="1744">
          <cell r="A1744" t="str">
            <v>suesy191</v>
          </cell>
        </row>
        <row r="1745">
          <cell r="A1745" t="str">
            <v>suesy191</v>
          </cell>
        </row>
        <row r="1746">
          <cell r="A1746" t="str">
            <v>suesy191</v>
          </cell>
        </row>
        <row r="1747">
          <cell r="A1747" t="str">
            <v>suesy191</v>
          </cell>
        </row>
        <row r="1748">
          <cell r="A1748" t="str">
            <v>suesy191</v>
          </cell>
        </row>
        <row r="1749">
          <cell r="A1749" t="str">
            <v>suesy191</v>
          </cell>
        </row>
        <row r="1750">
          <cell r="A1750" t="str">
            <v>suesy191</v>
          </cell>
        </row>
        <row r="1751">
          <cell r="A1751" t="str">
            <v>suesy191</v>
          </cell>
        </row>
        <row r="1752">
          <cell r="A1752" t="str">
            <v>suesy191</v>
          </cell>
        </row>
        <row r="1753">
          <cell r="A1753" t="str">
            <v>suesy191</v>
          </cell>
        </row>
        <row r="1754">
          <cell r="A1754" t="str">
            <v>suesy191</v>
          </cell>
        </row>
        <row r="1755">
          <cell r="A1755" t="str">
            <v>suesy191</v>
          </cell>
        </row>
        <row r="1756">
          <cell r="A1756" t="str">
            <v>suesy191</v>
          </cell>
        </row>
        <row r="1757">
          <cell r="A1757" t="str">
            <v>suesy191</v>
          </cell>
        </row>
        <row r="1758">
          <cell r="A1758" t="str">
            <v>suesy191</v>
          </cell>
        </row>
        <row r="1759">
          <cell r="A1759" t="str">
            <v>suesy191</v>
          </cell>
        </row>
        <row r="1760">
          <cell r="A1760" t="str">
            <v>suesy191</v>
          </cell>
        </row>
        <row r="1761">
          <cell r="A1761" t="str">
            <v>suesy191</v>
          </cell>
        </row>
        <row r="1762">
          <cell r="A1762" t="str">
            <v>suesy191</v>
          </cell>
        </row>
        <row r="1763">
          <cell r="A1763" t="str">
            <v>suesy191</v>
          </cell>
        </row>
        <row r="1764">
          <cell r="A1764" t="str">
            <v>suesy191</v>
          </cell>
        </row>
        <row r="1765">
          <cell r="A1765" t="str">
            <v>suesy191</v>
          </cell>
        </row>
        <row r="1766">
          <cell r="A1766" t="str">
            <v>suesy191</v>
          </cell>
        </row>
        <row r="1767">
          <cell r="A1767" t="str">
            <v>suesy191</v>
          </cell>
        </row>
        <row r="1768">
          <cell r="A1768" t="str">
            <v>suesy191</v>
          </cell>
        </row>
        <row r="1769">
          <cell r="A1769" t="str">
            <v>suesy191</v>
          </cell>
        </row>
        <row r="1770">
          <cell r="A1770" t="str">
            <v>suesy191</v>
          </cell>
        </row>
        <row r="1771">
          <cell r="A1771" t="str">
            <v>suesy191</v>
          </cell>
        </row>
        <row r="1772">
          <cell r="A1772" t="str">
            <v>suesy191</v>
          </cell>
        </row>
        <row r="1773">
          <cell r="A1773" t="str">
            <v>suesy191</v>
          </cell>
        </row>
        <row r="1774">
          <cell r="A1774" t="str">
            <v>suesy191</v>
          </cell>
        </row>
        <row r="1775">
          <cell r="A1775" t="str">
            <v>suesy191</v>
          </cell>
        </row>
        <row r="1776">
          <cell r="A1776" t="str">
            <v>suesy191</v>
          </cell>
        </row>
        <row r="1777">
          <cell r="A1777" t="str">
            <v>suesy191</v>
          </cell>
        </row>
        <row r="1778">
          <cell r="A1778" t="str">
            <v>suesy191</v>
          </cell>
        </row>
        <row r="1779">
          <cell r="A1779" t="str">
            <v>suesy191</v>
          </cell>
        </row>
        <row r="1780">
          <cell r="A1780" t="str">
            <v>suesy191</v>
          </cell>
        </row>
        <row r="1781">
          <cell r="A1781" t="str">
            <v>suesy191</v>
          </cell>
        </row>
        <row r="1782">
          <cell r="A1782" t="str">
            <v>suesy191</v>
          </cell>
        </row>
        <row r="1783">
          <cell r="A1783" t="str">
            <v>suesy191</v>
          </cell>
        </row>
        <row r="1784">
          <cell r="A1784" t="str">
            <v>suesy191</v>
          </cell>
        </row>
        <row r="1785">
          <cell r="A1785" t="str">
            <v>suesy191</v>
          </cell>
        </row>
        <row r="1786">
          <cell r="A1786" t="str">
            <v>suesy191</v>
          </cell>
        </row>
        <row r="1787">
          <cell r="A1787" t="str">
            <v>suesy191</v>
          </cell>
        </row>
        <row r="1788">
          <cell r="A1788" t="str">
            <v>suesy191</v>
          </cell>
        </row>
        <row r="1789">
          <cell r="A1789" t="str">
            <v>suesy191</v>
          </cell>
        </row>
        <row r="1790">
          <cell r="A1790" t="str">
            <v>suesy191</v>
          </cell>
        </row>
        <row r="1791">
          <cell r="A1791" t="str">
            <v>suesy191</v>
          </cell>
        </row>
        <row r="1792">
          <cell r="A1792" t="str">
            <v>suesy191</v>
          </cell>
        </row>
        <row r="1793">
          <cell r="A1793" t="str">
            <v>suesy191</v>
          </cell>
        </row>
        <row r="1794">
          <cell r="A1794" t="str">
            <v>suesy191</v>
          </cell>
        </row>
        <row r="1795">
          <cell r="A1795" t="str">
            <v>suesy191</v>
          </cell>
        </row>
        <row r="1796">
          <cell r="A1796" t="str">
            <v>suesy191</v>
          </cell>
        </row>
        <row r="1797">
          <cell r="A1797" t="str">
            <v>suesy191</v>
          </cell>
        </row>
        <row r="1798">
          <cell r="A1798" t="str">
            <v>suesy191</v>
          </cell>
        </row>
        <row r="1799">
          <cell r="A1799" t="str">
            <v>suesy191</v>
          </cell>
        </row>
        <row r="1800">
          <cell r="A1800" t="str">
            <v>suesy191</v>
          </cell>
        </row>
        <row r="1801">
          <cell r="A1801" t="str">
            <v>suesy191</v>
          </cell>
        </row>
        <row r="1802">
          <cell r="A1802" t="str">
            <v>suesy191</v>
          </cell>
        </row>
        <row r="1803">
          <cell r="A1803" t="str">
            <v>suesy191</v>
          </cell>
        </row>
        <row r="1804">
          <cell r="A1804" t="str">
            <v>suesy191</v>
          </cell>
        </row>
        <row r="1805">
          <cell r="A1805" t="str">
            <v>suesy192</v>
          </cell>
        </row>
        <row r="1806">
          <cell r="A1806" t="str">
            <v>suesy192</v>
          </cell>
        </row>
        <row r="1807">
          <cell r="A1807" t="str">
            <v>suesy192</v>
          </cell>
        </row>
        <row r="1808">
          <cell r="A1808" t="str">
            <v>suesy192</v>
          </cell>
        </row>
        <row r="1809">
          <cell r="A1809" t="str">
            <v>suesy192</v>
          </cell>
        </row>
        <row r="1810">
          <cell r="A1810" t="str">
            <v>suesy192</v>
          </cell>
        </row>
        <row r="1811">
          <cell r="A1811" t="str">
            <v>suesy192</v>
          </cell>
        </row>
        <row r="1812">
          <cell r="A1812" t="str">
            <v>suesy192</v>
          </cell>
        </row>
        <row r="1813">
          <cell r="A1813" t="str">
            <v>suesy192</v>
          </cell>
        </row>
        <row r="1814">
          <cell r="A1814" t="str">
            <v>suesy192</v>
          </cell>
        </row>
        <row r="1815">
          <cell r="A1815" t="str">
            <v>suesy192</v>
          </cell>
        </row>
        <row r="1816">
          <cell r="A1816" t="str">
            <v>suesy192</v>
          </cell>
        </row>
        <row r="1817">
          <cell r="A1817" t="str">
            <v>suesy192</v>
          </cell>
        </row>
        <row r="1818">
          <cell r="A1818" t="str">
            <v>suesy192</v>
          </cell>
        </row>
        <row r="1819">
          <cell r="A1819" t="str">
            <v>suesy192</v>
          </cell>
        </row>
        <row r="1820">
          <cell r="A1820" t="str">
            <v>suesy192</v>
          </cell>
        </row>
        <row r="1821">
          <cell r="A1821" t="str">
            <v>suesy192</v>
          </cell>
        </row>
        <row r="1822">
          <cell r="A1822" t="str">
            <v>suesy192</v>
          </cell>
        </row>
        <row r="1823">
          <cell r="A1823" t="str">
            <v>suesy192</v>
          </cell>
        </row>
        <row r="1824">
          <cell r="A1824" t="str">
            <v>suesy192</v>
          </cell>
        </row>
        <row r="1825">
          <cell r="A1825" t="str">
            <v>suesy192</v>
          </cell>
        </row>
        <row r="1826">
          <cell r="A1826" t="str">
            <v>suesy192</v>
          </cell>
        </row>
        <row r="1827">
          <cell r="A1827" t="str">
            <v>suesy192</v>
          </cell>
        </row>
        <row r="1828">
          <cell r="A1828" t="str">
            <v>suesy192</v>
          </cell>
        </row>
        <row r="1829">
          <cell r="A1829" t="str">
            <v>suesy192</v>
          </cell>
        </row>
        <row r="1830">
          <cell r="A1830" t="str">
            <v>suesy192</v>
          </cell>
        </row>
        <row r="1831">
          <cell r="A1831" t="str">
            <v>suesy192</v>
          </cell>
        </row>
        <row r="1832">
          <cell r="A1832" t="str">
            <v>suesy192</v>
          </cell>
        </row>
        <row r="1833">
          <cell r="A1833" t="str">
            <v>suesy192</v>
          </cell>
        </row>
        <row r="1834">
          <cell r="A1834" t="str">
            <v>suesy192</v>
          </cell>
        </row>
        <row r="1835">
          <cell r="A1835" t="str">
            <v>suesy192</v>
          </cell>
        </row>
        <row r="1836">
          <cell r="A1836" t="str">
            <v>suesy192</v>
          </cell>
        </row>
        <row r="1837">
          <cell r="A1837" t="str">
            <v>suesy192</v>
          </cell>
        </row>
        <row r="1838">
          <cell r="A1838" t="str">
            <v>suesy192</v>
          </cell>
        </row>
        <row r="1839">
          <cell r="A1839" t="str">
            <v>suesy192</v>
          </cell>
        </row>
        <row r="1840">
          <cell r="A1840" t="str">
            <v>suesy192</v>
          </cell>
        </row>
        <row r="1841">
          <cell r="A1841" t="str">
            <v>suesy192</v>
          </cell>
        </row>
        <row r="1842">
          <cell r="A1842" t="str">
            <v>suesy192</v>
          </cell>
        </row>
        <row r="1843">
          <cell r="A1843" t="str">
            <v>suesy192</v>
          </cell>
        </row>
        <row r="1844">
          <cell r="A1844" t="str">
            <v>suesy192</v>
          </cell>
        </row>
        <row r="1845">
          <cell r="A1845" t="str">
            <v>suesy192</v>
          </cell>
        </row>
        <row r="1846">
          <cell r="A1846" t="str">
            <v>suesy192</v>
          </cell>
        </row>
        <row r="1847">
          <cell r="A1847" t="str">
            <v>suesy192</v>
          </cell>
        </row>
        <row r="1848">
          <cell r="A1848" t="str">
            <v>suesy192</v>
          </cell>
        </row>
        <row r="1849">
          <cell r="A1849" t="str">
            <v>suesy192</v>
          </cell>
        </row>
        <row r="1850">
          <cell r="A1850" t="str">
            <v>suesy192</v>
          </cell>
        </row>
        <row r="1851">
          <cell r="A1851" t="str">
            <v>suesy192</v>
          </cell>
        </row>
        <row r="1852">
          <cell r="A1852" t="str">
            <v>suesy192</v>
          </cell>
        </row>
        <row r="1853">
          <cell r="A1853" t="str">
            <v>suesy192</v>
          </cell>
        </row>
        <row r="1854">
          <cell r="A1854" t="str">
            <v>suesy192</v>
          </cell>
        </row>
        <row r="1855">
          <cell r="A1855" t="str">
            <v>suesy192</v>
          </cell>
        </row>
        <row r="1856">
          <cell r="A1856" t="str">
            <v>suesy192</v>
          </cell>
        </row>
        <row r="1857">
          <cell r="A1857" t="str">
            <v>suesy192</v>
          </cell>
        </row>
        <row r="1858">
          <cell r="A1858" t="str">
            <v>suesy192</v>
          </cell>
        </row>
        <row r="1859">
          <cell r="A1859" t="str">
            <v>suesy192</v>
          </cell>
        </row>
        <row r="1860">
          <cell r="A1860" t="str">
            <v>suesy192</v>
          </cell>
        </row>
        <row r="1861">
          <cell r="A1861" t="str">
            <v>suesy192</v>
          </cell>
        </row>
        <row r="1862">
          <cell r="A1862" t="str">
            <v>suesy192</v>
          </cell>
        </row>
        <row r="1863">
          <cell r="A1863" t="str">
            <v>suesy192</v>
          </cell>
        </row>
        <row r="1864">
          <cell r="A1864" t="str">
            <v>suesy192</v>
          </cell>
        </row>
        <row r="1865">
          <cell r="A1865" t="str">
            <v>suesy192</v>
          </cell>
        </row>
        <row r="1866">
          <cell r="A1866" t="str">
            <v>suesy192</v>
          </cell>
        </row>
        <row r="1867">
          <cell r="A1867" t="str">
            <v>suesy192</v>
          </cell>
        </row>
        <row r="1868">
          <cell r="A1868" t="str">
            <v>suesy192</v>
          </cell>
        </row>
        <row r="1869">
          <cell r="A1869" t="str">
            <v>suesy192</v>
          </cell>
        </row>
        <row r="1870">
          <cell r="A1870" t="str">
            <v>suesy192</v>
          </cell>
        </row>
        <row r="1871">
          <cell r="A1871" t="str">
            <v>suesy192</v>
          </cell>
        </row>
        <row r="1872">
          <cell r="A1872" t="str">
            <v>suesy192</v>
          </cell>
        </row>
        <row r="1873">
          <cell r="A1873" t="str">
            <v>suesy192</v>
          </cell>
        </row>
        <row r="1874">
          <cell r="A1874" t="str">
            <v>suesy192</v>
          </cell>
        </row>
        <row r="1875">
          <cell r="A1875" t="str">
            <v>suesy192</v>
          </cell>
        </row>
        <row r="1876">
          <cell r="A1876" t="str">
            <v>suesy192</v>
          </cell>
        </row>
        <row r="1877">
          <cell r="A1877" t="str">
            <v>suesy192</v>
          </cell>
        </row>
        <row r="1878">
          <cell r="A1878" t="str">
            <v>suesy192</v>
          </cell>
        </row>
        <row r="1879">
          <cell r="A1879" t="str">
            <v>suesy192</v>
          </cell>
        </row>
        <row r="1880">
          <cell r="A1880" t="str">
            <v>suesy192</v>
          </cell>
        </row>
        <row r="1881">
          <cell r="A1881" t="str">
            <v>suesy192</v>
          </cell>
        </row>
        <row r="1882">
          <cell r="A1882" t="str">
            <v>suesy192</v>
          </cell>
        </row>
        <row r="1883">
          <cell r="A1883" t="str">
            <v>suesy192</v>
          </cell>
        </row>
        <row r="1884">
          <cell r="A1884" t="str">
            <v>suesy192</v>
          </cell>
        </row>
        <row r="1885">
          <cell r="A1885" t="str">
            <v>suesy192</v>
          </cell>
        </row>
        <row r="1886">
          <cell r="A1886" t="str">
            <v>suesy192</v>
          </cell>
        </row>
        <row r="1887">
          <cell r="A1887" t="str">
            <v>suesy192</v>
          </cell>
        </row>
        <row r="1888">
          <cell r="A1888" t="str">
            <v>suesy192</v>
          </cell>
        </row>
        <row r="1889">
          <cell r="A1889" t="str">
            <v>suesy192</v>
          </cell>
        </row>
        <row r="1890">
          <cell r="A1890" t="str">
            <v>suesy192</v>
          </cell>
        </row>
        <row r="1891">
          <cell r="A1891" t="str">
            <v>suesy192</v>
          </cell>
        </row>
        <row r="1892">
          <cell r="A1892" t="str">
            <v>suesy192</v>
          </cell>
        </row>
        <row r="1893">
          <cell r="A1893" t="str">
            <v>suesy192</v>
          </cell>
        </row>
        <row r="1894">
          <cell r="A1894" t="str">
            <v>suesy192</v>
          </cell>
        </row>
        <row r="1895">
          <cell r="A1895" t="str">
            <v>suesy192</v>
          </cell>
        </row>
        <row r="1896">
          <cell r="A1896" t="str">
            <v>suesy192</v>
          </cell>
        </row>
        <row r="1897">
          <cell r="A1897" t="str">
            <v>suesy192</v>
          </cell>
        </row>
        <row r="1898">
          <cell r="A1898" t="str">
            <v>suesy192</v>
          </cell>
        </row>
        <row r="1899">
          <cell r="A1899" t="str">
            <v>suesy192</v>
          </cell>
        </row>
        <row r="1900">
          <cell r="A1900" t="str">
            <v>suesy192</v>
          </cell>
        </row>
        <row r="1901">
          <cell r="A1901" t="str">
            <v>suesy192</v>
          </cell>
        </row>
        <row r="1902">
          <cell r="A1902" t="str">
            <v>suesy192</v>
          </cell>
        </row>
        <row r="1903">
          <cell r="A1903" t="str">
            <v>suesy192</v>
          </cell>
        </row>
        <row r="1904">
          <cell r="A1904" t="str">
            <v>suesy192</v>
          </cell>
        </row>
        <row r="1905">
          <cell r="A1905" t="str">
            <v>suesy192</v>
          </cell>
        </row>
        <row r="1906">
          <cell r="A1906" t="str">
            <v>suesy192</v>
          </cell>
        </row>
        <row r="1907">
          <cell r="A1907" t="str">
            <v>suesy192</v>
          </cell>
        </row>
        <row r="1908">
          <cell r="A1908" t="str">
            <v>suesy192</v>
          </cell>
        </row>
        <row r="1909">
          <cell r="A1909" t="str">
            <v>suesy192</v>
          </cell>
        </row>
        <row r="1910">
          <cell r="A1910" t="str">
            <v>suesy192</v>
          </cell>
        </row>
        <row r="1911">
          <cell r="A1911" t="str">
            <v>suesy192</v>
          </cell>
        </row>
        <row r="1912">
          <cell r="A1912" t="str">
            <v>suesy192</v>
          </cell>
        </row>
        <row r="1913">
          <cell r="A1913" t="str">
            <v>suesy192</v>
          </cell>
        </row>
        <row r="1914">
          <cell r="A1914" t="str">
            <v>suesy192</v>
          </cell>
        </row>
        <row r="1915">
          <cell r="A1915" t="str">
            <v>suesy192</v>
          </cell>
        </row>
        <row r="1916">
          <cell r="A1916" t="str">
            <v>suesy192</v>
          </cell>
        </row>
        <row r="1917">
          <cell r="A1917" t="str">
            <v>suesy192</v>
          </cell>
        </row>
        <row r="1918">
          <cell r="A1918" t="str">
            <v>suesy192</v>
          </cell>
        </row>
        <row r="1919">
          <cell r="A1919" t="str">
            <v>suesy192</v>
          </cell>
        </row>
        <row r="1920">
          <cell r="A1920" t="str">
            <v>suesy192</v>
          </cell>
        </row>
        <row r="1921">
          <cell r="A1921" t="str">
            <v>suesy192</v>
          </cell>
        </row>
        <row r="1922">
          <cell r="A1922" t="str">
            <v>suesy192</v>
          </cell>
        </row>
        <row r="1923">
          <cell r="A1923" t="str">
            <v>suesy192</v>
          </cell>
        </row>
        <row r="1924">
          <cell r="A1924" t="str">
            <v>suesy192</v>
          </cell>
        </row>
        <row r="1925">
          <cell r="A1925" t="str">
            <v>suesy192</v>
          </cell>
        </row>
        <row r="1926">
          <cell r="A1926" t="str">
            <v>suesy192</v>
          </cell>
        </row>
        <row r="1927">
          <cell r="A1927" t="str">
            <v>suesy192</v>
          </cell>
        </row>
        <row r="1928">
          <cell r="A1928" t="str">
            <v>suesy192</v>
          </cell>
        </row>
        <row r="1929">
          <cell r="A1929" t="str">
            <v>suesy192</v>
          </cell>
        </row>
        <row r="1930">
          <cell r="A1930" t="str">
            <v>suesy192</v>
          </cell>
        </row>
        <row r="1931">
          <cell r="A1931" t="str">
            <v>suesy192</v>
          </cell>
        </row>
        <row r="1932">
          <cell r="A1932" t="str">
            <v>suesy192</v>
          </cell>
        </row>
        <row r="1933">
          <cell r="A1933" t="str">
            <v>suesy192</v>
          </cell>
        </row>
        <row r="1934">
          <cell r="A1934" t="str">
            <v>suesy192</v>
          </cell>
        </row>
        <row r="1935">
          <cell r="A1935" t="str">
            <v>suesy192</v>
          </cell>
        </row>
        <row r="1936">
          <cell r="A1936" t="str">
            <v>suesy192</v>
          </cell>
        </row>
        <row r="1937">
          <cell r="A1937" t="str">
            <v>suesy192</v>
          </cell>
        </row>
        <row r="1938">
          <cell r="A1938" t="str">
            <v>suesy192</v>
          </cell>
        </row>
        <row r="1939">
          <cell r="A1939" t="str">
            <v>suesy192</v>
          </cell>
        </row>
        <row r="1940">
          <cell r="A1940" t="str">
            <v>suesy192</v>
          </cell>
        </row>
        <row r="1941">
          <cell r="A1941" t="str">
            <v>suesy192</v>
          </cell>
        </row>
        <row r="1942">
          <cell r="A1942" t="str">
            <v>suesz009</v>
          </cell>
        </row>
        <row r="1943">
          <cell r="A1943" t="str">
            <v>suesz009</v>
          </cell>
        </row>
        <row r="1944">
          <cell r="A1944" t="str">
            <v>suesz009</v>
          </cell>
        </row>
        <row r="1945">
          <cell r="A1945" t="str">
            <v>suesz009</v>
          </cell>
        </row>
        <row r="1946">
          <cell r="A1946" t="str">
            <v>suesz009</v>
          </cell>
        </row>
        <row r="1947">
          <cell r="A1947" t="str">
            <v>suesz009</v>
          </cell>
        </row>
        <row r="1948">
          <cell r="A1948" t="str">
            <v>suesz009</v>
          </cell>
        </row>
        <row r="1949">
          <cell r="A1949" t="str">
            <v>suesz009</v>
          </cell>
        </row>
        <row r="1950">
          <cell r="A1950" t="str">
            <v>suesz009</v>
          </cell>
        </row>
        <row r="1951">
          <cell r="A1951" t="str">
            <v>suesz009</v>
          </cell>
        </row>
        <row r="1952">
          <cell r="A1952" t="str">
            <v>suesz009</v>
          </cell>
        </row>
        <row r="1953">
          <cell r="A1953" t="str">
            <v>suesz009</v>
          </cell>
        </row>
        <row r="1954">
          <cell r="A1954" t="str">
            <v>suesz009</v>
          </cell>
        </row>
        <row r="1955">
          <cell r="A1955" t="str">
            <v>suesz010</v>
          </cell>
        </row>
        <row r="1956">
          <cell r="A1956" t="str">
            <v>suesz010</v>
          </cell>
        </row>
        <row r="1957">
          <cell r="A1957" t="str">
            <v>suesz010</v>
          </cell>
        </row>
        <row r="1958">
          <cell r="A1958" t="str">
            <v>suesz010</v>
          </cell>
        </row>
        <row r="1959">
          <cell r="A1959" t="str">
            <v>suesz010</v>
          </cell>
        </row>
        <row r="1960">
          <cell r="A1960" t="str">
            <v>suesz010</v>
          </cell>
        </row>
        <row r="1961">
          <cell r="A1961" t="str">
            <v>suesz010</v>
          </cell>
        </row>
        <row r="1962">
          <cell r="A1962" t="str">
            <v>suesz010</v>
          </cell>
        </row>
        <row r="1963">
          <cell r="A1963" t="str">
            <v>suesz010</v>
          </cell>
        </row>
        <row r="1964">
          <cell r="A1964" t="str">
            <v>suesz010</v>
          </cell>
        </row>
        <row r="1965">
          <cell r="A1965" t="str">
            <v>suesz010</v>
          </cell>
        </row>
        <row r="1966">
          <cell r="A1966" t="str">
            <v>suesz010</v>
          </cell>
        </row>
        <row r="1967">
          <cell r="A1967" t="str">
            <v>suesz010</v>
          </cell>
        </row>
        <row r="1968">
          <cell r="A1968" t="str">
            <v>suesz010</v>
          </cell>
        </row>
        <row r="1969">
          <cell r="A1969" t="str">
            <v>suesz075</v>
          </cell>
        </row>
        <row r="1970">
          <cell r="A1970" t="str">
            <v>suesz075</v>
          </cell>
        </row>
        <row r="1971">
          <cell r="A1971" t="str">
            <v>suesz075</v>
          </cell>
        </row>
        <row r="1972">
          <cell r="A1972" t="str">
            <v>suesz075</v>
          </cell>
        </row>
        <row r="1973">
          <cell r="A1973" t="str">
            <v>suesz075</v>
          </cell>
        </row>
        <row r="1974">
          <cell r="A1974" t="str">
            <v>suesz075</v>
          </cell>
        </row>
        <row r="1975">
          <cell r="A1975" t="str">
            <v>suesz075</v>
          </cell>
        </row>
        <row r="1976">
          <cell r="A1976" t="str">
            <v>suesz076</v>
          </cell>
        </row>
        <row r="1977">
          <cell r="A1977" t="str">
            <v>suesz076</v>
          </cell>
        </row>
        <row r="1978">
          <cell r="A1978" t="str">
            <v>suesz076</v>
          </cell>
        </row>
        <row r="1979">
          <cell r="A1979" t="str">
            <v>suesz076</v>
          </cell>
        </row>
        <row r="1980">
          <cell r="A1980" t="str">
            <v>suesz076</v>
          </cell>
        </row>
        <row r="1981">
          <cell r="A1981" t="str">
            <v>suesz076</v>
          </cell>
        </row>
        <row r="1982">
          <cell r="A1982" t="str">
            <v>suesz076</v>
          </cell>
        </row>
        <row r="1983">
          <cell r="A1983" t="str">
            <v>suesz076</v>
          </cell>
        </row>
        <row r="1984">
          <cell r="A1984" t="str">
            <v>suesz076</v>
          </cell>
        </row>
        <row r="1985">
          <cell r="A1985" t="str">
            <v>suesz076</v>
          </cell>
        </row>
        <row r="1986">
          <cell r="A1986" t="str">
            <v>suesz076</v>
          </cell>
        </row>
        <row r="1987">
          <cell r="A1987" t="str">
            <v>suesz078</v>
          </cell>
        </row>
        <row r="1988">
          <cell r="A1988" t="str">
            <v>suesz078</v>
          </cell>
        </row>
        <row r="1989">
          <cell r="A1989" t="str">
            <v>suesz078</v>
          </cell>
        </row>
        <row r="1990">
          <cell r="A1990" t="str">
            <v>suesz078</v>
          </cell>
        </row>
        <row r="1991">
          <cell r="A1991" t="str">
            <v>suesz078</v>
          </cell>
        </row>
        <row r="1992">
          <cell r="A1992" t="str">
            <v>suesz078</v>
          </cell>
        </row>
        <row r="1993">
          <cell r="A1993" t="str">
            <v>suesz078</v>
          </cell>
        </row>
        <row r="1994">
          <cell r="A1994" t="str">
            <v>suesz078</v>
          </cell>
        </row>
        <row r="1995">
          <cell r="A1995" t="str">
            <v>suesz078</v>
          </cell>
        </row>
        <row r="1996">
          <cell r="A1996" t="str">
            <v>suesz078</v>
          </cell>
        </row>
        <row r="1997">
          <cell r="A1997" t="str">
            <v>suesz078</v>
          </cell>
        </row>
        <row r="1998">
          <cell r="A1998" t="str">
            <v>suesz078</v>
          </cell>
        </row>
        <row r="1999">
          <cell r="A1999" t="str">
            <v>suesz078</v>
          </cell>
        </row>
        <row r="2000">
          <cell r="A2000" t="str">
            <v>suesz079</v>
          </cell>
        </row>
        <row r="2001">
          <cell r="A2001" t="str">
            <v>suesz079</v>
          </cell>
        </row>
        <row r="2002">
          <cell r="A2002" t="str">
            <v>suesz079</v>
          </cell>
        </row>
        <row r="2003">
          <cell r="A2003" t="str">
            <v>suesz079</v>
          </cell>
        </row>
        <row r="2004">
          <cell r="A2004" t="str">
            <v>suesz079</v>
          </cell>
        </row>
        <row r="2005">
          <cell r="A2005" t="str">
            <v>suesz079</v>
          </cell>
        </row>
        <row r="2006">
          <cell r="A2006" t="str">
            <v>suesz079</v>
          </cell>
        </row>
        <row r="2007">
          <cell r="A2007" t="str">
            <v>suesz079</v>
          </cell>
        </row>
        <row r="2008">
          <cell r="A2008" t="str">
            <v>suesz079</v>
          </cell>
        </row>
        <row r="2009">
          <cell r="A2009" t="str">
            <v>suesz079</v>
          </cell>
        </row>
        <row r="2010">
          <cell r="A2010" t="str">
            <v>suesz079</v>
          </cell>
        </row>
        <row r="2011">
          <cell r="A2011" t="str">
            <v>suesz079</v>
          </cell>
        </row>
        <row r="2012">
          <cell r="A2012" t="str">
            <v>suesz079</v>
          </cell>
        </row>
        <row r="2013">
          <cell r="A2013" t="str">
            <v>suesz080</v>
          </cell>
        </row>
        <row r="2014">
          <cell r="A2014" t="str">
            <v>suesz080</v>
          </cell>
        </row>
        <row r="2015">
          <cell r="A2015" t="str">
            <v>suesz080</v>
          </cell>
        </row>
        <row r="2016">
          <cell r="A2016" t="str">
            <v>suesz080</v>
          </cell>
        </row>
        <row r="2017">
          <cell r="A2017" t="str">
            <v>suesz080</v>
          </cell>
        </row>
        <row r="2018">
          <cell r="A2018" t="str">
            <v>suesz080</v>
          </cell>
        </row>
        <row r="2019">
          <cell r="A2019" t="str">
            <v>suesz080</v>
          </cell>
        </row>
        <row r="2020">
          <cell r="A2020" t="str">
            <v>suesz080</v>
          </cell>
        </row>
        <row r="2021">
          <cell r="A2021" t="str">
            <v>suesz080</v>
          </cell>
        </row>
        <row r="2022">
          <cell r="A2022" t="str">
            <v>suesz080</v>
          </cell>
        </row>
        <row r="2023">
          <cell r="A2023" t="str">
            <v>suesz080</v>
          </cell>
        </row>
        <row r="2024">
          <cell r="A2024" t="str">
            <v>suesz080</v>
          </cell>
        </row>
        <row r="2025">
          <cell r="A2025" t="str">
            <v>suesz080</v>
          </cell>
        </row>
        <row r="2026">
          <cell r="A2026" t="str">
            <v>suesz081</v>
          </cell>
        </row>
        <row r="2027">
          <cell r="A2027" t="str">
            <v>suesz081</v>
          </cell>
        </row>
        <row r="2028">
          <cell r="A2028" t="str">
            <v>suesz081</v>
          </cell>
        </row>
        <row r="2029">
          <cell r="A2029" t="str">
            <v>suesz081</v>
          </cell>
        </row>
        <row r="2030">
          <cell r="A2030" t="str">
            <v>suesz081</v>
          </cell>
        </row>
        <row r="2031">
          <cell r="A2031" t="str">
            <v>suesz081</v>
          </cell>
        </row>
        <row r="2032">
          <cell r="A2032" t="str">
            <v>suesz081</v>
          </cell>
        </row>
        <row r="2033">
          <cell r="A2033" t="str">
            <v>suesz081</v>
          </cell>
        </row>
        <row r="2034">
          <cell r="A2034" t="str">
            <v>suesz081</v>
          </cell>
        </row>
        <row r="2035">
          <cell r="A2035" t="str">
            <v>suesz081</v>
          </cell>
        </row>
        <row r="2036">
          <cell r="A2036" t="str">
            <v>suesz081</v>
          </cell>
        </row>
        <row r="2037">
          <cell r="A2037" t="str">
            <v>suesz081</v>
          </cell>
        </row>
        <row r="2038">
          <cell r="A2038" t="str">
            <v>suesz081</v>
          </cell>
        </row>
        <row r="2039">
          <cell r="A2039" t="str">
            <v>suesz081</v>
          </cell>
        </row>
        <row r="2040">
          <cell r="A2040" t="str">
            <v>suesz081</v>
          </cell>
        </row>
        <row r="2041">
          <cell r="A2041" t="str">
            <v>suesz081</v>
          </cell>
        </row>
        <row r="2042">
          <cell r="A2042" t="str">
            <v>suesz082</v>
          </cell>
        </row>
        <row r="2043">
          <cell r="A2043" t="str">
            <v>suesz082</v>
          </cell>
        </row>
        <row r="2044">
          <cell r="A2044" t="str">
            <v>suesz082</v>
          </cell>
        </row>
        <row r="2045">
          <cell r="A2045" t="str">
            <v>suesz082</v>
          </cell>
        </row>
        <row r="2046">
          <cell r="A2046" t="str">
            <v>suesz082</v>
          </cell>
        </row>
        <row r="2047">
          <cell r="A2047" t="str">
            <v>suesz082</v>
          </cell>
        </row>
        <row r="2048">
          <cell r="A2048" t="str">
            <v>suesz082</v>
          </cell>
        </row>
        <row r="2049">
          <cell r="A2049" t="str">
            <v>suesz082</v>
          </cell>
        </row>
        <row r="2050">
          <cell r="A2050" t="str">
            <v>suesz082</v>
          </cell>
        </row>
        <row r="2051">
          <cell r="A2051" t="str">
            <v>suesz082</v>
          </cell>
        </row>
        <row r="2052">
          <cell r="A2052" t="str">
            <v>suesz082</v>
          </cell>
        </row>
        <row r="2053">
          <cell r="A2053" t="str">
            <v>suesz082</v>
          </cell>
        </row>
        <row r="2054">
          <cell r="A2054" t="str">
            <v>suesz082</v>
          </cell>
        </row>
        <row r="2055">
          <cell r="A2055" t="str">
            <v>suesz082</v>
          </cell>
        </row>
        <row r="2056">
          <cell r="A2056" t="str">
            <v>suesz082</v>
          </cell>
        </row>
        <row r="2057">
          <cell r="A2057" t="str">
            <v>suesz082</v>
          </cell>
        </row>
        <row r="2058">
          <cell r="A2058" t="str">
            <v>suesz083</v>
          </cell>
        </row>
        <row r="2059">
          <cell r="A2059" t="str">
            <v>suesz083</v>
          </cell>
        </row>
        <row r="2060">
          <cell r="A2060" t="str">
            <v>suesz083</v>
          </cell>
        </row>
        <row r="2061">
          <cell r="A2061" t="str">
            <v>suesz083</v>
          </cell>
        </row>
        <row r="2062">
          <cell r="A2062" t="str">
            <v>suesz083</v>
          </cell>
        </row>
        <row r="2063">
          <cell r="A2063" t="str">
            <v>suesz083</v>
          </cell>
        </row>
        <row r="2064">
          <cell r="A2064" t="str">
            <v>suesz083</v>
          </cell>
        </row>
        <row r="2065">
          <cell r="A2065" t="str">
            <v>suesz083</v>
          </cell>
        </row>
        <row r="2066">
          <cell r="A2066" t="str">
            <v>suesz083</v>
          </cell>
        </row>
        <row r="2067">
          <cell r="A2067" t="str">
            <v>suesz083</v>
          </cell>
        </row>
        <row r="2068">
          <cell r="A2068" t="str">
            <v>suesz083</v>
          </cell>
        </row>
        <row r="2069">
          <cell r="A2069" t="str">
            <v>suesz083</v>
          </cell>
        </row>
        <row r="2070">
          <cell r="A2070" t="str">
            <v>suesz083</v>
          </cell>
        </row>
        <row r="2071">
          <cell r="A2071" t="str">
            <v>suesz091</v>
          </cell>
        </row>
        <row r="2072">
          <cell r="A2072" t="str">
            <v>suesz091</v>
          </cell>
        </row>
        <row r="2073">
          <cell r="A2073" t="str">
            <v>suesz091</v>
          </cell>
        </row>
        <row r="2074">
          <cell r="A2074" t="str">
            <v>suesz091</v>
          </cell>
        </row>
        <row r="2075">
          <cell r="A2075" t="str">
            <v>suesz091</v>
          </cell>
        </row>
        <row r="2076">
          <cell r="A2076" t="str">
            <v>suesz091</v>
          </cell>
        </row>
        <row r="2077">
          <cell r="A2077" t="str">
            <v>suesz091</v>
          </cell>
        </row>
        <row r="2078">
          <cell r="A2078" t="str">
            <v>suesz091</v>
          </cell>
        </row>
        <row r="2079">
          <cell r="A2079" t="str">
            <v>suesz091</v>
          </cell>
        </row>
        <row r="2080">
          <cell r="A2080" t="str">
            <v>suesz091</v>
          </cell>
        </row>
        <row r="2081">
          <cell r="A2081" t="str">
            <v>suesz091</v>
          </cell>
        </row>
        <row r="2082">
          <cell r="A2082" t="str">
            <v>suesz091</v>
          </cell>
        </row>
        <row r="2083">
          <cell r="A2083" t="str">
            <v>suesz091</v>
          </cell>
        </row>
        <row r="2084">
          <cell r="A2084" t="str">
            <v>suesz091</v>
          </cell>
        </row>
        <row r="2085">
          <cell r="A2085" t="str">
            <v>suesz092</v>
          </cell>
        </row>
        <row r="2086">
          <cell r="A2086" t="str">
            <v>suesz092</v>
          </cell>
        </row>
        <row r="2087">
          <cell r="A2087" t="str">
            <v>suesz092</v>
          </cell>
        </row>
        <row r="2088">
          <cell r="A2088" t="str">
            <v>suesz092</v>
          </cell>
        </row>
        <row r="2089">
          <cell r="A2089" t="str">
            <v>suesz092</v>
          </cell>
        </row>
        <row r="2090">
          <cell r="A2090" t="str">
            <v>suesz092</v>
          </cell>
        </row>
        <row r="2091">
          <cell r="A2091" t="str">
            <v>suesz092</v>
          </cell>
        </row>
        <row r="2092">
          <cell r="A2092" t="str">
            <v>suesz092</v>
          </cell>
        </row>
        <row r="2093">
          <cell r="A2093" t="str">
            <v>suesz092</v>
          </cell>
        </row>
        <row r="2094">
          <cell r="A2094" t="str">
            <v>suesz092</v>
          </cell>
        </row>
        <row r="2095">
          <cell r="A2095" t="str">
            <v>suesz092</v>
          </cell>
        </row>
        <row r="2096">
          <cell r="A2096" t="str">
            <v>suesz092</v>
          </cell>
        </row>
        <row r="2097">
          <cell r="A2097" t="str">
            <v>suesz092</v>
          </cell>
        </row>
        <row r="2098">
          <cell r="A2098" t="str">
            <v>suesz095</v>
          </cell>
        </row>
        <row r="2099">
          <cell r="A2099" t="str">
            <v>suesz095</v>
          </cell>
        </row>
        <row r="2100">
          <cell r="A2100" t="str">
            <v>suesz095</v>
          </cell>
        </row>
        <row r="2101">
          <cell r="A2101" t="str">
            <v>suesz095</v>
          </cell>
        </row>
        <row r="2102">
          <cell r="A2102" t="str">
            <v>suesz095</v>
          </cell>
        </row>
        <row r="2103">
          <cell r="A2103" t="str">
            <v>suesz095</v>
          </cell>
        </row>
        <row r="2104">
          <cell r="A2104" t="str">
            <v>suesz095</v>
          </cell>
        </row>
        <row r="2105">
          <cell r="A2105" t="str">
            <v>suesz102</v>
          </cell>
        </row>
        <row r="2106">
          <cell r="A2106" t="str">
            <v>suesz102</v>
          </cell>
        </row>
        <row r="2107">
          <cell r="A2107" t="str">
            <v>suesz102</v>
          </cell>
        </row>
        <row r="2108">
          <cell r="A2108" t="str">
            <v>suesz102</v>
          </cell>
        </row>
        <row r="2109">
          <cell r="A2109" t="str">
            <v>suesz102</v>
          </cell>
        </row>
        <row r="2110">
          <cell r="A2110" t="str">
            <v>suesz102</v>
          </cell>
        </row>
        <row r="2111">
          <cell r="A2111" t="str">
            <v>suesz102</v>
          </cell>
        </row>
        <row r="2112">
          <cell r="A2112" t="str">
            <v>suesz102</v>
          </cell>
        </row>
        <row r="2113">
          <cell r="A2113" t="str">
            <v>suesz102</v>
          </cell>
        </row>
        <row r="2114">
          <cell r="A2114" t="str">
            <v>suesz102</v>
          </cell>
        </row>
        <row r="2115">
          <cell r="A2115" t="str">
            <v>suesz106</v>
          </cell>
        </row>
        <row r="2116">
          <cell r="A2116" t="str">
            <v>suesz106</v>
          </cell>
        </row>
        <row r="2117">
          <cell r="A2117" t="str">
            <v>suesz106</v>
          </cell>
        </row>
        <row r="2118">
          <cell r="A2118" t="str">
            <v>suesz106</v>
          </cell>
        </row>
        <row r="2119">
          <cell r="A2119" t="str">
            <v>suesz106</v>
          </cell>
        </row>
        <row r="2120">
          <cell r="A2120" t="str">
            <v>suesz106</v>
          </cell>
        </row>
        <row r="2121">
          <cell r="A2121" t="str">
            <v>suesz106</v>
          </cell>
        </row>
        <row r="2122">
          <cell r="A2122" t="str">
            <v>suesz106</v>
          </cell>
        </row>
        <row r="2123">
          <cell r="A2123" t="str">
            <v>suesz106</v>
          </cell>
        </row>
        <row r="2124">
          <cell r="A2124" t="str">
            <v>suesz106</v>
          </cell>
        </row>
        <row r="2125">
          <cell r="A2125" t="str">
            <v>suesz132</v>
          </cell>
        </row>
        <row r="2126">
          <cell r="A2126" t="str">
            <v>suesz132</v>
          </cell>
        </row>
        <row r="2127">
          <cell r="A2127" t="str">
            <v>suesz132</v>
          </cell>
        </row>
        <row r="2128">
          <cell r="A2128" t="str">
            <v>suesz132</v>
          </cell>
        </row>
        <row r="2129">
          <cell r="A2129" t="str">
            <v>suesz132</v>
          </cell>
        </row>
        <row r="2130">
          <cell r="A2130" t="str">
            <v>suesz132</v>
          </cell>
        </row>
        <row r="2131">
          <cell r="A2131" t="str">
            <v>suesz132</v>
          </cell>
        </row>
        <row r="2132">
          <cell r="A2132" t="str">
            <v>suesz132</v>
          </cell>
        </row>
        <row r="2133">
          <cell r="A2133" t="str">
            <v>suesz132</v>
          </cell>
        </row>
        <row r="2134">
          <cell r="A2134" t="str">
            <v>suesz132</v>
          </cell>
        </row>
        <row r="2135">
          <cell r="A2135" t="str">
            <v>suesz132</v>
          </cell>
        </row>
        <row r="2136">
          <cell r="A2136" t="str">
            <v>suesz132</v>
          </cell>
        </row>
        <row r="2137">
          <cell r="A2137" t="str">
            <v>suesz133</v>
          </cell>
        </row>
        <row r="2138">
          <cell r="A2138" t="str">
            <v>suesz133</v>
          </cell>
        </row>
        <row r="2139">
          <cell r="A2139" t="str">
            <v>suesz133</v>
          </cell>
        </row>
        <row r="2140">
          <cell r="A2140" t="str">
            <v>suesz133</v>
          </cell>
        </row>
        <row r="2141">
          <cell r="A2141" t="str">
            <v>suesz133</v>
          </cell>
        </row>
        <row r="2142">
          <cell r="A2142" t="str">
            <v>suesz133</v>
          </cell>
        </row>
        <row r="2143">
          <cell r="A2143" t="str">
            <v>suesz133</v>
          </cell>
        </row>
        <row r="2144">
          <cell r="A2144" t="str">
            <v>suesz133</v>
          </cell>
        </row>
        <row r="2145">
          <cell r="A2145" t="str">
            <v>suesz133</v>
          </cell>
        </row>
        <row r="2146">
          <cell r="A2146" t="str">
            <v>suesz133</v>
          </cell>
        </row>
        <row r="2147">
          <cell r="A2147" t="str">
            <v>suesz133</v>
          </cell>
        </row>
        <row r="2148">
          <cell r="A2148" t="str">
            <v>suesz133</v>
          </cell>
        </row>
        <row r="2149">
          <cell r="A2149" t="str">
            <v>suesz133</v>
          </cell>
        </row>
        <row r="2150">
          <cell r="A2150" t="str">
            <v>suesz133</v>
          </cell>
        </row>
        <row r="2151">
          <cell r="A2151" t="str">
            <v>suesz133</v>
          </cell>
        </row>
        <row r="2152">
          <cell r="A2152" t="str">
            <v>suesz136</v>
          </cell>
        </row>
        <row r="2153">
          <cell r="A2153" t="str">
            <v>suesz136</v>
          </cell>
        </row>
        <row r="2154">
          <cell r="A2154" t="str">
            <v>suesz136</v>
          </cell>
        </row>
        <row r="2155">
          <cell r="A2155" t="str">
            <v>suesz136</v>
          </cell>
        </row>
        <row r="2156">
          <cell r="A2156" t="str">
            <v>suesz136</v>
          </cell>
        </row>
        <row r="2157">
          <cell r="A2157" t="str">
            <v>suesz136</v>
          </cell>
        </row>
        <row r="2158">
          <cell r="A2158" t="str">
            <v>suesz136</v>
          </cell>
        </row>
        <row r="2159">
          <cell r="A2159" t="str">
            <v>suesz137</v>
          </cell>
        </row>
        <row r="2160">
          <cell r="A2160" t="str">
            <v>suesz137</v>
          </cell>
        </row>
        <row r="2161">
          <cell r="A2161" t="str">
            <v>suesz137</v>
          </cell>
        </row>
        <row r="2162">
          <cell r="A2162" t="str">
            <v>suesz137</v>
          </cell>
        </row>
        <row r="2163">
          <cell r="A2163" t="str">
            <v>suesz137</v>
          </cell>
        </row>
        <row r="2164">
          <cell r="A2164" t="str">
            <v>suesz137</v>
          </cell>
        </row>
        <row r="2165">
          <cell r="A2165" t="str">
            <v>suesz137</v>
          </cell>
        </row>
        <row r="2166">
          <cell r="A2166" t="str">
            <v>suesz152</v>
          </cell>
        </row>
        <row r="2167">
          <cell r="A2167" t="str">
            <v>suesz152</v>
          </cell>
        </row>
        <row r="2168">
          <cell r="A2168" t="str">
            <v>suesz152</v>
          </cell>
        </row>
        <row r="2169">
          <cell r="A2169" t="str">
            <v>suesz152</v>
          </cell>
        </row>
        <row r="2170">
          <cell r="A2170" t="str">
            <v>suesz152</v>
          </cell>
        </row>
        <row r="2171">
          <cell r="A2171" t="str">
            <v>suesz152</v>
          </cell>
        </row>
        <row r="2172">
          <cell r="A2172" t="str">
            <v>suesz152</v>
          </cell>
        </row>
        <row r="2173">
          <cell r="A2173" t="str">
            <v>suesz152</v>
          </cell>
        </row>
        <row r="2174">
          <cell r="A2174" t="str">
            <v>suesz152</v>
          </cell>
        </row>
        <row r="2175">
          <cell r="A2175" t="str">
            <v>suesz152</v>
          </cell>
        </row>
        <row r="2176">
          <cell r="A2176" t="str">
            <v>suesz152</v>
          </cell>
        </row>
        <row r="2177">
          <cell r="A2177" t="str">
            <v>suesz152</v>
          </cell>
        </row>
        <row r="2178">
          <cell r="A2178" t="str">
            <v>suesz152</v>
          </cell>
        </row>
        <row r="2179">
          <cell r="A2179" t="str">
            <v>suesz152</v>
          </cell>
        </row>
        <row r="2180">
          <cell r="A2180" t="str">
            <v>suesz152</v>
          </cell>
        </row>
        <row r="2181">
          <cell r="A2181" t="str">
            <v>suesz152</v>
          </cell>
        </row>
        <row r="2182">
          <cell r="A2182" t="str">
            <v>suesz152</v>
          </cell>
        </row>
        <row r="2183">
          <cell r="A2183" t="str">
            <v>suesz153</v>
          </cell>
        </row>
        <row r="2184">
          <cell r="A2184" t="str">
            <v>suesz153</v>
          </cell>
        </row>
        <row r="2185">
          <cell r="A2185" t="str">
            <v>suesz153</v>
          </cell>
        </row>
        <row r="2186">
          <cell r="A2186" t="str">
            <v>suesz153</v>
          </cell>
        </row>
        <row r="2187">
          <cell r="A2187" t="str">
            <v>suesz153</v>
          </cell>
        </row>
        <row r="2188">
          <cell r="A2188" t="str">
            <v>suesz153</v>
          </cell>
        </row>
        <row r="2189">
          <cell r="A2189" t="str">
            <v>suesz153</v>
          </cell>
        </row>
        <row r="2190">
          <cell r="A2190" t="str">
            <v>suesz153</v>
          </cell>
        </row>
        <row r="2191">
          <cell r="A2191" t="str">
            <v>suesz153</v>
          </cell>
        </row>
        <row r="2192">
          <cell r="A2192" t="str">
            <v>suesz153</v>
          </cell>
        </row>
        <row r="2193">
          <cell r="A2193" t="str">
            <v>suesz153</v>
          </cell>
        </row>
        <row r="2194">
          <cell r="A2194" t="str">
            <v>suesz153</v>
          </cell>
        </row>
        <row r="2195">
          <cell r="A2195" t="str">
            <v>suesz153</v>
          </cell>
        </row>
        <row r="2196">
          <cell r="A2196" t="str">
            <v>suesz153</v>
          </cell>
        </row>
        <row r="2197">
          <cell r="A2197" t="str">
            <v>suesz154</v>
          </cell>
        </row>
        <row r="2198">
          <cell r="A2198" t="str">
            <v>suesz154</v>
          </cell>
        </row>
        <row r="2199">
          <cell r="A2199" t="str">
            <v>suesz154</v>
          </cell>
        </row>
        <row r="2200">
          <cell r="A2200" t="str">
            <v>suesz154</v>
          </cell>
        </row>
        <row r="2201">
          <cell r="A2201" t="str">
            <v>suesz154</v>
          </cell>
        </row>
        <row r="2202">
          <cell r="A2202" t="str">
            <v>suesz154</v>
          </cell>
        </row>
        <row r="2203">
          <cell r="A2203" t="str">
            <v>suesz154</v>
          </cell>
        </row>
        <row r="2204">
          <cell r="A2204" t="str">
            <v>suesz154</v>
          </cell>
        </row>
        <row r="2205">
          <cell r="A2205" t="str">
            <v>suesz155</v>
          </cell>
        </row>
        <row r="2206">
          <cell r="A2206" t="str">
            <v>suesz155</v>
          </cell>
        </row>
        <row r="2207">
          <cell r="A2207" t="str">
            <v>suesz155</v>
          </cell>
        </row>
        <row r="2208">
          <cell r="A2208" t="str">
            <v>suesz155</v>
          </cell>
        </row>
        <row r="2209">
          <cell r="A2209" t="str">
            <v>suesz155</v>
          </cell>
        </row>
        <row r="2210">
          <cell r="A2210" t="str">
            <v>suesz155</v>
          </cell>
        </row>
        <row r="2211">
          <cell r="A2211" t="str">
            <v>suesz155</v>
          </cell>
        </row>
        <row r="2212">
          <cell r="A2212" t="str">
            <v>suesz155</v>
          </cell>
        </row>
        <row r="2213">
          <cell r="A2213" t="str">
            <v>suesz156</v>
          </cell>
        </row>
        <row r="2214">
          <cell r="A2214" t="str">
            <v>suesz156</v>
          </cell>
        </row>
        <row r="2215">
          <cell r="A2215" t="str">
            <v>suesz156</v>
          </cell>
        </row>
        <row r="2216">
          <cell r="A2216" t="str">
            <v>suesz156</v>
          </cell>
        </row>
        <row r="2217">
          <cell r="A2217" t="str">
            <v>suesz156</v>
          </cell>
        </row>
        <row r="2218">
          <cell r="A2218" t="str">
            <v>suesz156</v>
          </cell>
        </row>
        <row r="2219">
          <cell r="A2219" t="str">
            <v>suesz156</v>
          </cell>
        </row>
        <row r="2220">
          <cell r="A2220" t="str">
            <v>suesz156</v>
          </cell>
        </row>
        <row r="2221">
          <cell r="A2221" t="str">
            <v>suesz156</v>
          </cell>
        </row>
        <row r="2222">
          <cell r="A2222" t="str">
            <v>suesz156</v>
          </cell>
        </row>
        <row r="2223">
          <cell r="A2223" t="str">
            <v>suesz156</v>
          </cell>
        </row>
        <row r="2224">
          <cell r="A2224" t="str">
            <v>suesz157</v>
          </cell>
        </row>
        <row r="2225">
          <cell r="A2225" t="str">
            <v>suesz157</v>
          </cell>
        </row>
        <row r="2226">
          <cell r="A2226" t="str">
            <v>suesz157</v>
          </cell>
        </row>
        <row r="2227">
          <cell r="A2227" t="str">
            <v>suesz157</v>
          </cell>
        </row>
        <row r="2228">
          <cell r="A2228" t="str">
            <v>suesz157</v>
          </cell>
        </row>
        <row r="2229">
          <cell r="A2229" t="str">
            <v>suesz157</v>
          </cell>
        </row>
        <row r="2230">
          <cell r="A2230" t="str">
            <v>suesz157</v>
          </cell>
        </row>
        <row r="2231">
          <cell r="A2231" t="str">
            <v>suesz157</v>
          </cell>
        </row>
        <row r="2232">
          <cell r="A2232" t="str">
            <v>suesz157</v>
          </cell>
        </row>
        <row r="2233">
          <cell r="A2233" t="str">
            <v>suesz157</v>
          </cell>
        </row>
        <row r="2234">
          <cell r="A2234" t="str">
            <v>suesz157</v>
          </cell>
        </row>
        <row r="2235">
          <cell r="A2235" t="str">
            <v>suesz157</v>
          </cell>
        </row>
        <row r="2236">
          <cell r="A2236" t="str">
            <v>suesz158</v>
          </cell>
        </row>
        <row r="2237">
          <cell r="A2237" t="str">
            <v>suesz158</v>
          </cell>
        </row>
        <row r="2238">
          <cell r="A2238" t="str">
            <v>suesz158</v>
          </cell>
        </row>
        <row r="2239">
          <cell r="A2239" t="str">
            <v>suesz158</v>
          </cell>
        </row>
        <row r="2240">
          <cell r="A2240" t="str">
            <v>suesz158</v>
          </cell>
        </row>
        <row r="2241">
          <cell r="A2241" t="str">
            <v>suesz158</v>
          </cell>
        </row>
        <row r="2242">
          <cell r="A2242" t="str">
            <v>suesz158</v>
          </cell>
        </row>
        <row r="2243">
          <cell r="A2243" t="str">
            <v>suesz158</v>
          </cell>
        </row>
        <row r="2244">
          <cell r="A2244" t="str">
            <v>suesz158</v>
          </cell>
        </row>
        <row r="2245">
          <cell r="A2245" t="str">
            <v>suesz158</v>
          </cell>
        </row>
        <row r="2246">
          <cell r="A2246" t="str">
            <v>suesz158</v>
          </cell>
        </row>
        <row r="2247">
          <cell r="A2247" t="str">
            <v>suesz158</v>
          </cell>
        </row>
        <row r="2248">
          <cell r="A2248" t="str">
            <v>suesz158</v>
          </cell>
        </row>
        <row r="2249">
          <cell r="A2249" t="str">
            <v>suesz159</v>
          </cell>
        </row>
        <row r="2250">
          <cell r="A2250" t="str">
            <v>suesz159</v>
          </cell>
        </row>
        <row r="2251">
          <cell r="A2251" t="str">
            <v>suesz159</v>
          </cell>
        </row>
        <row r="2252">
          <cell r="A2252" t="str">
            <v>suesz159</v>
          </cell>
        </row>
        <row r="2253">
          <cell r="A2253" t="str">
            <v>suesz159</v>
          </cell>
        </row>
        <row r="2254">
          <cell r="A2254" t="str">
            <v>suesz159</v>
          </cell>
        </row>
        <row r="2255">
          <cell r="A2255" t="str">
            <v>suesz159</v>
          </cell>
        </row>
        <row r="2256">
          <cell r="A2256" t="str">
            <v>suesz159</v>
          </cell>
        </row>
        <row r="2257">
          <cell r="A2257" t="str">
            <v>suesz159</v>
          </cell>
        </row>
        <row r="2258">
          <cell r="A2258" t="str">
            <v>suesz159</v>
          </cell>
        </row>
        <row r="2259">
          <cell r="A2259" t="str">
            <v>suesz159</v>
          </cell>
        </row>
        <row r="2260">
          <cell r="A2260" t="str">
            <v>suesz159</v>
          </cell>
        </row>
        <row r="2261">
          <cell r="A2261" t="str">
            <v>suesz159</v>
          </cell>
        </row>
        <row r="2262">
          <cell r="A2262" t="str">
            <v>suesz160</v>
          </cell>
        </row>
        <row r="2263">
          <cell r="A2263" t="str">
            <v>suesz160</v>
          </cell>
        </row>
        <row r="2264">
          <cell r="A2264" t="str">
            <v>suesz160</v>
          </cell>
        </row>
        <row r="2265">
          <cell r="A2265" t="str">
            <v>suesz160</v>
          </cell>
        </row>
        <row r="2266">
          <cell r="A2266" t="str">
            <v>suesz160</v>
          </cell>
        </row>
        <row r="2267">
          <cell r="A2267" t="str">
            <v>suesz160</v>
          </cell>
        </row>
        <row r="2268">
          <cell r="A2268" t="str">
            <v>suesz160</v>
          </cell>
        </row>
        <row r="2269">
          <cell r="A2269" t="str">
            <v>suesz160</v>
          </cell>
        </row>
        <row r="2270">
          <cell r="A2270" t="str">
            <v>suesz160</v>
          </cell>
        </row>
        <row r="2271">
          <cell r="A2271" t="str">
            <v>suesz160</v>
          </cell>
        </row>
        <row r="2272">
          <cell r="A2272" t="str">
            <v>suesz160</v>
          </cell>
        </row>
        <row r="2273">
          <cell r="A2273" t="str">
            <v>suesz160</v>
          </cell>
        </row>
        <row r="2274">
          <cell r="A2274" t="str">
            <v>suesz160</v>
          </cell>
        </row>
        <row r="2275">
          <cell r="A2275" t="str">
            <v>suesz160</v>
          </cell>
        </row>
        <row r="2276">
          <cell r="A2276" t="str">
            <v>suesz160</v>
          </cell>
        </row>
        <row r="2277">
          <cell r="A2277" t="str">
            <v>SWES-NLAMS1-021</v>
          </cell>
        </row>
        <row r="2278">
          <cell r="A2278" t="str">
            <v>SWES-NLAMS1-021</v>
          </cell>
        </row>
        <row r="2279">
          <cell r="A2279" t="str">
            <v>SWES-NLAMS1-021</v>
          </cell>
        </row>
        <row r="2280">
          <cell r="A2280" t="str">
            <v>SWES-NLAMS1-021</v>
          </cell>
        </row>
        <row r="2281">
          <cell r="A2281" t="str">
            <v>SWES-NLAMS1-057</v>
          </cell>
        </row>
        <row r="2282">
          <cell r="A2282" t="str">
            <v>SWES-NLAMS1-057</v>
          </cell>
        </row>
        <row r="2283">
          <cell r="A2283" t="str">
            <v>SWES-NLAMS1-057</v>
          </cell>
        </row>
        <row r="2284">
          <cell r="A2284" t="str">
            <v>SWES-NLAMS1-058</v>
          </cell>
        </row>
        <row r="2285">
          <cell r="A2285" t="str">
            <v>SWES-NLAMS1-058</v>
          </cell>
        </row>
        <row r="2286">
          <cell r="A2286" t="str">
            <v>SWES-NLAMS1-058</v>
          </cell>
        </row>
        <row r="2287">
          <cell r="A2287" t="str">
            <v>SWES-NLAMS1-059</v>
          </cell>
        </row>
        <row r="2288">
          <cell r="A2288" t="str">
            <v>SWES-NLAMS1-059</v>
          </cell>
        </row>
        <row r="2289">
          <cell r="A2289" t="str">
            <v>SWES-NLAMS1-059</v>
          </cell>
        </row>
        <row r="2290">
          <cell r="A2290" t="str">
            <v>SWES-NLAMS1-060</v>
          </cell>
        </row>
        <row r="2291">
          <cell r="A2291" t="str">
            <v>SWES-NLAMS1-060</v>
          </cell>
        </row>
        <row r="2292">
          <cell r="A2292" t="str">
            <v>SWES-NLAMS1-060</v>
          </cell>
        </row>
        <row r="2293">
          <cell r="A2293" t="str">
            <v>SWES-NLAMS1-061</v>
          </cell>
        </row>
        <row r="2294">
          <cell r="A2294" t="str">
            <v>SWES-NLAMS1-061</v>
          </cell>
        </row>
        <row r="2295">
          <cell r="A2295" t="str">
            <v>SWES-NLAMS1-061</v>
          </cell>
        </row>
        <row r="2296">
          <cell r="A2296" t="str">
            <v>SWES-NLAMS1-062</v>
          </cell>
        </row>
        <row r="2297">
          <cell r="A2297" t="str">
            <v>SWES-NLAMS1-062</v>
          </cell>
        </row>
        <row r="2298">
          <cell r="A2298" t="str">
            <v>SWES-NLAMS1-062</v>
          </cell>
        </row>
        <row r="2299">
          <cell r="A2299" t="str">
            <v>SWES-NLAMS1-063</v>
          </cell>
        </row>
        <row r="2300">
          <cell r="A2300" t="str">
            <v>SWES-NLAMS1-063</v>
          </cell>
        </row>
        <row r="2301">
          <cell r="A2301" t="str">
            <v>SWES-NLAMS1-063</v>
          </cell>
        </row>
        <row r="2302">
          <cell r="A2302" t="str">
            <v>SWES-NLAMS1-064</v>
          </cell>
        </row>
        <row r="2303">
          <cell r="A2303" t="str">
            <v>SWES-NLAMS1-064</v>
          </cell>
        </row>
        <row r="2304">
          <cell r="A2304" t="str">
            <v>SWES-NLAMS1-064</v>
          </cell>
        </row>
        <row r="2305">
          <cell r="A2305" t="str">
            <v>SWES-NLAMS1-065</v>
          </cell>
        </row>
        <row r="2306">
          <cell r="A2306" t="str">
            <v>SWES-NLAMS1-065</v>
          </cell>
        </row>
        <row r="2307">
          <cell r="A2307" t="str">
            <v>SWES-NLAMS1-065</v>
          </cell>
        </row>
        <row r="2308">
          <cell r="A2308" t="str">
            <v>SWES-NLAMS1-066</v>
          </cell>
        </row>
        <row r="2309">
          <cell r="A2309" t="str">
            <v>SWES-NLAMS1-066</v>
          </cell>
        </row>
        <row r="2310">
          <cell r="A2310" t="str">
            <v>SWES-NLAMS1-066</v>
          </cell>
        </row>
        <row r="2311">
          <cell r="A2311" t="str">
            <v>SWES-NLAMS1-067</v>
          </cell>
        </row>
        <row r="2312">
          <cell r="A2312" t="str">
            <v>SWES-NLAMS1-067</v>
          </cell>
        </row>
        <row r="2313">
          <cell r="A2313" t="str">
            <v>SWES-NLAMS1-067</v>
          </cell>
        </row>
        <row r="2314">
          <cell r="A2314" t="str">
            <v>SWES-NLAMS1-067</v>
          </cell>
        </row>
        <row r="2315">
          <cell r="A2315" t="str">
            <v>SWES-NLAMS1-067</v>
          </cell>
        </row>
        <row r="2316">
          <cell r="A2316" t="str">
            <v>SWES-NLAMS1-067</v>
          </cell>
        </row>
        <row r="2317">
          <cell r="A2317" t="str">
            <v>SWES-NLAMS1-075</v>
          </cell>
        </row>
        <row r="2318">
          <cell r="A2318" t="str">
            <v>SWES-NLAMS1-075</v>
          </cell>
        </row>
        <row r="2319">
          <cell r="A2319" t="str">
            <v>SWES-NLAMS1-075</v>
          </cell>
        </row>
        <row r="2320">
          <cell r="A2320" t="str">
            <v>SWES-NLAMS1-075</v>
          </cell>
        </row>
        <row r="2321">
          <cell r="A2321" t="str">
            <v>SWES-NLAMS1-078</v>
          </cell>
        </row>
        <row r="2322">
          <cell r="A2322" t="str">
            <v>SWES-NLAMS1-078</v>
          </cell>
        </row>
        <row r="2323">
          <cell r="A2323" t="str">
            <v>SWES-NLAMS1-078</v>
          </cell>
        </row>
        <row r="2324">
          <cell r="A2324" t="str">
            <v>SWES-NLAMS1-078</v>
          </cell>
        </row>
        <row r="2325">
          <cell r="A2325" t="str">
            <v>SWES-NLAMS1-078</v>
          </cell>
        </row>
        <row r="2326">
          <cell r="A2326" t="str">
            <v>SWES-NLAMS1-079</v>
          </cell>
        </row>
        <row r="2327">
          <cell r="A2327" t="str">
            <v>SWES-NLAMS1-079</v>
          </cell>
        </row>
        <row r="2328">
          <cell r="A2328" t="str">
            <v>SWES-NLAMS1-079</v>
          </cell>
        </row>
        <row r="2329">
          <cell r="A2329" t="str">
            <v>SWES-NLAMS1-079</v>
          </cell>
        </row>
        <row r="2330">
          <cell r="A2330" t="str">
            <v>SWES-NLAMS1-080</v>
          </cell>
        </row>
        <row r="2331">
          <cell r="A2331" t="str">
            <v>SWES-NLAMS1-080</v>
          </cell>
        </row>
        <row r="2332">
          <cell r="A2332" t="str">
            <v>SWES-NLAMS1-080</v>
          </cell>
        </row>
        <row r="2333">
          <cell r="A2333" t="str">
            <v>SWES-NLAMS1-080</v>
          </cell>
        </row>
        <row r="2334">
          <cell r="A2334" t="str">
            <v>SWES-NLAMS1-080</v>
          </cell>
        </row>
        <row r="2335">
          <cell r="A2335" t="str">
            <v>SWES-NLAMS1-080</v>
          </cell>
        </row>
        <row r="2336">
          <cell r="A2336" t="str">
            <v>SWES-NLAMS1-081</v>
          </cell>
        </row>
        <row r="2337">
          <cell r="A2337" t="str">
            <v>SWES-NLAMS1-081</v>
          </cell>
        </row>
        <row r="2338">
          <cell r="A2338" t="str">
            <v>SWES-NLAMS1-081</v>
          </cell>
        </row>
        <row r="2339">
          <cell r="A2339" t="str">
            <v>SWES-NLAMS1-081</v>
          </cell>
        </row>
        <row r="2340">
          <cell r="A2340" t="str">
            <v>SWES-NLAMS1-082</v>
          </cell>
        </row>
        <row r="2341">
          <cell r="A2341" t="str">
            <v>SWES-NLAMS1-082</v>
          </cell>
        </row>
        <row r="2342">
          <cell r="A2342" t="str">
            <v>SWES-NLAMS1-082</v>
          </cell>
        </row>
        <row r="2343">
          <cell r="A2343" t="str">
            <v>SWES-NLAMS1-082</v>
          </cell>
        </row>
        <row r="2344">
          <cell r="A2344" t="str">
            <v>SWES-NLAPE1-018</v>
          </cell>
        </row>
        <row r="2345">
          <cell r="A2345" t="str">
            <v>SWES-NLAPE1-018</v>
          </cell>
        </row>
        <row r="2346">
          <cell r="A2346" t="str">
            <v>SWES-NLAPE1-018</v>
          </cell>
        </row>
        <row r="2347">
          <cell r="A2347" t="str">
            <v>SWES-NLAPE1-021</v>
          </cell>
        </row>
        <row r="2348">
          <cell r="A2348" t="str">
            <v>SWES-NLAPE1-021</v>
          </cell>
        </row>
        <row r="2349">
          <cell r="A2349" t="str">
            <v>SWES-NLAPE1-021</v>
          </cell>
        </row>
        <row r="2350">
          <cell r="A2350" t="str">
            <v>SWES-NLAPE1-057</v>
          </cell>
        </row>
        <row r="2351">
          <cell r="A2351" t="str">
            <v>SWES-NLAPE1-057</v>
          </cell>
        </row>
        <row r="2352">
          <cell r="A2352" t="str">
            <v>SWES-NLAPE1-057</v>
          </cell>
        </row>
        <row r="2353">
          <cell r="A2353" t="str">
            <v>SWES-NLAPE1-058</v>
          </cell>
        </row>
        <row r="2354">
          <cell r="A2354" t="str">
            <v>SWES-NLAPE1-058</v>
          </cell>
        </row>
        <row r="2355">
          <cell r="A2355" t="str">
            <v>SWES-NLAPE1-058</v>
          </cell>
        </row>
        <row r="2356">
          <cell r="A2356" t="str">
            <v>SWES-NLAPE1-058</v>
          </cell>
        </row>
        <row r="2357">
          <cell r="A2357" t="str">
            <v>SWES-NLAPE1-059</v>
          </cell>
        </row>
        <row r="2358">
          <cell r="A2358" t="str">
            <v>SWES-NLAPE1-059</v>
          </cell>
        </row>
        <row r="2359">
          <cell r="A2359" t="str">
            <v>SWES-NLAPE1-059</v>
          </cell>
        </row>
        <row r="2360">
          <cell r="A2360" t="str">
            <v>SWES-NLAPE1-060</v>
          </cell>
        </row>
        <row r="2361">
          <cell r="A2361" t="str">
            <v>SWES-NLAPE1-060</v>
          </cell>
        </row>
        <row r="2362">
          <cell r="A2362" t="str">
            <v>SWES-NLAPE1-060</v>
          </cell>
        </row>
        <row r="2363">
          <cell r="A2363" t="str">
            <v>SWES-NLAPE1-060</v>
          </cell>
        </row>
        <row r="2364">
          <cell r="A2364" t="str">
            <v>SWES-NLAPE1-061</v>
          </cell>
        </row>
        <row r="2365">
          <cell r="A2365" t="str">
            <v>SWES-NLAPE1-061</v>
          </cell>
        </row>
        <row r="2366">
          <cell r="A2366" t="str">
            <v>SWES-NLAPE1-061</v>
          </cell>
        </row>
        <row r="2367">
          <cell r="A2367" t="str">
            <v>SWES-NLAPE1-062</v>
          </cell>
        </row>
        <row r="2368">
          <cell r="A2368" t="str">
            <v>SWES-NLAPE1-062</v>
          </cell>
        </row>
        <row r="2369">
          <cell r="A2369" t="str">
            <v>SWES-NLAPE1-062</v>
          </cell>
        </row>
        <row r="2370">
          <cell r="A2370" t="str">
            <v>SWES-NLAPE1-062</v>
          </cell>
        </row>
        <row r="2371">
          <cell r="A2371" t="str">
            <v>SWES-NLAPE1-062</v>
          </cell>
        </row>
        <row r="2372">
          <cell r="A2372" t="str">
            <v>SWES-NLAPE1-062</v>
          </cell>
        </row>
        <row r="2373">
          <cell r="A2373" t="str">
            <v>SWES-NLAPE1-078</v>
          </cell>
        </row>
        <row r="2374">
          <cell r="A2374" t="str">
            <v>SWES-NLAPE1-078</v>
          </cell>
        </row>
        <row r="2375">
          <cell r="A2375" t="str">
            <v>SWES-NLAPE1-078</v>
          </cell>
        </row>
        <row r="2376">
          <cell r="A2376" t="str">
            <v>SWES-NLAPE1-078</v>
          </cell>
        </row>
        <row r="2377">
          <cell r="A2377" t="str">
            <v>SWES-NLAPE1-078</v>
          </cell>
        </row>
        <row r="2378">
          <cell r="A2378" t="str">
            <v>SWES-NLAPE1-079</v>
          </cell>
        </row>
        <row r="2379">
          <cell r="A2379" t="str">
            <v>SWES-NLAPE1-079</v>
          </cell>
        </row>
        <row r="2380">
          <cell r="A2380" t="str">
            <v>SWES-NLAPE1-079</v>
          </cell>
        </row>
        <row r="2381">
          <cell r="A2381" t="str">
            <v>SWES-NLAPE1-079</v>
          </cell>
        </row>
        <row r="2382">
          <cell r="A2382" t="str">
            <v>SWES-NLAPE1-079</v>
          </cell>
        </row>
        <row r="2383">
          <cell r="A2383" t="str">
            <v>SWES-NLAPE1-080</v>
          </cell>
        </row>
        <row r="2384">
          <cell r="A2384" t="str">
            <v>SWES-NLAPE1-080</v>
          </cell>
        </row>
        <row r="2385">
          <cell r="A2385" t="str">
            <v>SWES-NLAPE1-080</v>
          </cell>
        </row>
        <row r="2386">
          <cell r="A2386" t="str">
            <v>SWES-NLAPE1-080</v>
          </cell>
        </row>
        <row r="2387">
          <cell r="A2387" t="str">
            <v>SWES-NLAPE1-081</v>
          </cell>
        </row>
        <row r="2388">
          <cell r="A2388" t="str">
            <v>SWES-NLAPE1-081</v>
          </cell>
        </row>
        <row r="2389">
          <cell r="A2389" t="str">
            <v>SWES-NLAPE1-081</v>
          </cell>
        </row>
        <row r="2390">
          <cell r="A2390" t="str">
            <v>SWES-NLAPE1-081</v>
          </cell>
        </row>
        <row r="2391">
          <cell r="A2391" t="str">
            <v>SWES-NLAPE1-081</v>
          </cell>
        </row>
        <row r="2392">
          <cell r="A2392" t="str">
            <v>SWES-NLAPE1-081</v>
          </cell>
        </row>
        <row r="2393">
          <cell r="A2393" t="str">
            <v>SWES-NLAPE1-088</v>
          </cell>
        </row>
        <row r="2394">
          <cell r="A2394" t="str">
            <v>SWES-NLAPE1-088</v>
          </cell>
        </row>
        <row r="2395">
          <cell r="A2395" t="str">
            <v>SWES-NLAPE1-088</v>
          </cell>
        </row>
        <row r="2396">
          <cell r="A2396" t="str">
            <v>SWES-NLAPE1-088</v>
          </cell>
        </row>
        <row r="2397">
          <cell r="A2397" t="str">
            <v>SWES-NLAPE1-092</v>
          </cell>
        </row>
        <row r="2398">
          <cell r="A2398" t="str">
            <v>SWES-NLAPE1-092</v>
          </cell>
        </row>
        <row r="2399">
          <cell r="A2399" t="str">
            <v>SWES-NLAPE1-092</v>
          </cell>
        </row>
        <row r="2400">
          <cell r="A2400" t="str">
            <v>SWES-NLAPE1-092</v>
          </cell>
        </row>
        <row r="2401">
          <cell r="A2401" t="str">
            <v>SWES-NLAPE1-092</v>
          </cell>
        </row>
        <row r="2402">
          <cell r="A2402" t="str">
            <v>SWES-NLAPE1-092</v>
          </cell>
        </row>
        <row r="2403">
          <cell r="A2403" t="str">
            <v>SWES-NLAPE1-092</v>
          </cell>
        </row>
        <row r="2404">
          <cell r="A2404" t="str">
            <v>SWES-NLAPE1-092</v>
          </cell>
        </row>
        <row r="2405">
          <cell r="A2405" t="str">
            <v>SWES-NLAPE1-092</v>
          </cell>
        </row>
        <row r="2406">
          <cell r="A2406" t="str">
            <v>SWES-NLAPE1-182</v>
          </cell>
        </row>
        <row r="2407">
          <cell r="A2407" t="str">
            <v>SWES-NLAPE1-182</v>
          </cell>
        </row>
        <row r="2408">
          <cell r="A2408" t="str">
            <v>SWES-NLAPE1-182</v>
          </cell>
        </row>
        <row r="2409">
          <cell r="A2409" t="str">
            <v>SWESR027</v>
          </cell>
        </row>
        <row r="2410">
          <cell r="A2410" t="str">
            <v>SWESR027</v>
          </cell>
        </row>
        <row r="2411">
          <cell r="A2411" t="str">
            <v>SWESR027</v>
          </cell>
        </row>
        <row r="2412">
          <cell r="A2412" t="str">
            <v>SWESR028</v>
          </cell>
        </row>
        <row r="2413">
          <cell r="A2413" t="str">
            <v>SWESR028</v>
          </cell>
        </row>
        <row r="2414">
          <cell r="A2414" t="str">
            <v>SWESR028</v>
          </cell>
        </row>
        <row r="2415">
          <cell r="A2415" t="str">
            <v>SWESR029</v>
          </cell>
        </row>
        <row r="2416">
          <cell r="A2416" t="str">
            <v>SWESR029</v>
          </cell>
        </row>
        <row r="2417">
          <cell r="A2417" t="str">
            <v>SWESR029</v>
          </cell>
        </row>
        <row r="2418">
          <cell r="A2418" t="str">
            <v>SWESR029</v>
          </cell>
        </row>
        <row r="2419">
          <cell r="A2419" t="str">
            <v>SWESR030</v>
          </cell>
        </row>
        <row r="2420">
          <cell r="A2420" t="str">
            <v>SWESR030</v>
          </cell>
        </row>
        <row r="2421">
          <cell r="A2421" t="str">
            <v>SWESR030</v>
          </cell>
        </row>
        <row r="2422">
          <cell r="A2422" t="str">
            <v>SWESR069</v>
          </cell>
        </row>
        <row r="2423">
          <cell r="A2423" t="str">
            <v>SWESR069</v>
          </cell>
        </row>
        <row r="2424">
          <cell r="A2424" t="str">
            <v>SWESR069</v>
          </cell>
        </row>
        <row r="2425">
          <cell r="A2425" t="str">
            <v>SWESR069</v>
          </cell>
        </row>
        <row r="2426">
          <cell r="A2426" t="str">
            <v>SWESR093</v>
          </cell>
        </row>
        <row r="2427">
          <cell r="A2427" t="str">
            <v>SWESR093</v>
          </cell>
        </row>
        <row r="2428">
          <cell r="A2428" t="str">
            <v>SWESR093</v>
          </cell>
        </row>
        <row r="2429">
          <cell r="A2429" t="str">
            <v>SWESR093</v>
          </cell>
        </row>
        <row r="2430">
          <cell r="A2430" t="str">
            <v>SWESR093</v>
          </cell>
        </row>
        <row r="2431">
          <cell r="A2431" t="str">
            <v>SWESR094</v>
          </cell>
        </row>
        <row r="2432">
          <cell r="A2432" t="str">
            <v>SWESR094</v>
          </cell>
        </row>
        <row r="2433">
          <cell r="A2433" t="str">
            <v>SWESR094</v>
          </cell>
        </row>
        <row r="2434">
          <cell r="A2434" t="str">
            <v>SWESR094</v>
          </cell>
        </row>
        <row r="2435">
          <cell r="A2435" t="str">
            <v>SWESR094</v>
          </cell>
        </row>
        <row r="2436">
          <cell r="A2436" t="str">
            <v>SWESR095</v>
          </cell>
        </row>
        <row r="2437">
          <cell r="A2437" t="str">
            <v>SWESR095</v>
          </cell>
        </row>
        <row r="2438">
          <cell r="A2438" t="str">
            <v>SWESR095</v>
          </cell>
        </row>
        <row r="2439">
          <cell r="A2439" t="str">
            <v>SWESR096</v>
          </cell>
        </row>
        <row r="2440">
          <cell r="A2440" t="str">
            <v>SWESR096</v>
          </cell>
        </row>
        <row r="2441">
          <cell r="A2441" t="str">
            <v>SWESR096</v>
          </cell>
        </row>
        <row r="2442">
          <cell r="A2442" t="str">
            <v>SWESR096</v>
          </cell>
        </row>
        <row r="2443">
          <cell r="A2443" t="str">
            <v>SWESR097</v>
          </cell>
        </row>
        <row r="2444">
          <cell r="A2444" t="str">
            <v>SWESR097</v>
          </cell>
        </row>
        <row r="2445">
          <cell r="A2445" t="str">
            <v>SWESR097</v>
          </cell>
        </row>
        <row r="2446">
          <cell r="A2446" t="str">
            <v>SWESR098</v>
          </cell>
        </row>
        <row r="2447">
          <cell r="A2447" t="str">
            <v>SWESR098</v>
          </cell>
        </row>
        <row r="2448">
          <cell r="A2448" t="str">
            <v>SWESR098</v>
          </cell>
        </row>
        <row r="2449">
          <cell r="A2449" t="str">
            <v>SWESR099</v>
          </cell>
        </row>
        <row r="2450">
          <cell r="A2450" t="str">
            <v>SWESR099</v>
          </cell>
        </row>
        <row r="2451">
          <cell r="A2451" t="str">
            <v>SWESR099</v>
          </cell>
        </row>
        <row r="2452">
          <cell r="A2452" t="str">
            <v>SWESR099</v>
          </cell>
        </row>
        <row r="2453">
          <cell r="A2453" t="str">
            <v>SWESR101</v>
          </cell>
        </row>
        <row r="2454">
          <cell r="A2454" t="str">
            <v>SWESR101</v>
          </cell>
        </row>
        <row r="2455">
          <cell r="A2455" t="str">
            <v>SWESR101</v>
          </cell>
        </row>
        <row r="2456">
          <cell r="A2456" t="str">
            <v>SWESR101</v>
          </cell>
        </row>
        <row r="2457">
          <cell r="A2457" t="str">
            <v>SWESR102</v>
          </cell>
        </row>
        <row r="2458">
          <cell r="A2458" t="str">
            <v>SWESR102</v>
          </cell>
        </row>
        <row r="2459">
          <cell r="A2459" t="str">
            <v>SWESR102</v>
          </cell>
        </row>
        <row r="2460">
          <cell r="A2460" t="str">
            <v>SWESR103</v>
          </cell>
        </row>
        <row r="2461">
          <cell r="A2461" t="str">
            <v>SWESR103</v>
          </cell>
        </row>
        <row r="2462">
          <cell r="A2462" t="str">
            <v>SWESR103</v>
          </cell>
        </row>
        <row r="2463">
          <cell r="A2463" t="str">
            <v>SWESR104</v>
          </cell>
        </row>
        <row r="2464">
          <cell r="A2464" t="str">
            <v>SWESR104</v>
          </cell>
        </row>
        <row r="2465">
          <cell r="A2465" t="str">
            <v>SWESR104</v>
          </cell>
        </row>
        <row r="2466">
          <cell r="A2466" t="str">
            <v>SWESR106</v>
          </cell>
        </row>
        <row r="2467">
          <cell r="A2467" t="str">
            <v>SWESR106</v>
          </cell>
        </row>
        <row r="2468">
          <cell r="A2468" t="str">
            <v>SWESR106</v>
          </cell>
        </row>
        <row r="2469">
          <cell r="A2469" t="str">
            <v>SWESR107</v>
          </cell>
        </row>
        <row r="2470">
          <cell r="A2470" t="str">
            <v>SWESR107</v>
          </cell>
        </row>
        <row r="2471">
          <cell r="A2471" t="str">
            <v>SWESR107</v>
          </cell>
        </row>
        <row r="2472">
          <cell r="A2472" t="str">
            <v>SWESR107</v>
          </cell>
        </row>
        <row r="2473">
          <cell r="A2473" t="str">
            <v>SWESR108</v>
          </cell>
        </row>
        <row r="2474">
          <cell r="A2474" t="str">
            <v>SWESR108</v>
          </cell>
        </row>
        <row r="2475">
          <cell r="A2475" t="str">
            <v>SWESR108</v>
          </cell>
        </row>
        <row r="2476">
          <cell r="A2476" t="str">
            <v>SWESR113</v>
          </cell>
        </row>
        <row r="2477">
          <cell r="A2477" t="str">
            <v>SWESR113</v>
          </cell>
        </row>
        <row r="2478">
          <cell r="A2478" t="str">
            <v>SWESR115</v>
          </cell>
        </row>
        <row r="2479">
          <cell r="A2479" t="str">
            <v>SWESR115</v>
          </cell>
        </row>
        <row r="2480">
          <cell r="A2480" t="str">
            <v>SWESR115</v>
          </cell>
        </row>
        <row r="2481">
          <cell r="A2481" t="str">
            <v>SWESR115</v>
          </cell>
        </row>
        <row r="2482">
          <cell r="A2482" t="str">
            <v>SWESR115</v>
          </cell>
        </row>
        <row r="2483">
          <cell r="A2483" t="str">
            <v>SWESR115</v>
          </cell>
        </row>
        <row r="2484">
          <cell r="A2484" t="str">
            <v>SWESR115</v>
          </cell>
        </row>
        <row r="2485">
          <cell r="A2485" t="str">
            <v>SWESR115</v>
          </cell>
        </row>
        <row r="2486">
          <cell r="A2486" t="str">
            <v>SWESR115</v>
          </cell>
        </row>
        <row r="2487">
          <cell r="A2487" t="str">
            <v>SWESR115</v>
          </cell>
        </row>
        <row r="2488">
          <cell r="A2488" t="str">
            <v>SWESR115</v>
          </cell>
        </row>
        <row r="2489">
          <cell r="A2489" t="str">
            <v>SWESR115</v>
          </cell>
        </row>
        <row r="2490">
          <cell r="A2490" t="str">
            <v>SWESR115</v>
          </cell>
        </row>
        <row r="2491">
          <cell r="A2491" t="str">
            <v>SWESR115</v>
          </cell>
        </row>
        <row r="2492">
          <cell r="A2492" t="str">
            <v>SWESR115</v>
          </cell>
        </row>
        <row r="2493">
          <cell r="A2493" t="str">
            <v>SWESR115</v>
          </cell>
        </row>
        <row r="2494">
          <cell r="A2494" t="str">
            <v>SWESR115</v>
          </cell>
        </row>
        <row r="2495">
          <cell r="A2495" t="str">
            <v>SWESR115</v>
          </cell>
        </row>
        <row r="2496">
          <cell r="A2496" t="str">
            <v>SWESR117</v>
          </cell>
        </row>
        <row r="2497">
          <cell r="A2497" t="str">
            <v>SWESR117</v>
          </cell>
        </row>
        <row r="2498">
          <cell r="A2498" t="str">
            <v>SWESR117</v>
          </cell>
        </row>
        <row r="2499">
          <cell r="A2499" t="str">
            <v>SWESR118</v>
          </cell>
        </row>
        <row r="2500">
          <cell r="A2500" t="str">
            <v>SWESR118</v>
          </cell>
        </row>
        <row r="2501">
          <cell r="A2501" t="str">
            <v>SWESR118</v>
          </cell>
        </row>
        <row r="2502">
          <cell r="A2502" t="str">
            <v>SWESR125</v>
          </cell>
        </row>
        <row r="2503">
          <cell r="A2503" t="str">
            <v>SWESR125</v>
          </cell>
        </row>
        <row r="2504">
          <cell r="A2504" t="str">
            <v>SWESR125</v>
          </cell>
        </row>
        <row r="2505">
          <cell r="A2505" t="str">
            <v>SWESR129</v>
          </cell>
        </row>
        <row r="2506">
          <cell r="A2506" t="str">
            <v>SWESR129</v>
          </cell>
        </row>
        <row r="2507">
          <cell r="A2507" t="str">
            <v>SWESR129</v>
          </cell>
        </row>
        <row r="2508">
          <cell r="A2508" t="str">
            <v>SWESR130</v>
          </cell>
        </row>
        <row r="2509">
          <cell r="A2509" t="str">
            <v>SWESR130</v>
          </cell>
        </row>
        <row r="2510">
          <cell r="A2510" t="str">
            <v>SWESR130</v>
          </cell>
        </row>
        <row r="2511">
          <cell r="A2511" t="str">
            <v>SWESR134</v>
          </cell>
        </row>
        <row r="2512">
          <cell r="A2512" t="str">
            <v>SWESR134</v>
          </cell>
        </row>
        <row r="2513">
          <cell r="A2513" t="str">
            <v>SWESR134</v>
          </cell>
        </row>
        <row r="2514">
          <cell r="A2514" t="str">
            <v>SWESR134</v>
          </cell>
        </row>
        <row r="2515">
          <cell r="A2515" t="str">
            <v>SWESR147</v>
          </cell>
        </row>
        <row r="2516">
          <cell r="A2516" t="str">
            <v>SWESR147</v>
          </cell>
        </row>
        <row r="2517">
          <cell r="A2517" t="str">
            <v>SWESR147</v>
          </cell>
        </row>
        <row r="2518">
          <cell r="A2518" t="str">
            <v>SWESR147</v>
          </cell>
        </row>
        <row r="2519">
          <cell r="A2519" t="str">
            <v>SWESR151</v>
          </cell>
        </row>
        <row r="2520">
          <cell r="A2520" t="str">
            <v>SWESR151</v>
          </cell>
        </row>
        <row r="2521">
          <cell r="A2521" t="str">
            <v>SWESR151</v>
          </cell>
        </row>
        <row r="2522">
          <cell r="A2522" t="str">
            <v>SWESR151</v>
          </cell>
        </row>
        <row r="2523">
          <cell r="A2523" t="str">
            <v>SWESR152</v>
          </cell>
        </row>
        <row r="2524">
          <cell r="A2524" t="str">
            <v>SWESR152</v>
          </cell>
        </row>
        <row r="2525">
          <cell r="A2525" t="str">
            <v>SWESR152</v>
          </cell>
        </row>
        <row r="2526">
          <cell r="A2526" t="str">
            <v>SWESR152</v>
          </cell>
        </row>
        <row r="2527">
          <cell r="A2527" t="str">
            <v>SWESR159</v>
          </cell>
        </row>
        <row r="2528">
          <cell r="A2528" t="str">
            <v>SWESR159</v>
          </cell>
        </row>
        <row r="2529">
          <cell r="A2529" t="str">
            <v>SWESR159</v>
          </cell>
        </row>
        <row r="2530">
          <cell r="A2530" t="str">
            <v>SWESR336</v>
          </cell>
        </row>
        <row r="2531">
          <cell r="A2531" t="str">
            <v>SWESR336</v>
          </cell>
        </row>
        <row r="2532">
          <cell r="A2532" t="str">
            <v>SWESR336</v>
          </cell>
        </row>
        <row r="2533">
          <cell r="A2533" t="str">
            <v>SWESR336</v>
          </cell>
        </row>
        <row r="2534">
          <cell r="A2534" t="str">
            <v>SWESR336</v>
          </cell>
        </row>
        <row r="2535">
          <cell r="A2535" t="str">
            <v>SWESR336</v>
          </cell>
        </row>
        <row r="2536">
          <cell r="A2536" t="str">
            <v>SWESR370</v>
          </cell>
        </row>
        <row r="2537">
          <cell r="A2537" t="str">
            <v>SWESR370</v>
          </cell>
        </row>
        <row r="2538">
          <cell r="A2538" t="str">
            <v>SWESR370</v>
          </cell>
        </row>
        <row r="2539">
          <cell r="A2539" t="str">
            <v>SWESR371</v>
          </cell>
        </row>
        <row r="2540">
          <cell r="A2540" t="str">
            <v>SWESR371</v>
          </cell>
        </row>
        <row r="2541">
          <cell r="A2541" t="str">
            <v>SWESR371</v>
          </cell>
        </row>
        <row r="2542">
          <cell r="A2542" t="str">
            <v>SWESR372</v>
          </cell>
        </row>
        <row r="2543">
          <cell r="A2543" t="str">
            <v>SWESR372</v>
          </cell>
        </row>
        <row r="2544">
          <cell r="A2544" t="str">
            <v>SWESR372</v>
          </cell>
        </row>
        <row r="2545">
          <cell r="A2545" t="str">
            <v>SWESR373</v>
          </cell>
        </row>
        <row r="2546">
          <cell r="A2546" t="str">
            <v>SWESR373</v>
          </cell>
        </row>
        <row r="2547">
          <cell r="A2547" t="str">
            <v>SWESR373</v>
          </cell>
        </row>
        <row r="2548">
          <cell r="A2548" t="str">
            <v>SWESR374</v>
          </cell>
        </row>
        <row r="2549">
          <cell r="A2549" t="str">
            <v>SWESR374</v>
          </cell>
        </row>
        <row r="2550">
          <cell r="A2550" t="str">
            <v>SWESR374</v>
          </cell>
        </row>
        <row r="2551">
          <cell r="A2551" t="str">
            <v>SWESR430</v>
          </cell>
        </row>
        <row r="2552">
          <cell r="A2552" t="str">
            <v>SWESR430</v>
          </cell>
        </row>
        <row r="2553">
          <cell r="A2553" t="str">
            <v>SWESR430</v>
          </cell>
        </row>
        <row r="2554">
          <cell r="A2554" t="str">
            <v>SWESR430</v>
          </cell>
        </row>
        <row r="2555">
          <cell r="A2555" t="str">
            <v>SWESR445</v>
          </cell>
        </row>
        <row r="2556">
          <cell r="A2556" t="str">
            <v>SWESR445</v>
          </cell>
        </row>
        <row r="2557">
          <cell r="A2557" t="str">
            <v>SWESR445</v>
          </cell>
        </row>
        <row r="2558">
          <cell r="A2558" t="str">
            <v>SWESR446</v>
          </cell>
        </row>
        <row r="2559">
          <cell r="A2559" t="str">
            <v>SWESR446</v>
          </cell>
        </row>
        <row r="2560">
          <cell r="A2560" t="str">
            <v>SWESR446</v>
          </cell>
        </row>
        <row r="2561">
          <cell r="A2561" t="str">
            <v>SWESR775</v>
          </cell>
        </row>
        <row r="2562">
          <cell r="A2562" t="str">
            <v>SWESR775</v>
          </cell>
        </row>
        <row r="2563">
          <cell r="A2563" t="str">
            <v>SWESR775</v>
          </cell>
        </row>
        <row r="2564">
          <cell r="A2564" t="str">
            <v>SWESR998</v>
          </cell>
        </row>
        <row r="2565">
          <cell r="A2565" t="str">
            <v>SWESR998</v>
          </cell>
        </row>
        <row r="2566">
          <cell r="A2566" t="str">
            <v>SWESR998</v>
          </cell>
        </row>
        <row r="2567">
          <cell r="A2567" t="str">
            <v>SWESR999</v>
          </cell>
        </row>
        <row r="2568">
          <cell r="A2568" t="str">
            <v>SWESR999</v>
          </cell>
        </row>
        <row r="2569">
          <cell r="A2569" t="str">
            <v>SWESR999</v>
          </cell>
        </row>
        <row r="2570">
          <cell r="A2570" t="str">
            <v>SWESY079</v>
          </cell>
        </row>
        <row r="2571">
          <cell r="A2571" t="str">
            <v>SWESY079</v>
          </cell>
        </row>
        <row r="2572">
          <cell r="A2572" t="str">
            <v>SWESY079</v>
          </cell>
        </row>
        <row r="2573">
          <cell r="A2573" t="str">
            <v>SWESY079</v>
          </cell>
        </row>
        <row r="2574">
          <cell r="A2574" t="str">
            <v>SWESY079</v>
          </cell>
        </row>
        <row r="2575">
          <cell r="A2575" t="str">
            <v>SWESY079</v>
          </cell>
        </row>
        <row r="2576">
          <cell r="A2576" t="str">
            <v>SWESY079</v>
          </cell>
        </row>
        <row r="2577">
          <cell r="A2577" t="str">
            <v>SWESY079</v>
          </cell>
        </row>
        <row r="2578">
          <cell r="A2578" t="str">
            <v>SWESY079</v>
          </cell>
        </row>
        <row r="2579">
          <cell r="A2579" t="str">
            <v>SWESY109</v>
          </cell>
        </row>
        <row r="2580">
          <cell r="A2580" t="str">
            <v>SWESY109</v>
          </cell>
        </row>
        <row r="2581">
          <cell r="A2581" t="str">
            <v>SWESY109</v>
          </cell>
        </row>
        <row r="2582">
          <cell r="A2582" t="str">
            <v>SWESY109</v>
          </cell>
        </row>
        <row r="2583">
          <cell r="A2583" t="str">
            <v>SWESY109</v>
          </cell>
        </row>
        <row r="2584">
          <cell r="A2584" t="str">
            <v>SWESY116</v>
          </cell>
        </row>
        <row r="2585">
          <cell r="A2585" t="str">
            <v>SWESY116</v>
          </cell>
        </row>
        <row r="2586">
          <cell r="A2586" t="str">
            <v>SWESY116</v>
          </cell>
        </row>
        <row r="2587">
          <cell r="A2587" t="str">
            <v>SWESY117</v>
          </cell>
        </row>
        <row r="2588">
          <cell r="A2588" t="str">
            <v>SWESY117</v>
          </cell>
        </row>
        <row r="2589">
          <cell r="A2589" t="str">
            <v>SWESY117</v>
          </cell>
        </row>
        <row r="2590">
          <cell r="A2590" t="str">
            <v>SWESY118</v>
          </cell>
        </row>
        <row r="2591">
          <cell r="A2591" t="str">
            <v>SWESY118</v>
          </cell>
        </row>
        <row r="2592">
          <cell r="A2592" t="str">
            <v>SWESY118</v>
          </cell>
        </row>
        <row r="2593">
          <cell r="A2593" t="str">
            <v>SWESZ104</v>
          </cell>
        </row>
        <row r="2594">
          <cell r="A2594" t="str">
            <v>SWESZ104</v>
          </cell>
        </row>
        <row r="2595">
          <cell r="A2595" t="str">
            <v>SWESZ104</v>
          </cell>
        </row>
        <row r="2596">
          <cell r="A2596" t="str">
            <v>SWESZ104</v>
          </cell>
        </row>
        <row r="2597">
          <cell r="A2597" t="str">
            <v>SWESZ104</v>
          </cell>
        </row>
        <row r="2598">
          <cell r="A2598" t="str">
            <v>SWESZ104</v>
          </cell>
        </row>
        <row r="2599">
          <cell r="A2599" t="str">
            <v>SWESZ104</v>
          </cell>
        </row>
        <row r="2600">
          <cell r="A2600" t="str">
            <v>SWESZ104</v>
          </cell>
        </row>
        <row r="2601">
          <cell r="A2601" t="str">
            <v>SWESZ105</v>
          </cell>
        </row>
        <row r="2602">
          <cell r="A2602" t="str">
            <v>SWESZ105</v>
          </cell>
        </row>
        <row r="2603">
          <cell r="A2603" t="str">
            <v>SWESZ105</v>
          </cell>
        </row>
        <row r="2604">
          <cell r="A2604" t="str">
            <v>W2K3-FOR01P</v>
          </cell>
        </row>
        <row r="2605">
          <cell r="A2605" t="str">
            <v>W2K3-FOR01P</v>
          </cell>
        </row>
        <row r="2606">
          <cell r="A2606" t="str">
            <v>W2K3-FOR01P</v>
          </cell>
        </row>
        <row r="2607">
          <cell r="A2607" t="str">
            <v>W2K3-FOR01P</v>
          </cell>
        </row>
        <row r="2608">
          <cell r="A2608" t="str">
            <v>W2K3-FOR03P</v>
          </cell>
        </row>
        <row r="2609">
          <cell r="A2609" t="str">
            <v>W2K3-FOR03P</v>
          </cell>
        </row>
        <row r="2610">
          <cell r="A2610" t="str">
            <v>W2K3-FOR03P</v>
          </cell>
        </row>
        <row r="2611">
          <cell r="A2611" t="str">
            <v>W2K3-FOR03P</v>
          </cell>
        </row>
        <row r="2612">
          <cell r="A2612" t="str">
            <v>W2K3-FOR04P</v>
          </cell>
        </row>
        <row r="2613">
          <cell r="A2613" t="str">
            <v>W2K3-FOR04P</v>
          </cell>
        </row>
        <row r="2614">
          <cell r="A2614" t="str">
            <v>W2K3-FOR04P</v>
          </cell>
        </row>
        <row r="2615">
          <cell r="A2615" t="str">
            <v>W2K3-FOR04P</v>
          </cell>
        </row>
        <row r="2616">
          <cell r="A2616" t="str">
            <v>W2K3-RMS01O</v>
          </cell>
        </row>
        <row r="2617">
          <cell r="A2617" t="str">
            <v>W2K3-RMS01O</v>
          </cell>
        </row>
        <row r="2618">
          <cell r="A2618" t="str">
            <v>W2K3-RMS01O</v>
          </cell>
        </row>
        <row r="2619">
          <cell r="A2619" t="str">
            <v>W2K3-RMS01O</v>
          </cell>
        </row>
        <row r="2620">
          <cell r="A2620" t="str">
            <v>W2K3-RMS01O</v>
          </cell>
        </row>
        <row r="2621">
          <cell r="A2621" t="str">
            <v>W2K3-RMS01T</v>
          </cell>
        </row>
        <row r="2622">
          <cell r="A2622" t="str">
            <v>W2K3-RMS01T</v>
          </cell>
        </row>
        <row r="2623">
          <cell r="A2623" t="str">
            <v>W2K3-RMS01T</v>
          </cell>
        </row>
        <row r="2624">
          <cell r="A2624" t="str">
            <v>W2K3-RMS01T</v>
          </cell>
        </row>
        <row r="2625">
          <cell r="A2625" t="str">
            <v>W2K3-RMS01T</v>
          </cell>
        </row>
        <row r="2626">
          <cell r="A2626" t="str">
            <v>W2K3-RMS02P</v>
          </cell>
        </row>
        <row r="2627">
          <cell r="A2627" t="str">
            <v>W2K3-RMS02P</v>
          </cell>
        </row>
        <row r="2628">
          <cell r="A2628" t="str">
            <v>W2K3-RMS02P</v>
          </cell>
        </row>
        <row r="2629">
          <cell r="A2629" t="str">
            <v>W2K-DWH01P</v>
          </cell>
        </row>
        <row r="2630">
          <cell r="A2630" t="str">
            <v>W2K-DWH01P</v>
          </cell>
        </row>
        <row r="2631">
          <cell r="A2631" t="str">
            <v>W2K-DWH01P</v>
          </cell>
        </row>
        <row r="2632">
          <cell r="A2632" t="str">
            <v>W2K-DWH01P</v>
          </cell>
        </row>
        <row r="2633">
          <cell r="A2633" t="str">
            <v>SWESR119</v>
          </cell>
        </row>
        <row r="2634">
          <cell r="A2634" t="str">
            <v>SWESR119</v>
          </cell>
        </row>
        <row r="2635">
          <cell r="A2635" t="str">
            <v>SWESR119</v>
          </cell>
        </row>
        <row r="2636">
          <cell r="A2636" t="str">
            <v>SWESR119</v>
          </cell>
        </row>
      </sheetData>
      <sheetData sheetId="9">
        <row r="1">
          <cell r="C1" t="str">
            <v>Short name</v>
          </cell>
          <cell r="D1" t="str">
            <v>Has alias</v>
          </cell>
        </row>
        <row r="2">
          <cell r="C2" t="str">
            <v>BENEFITSHOP-TST</v>
          </cell>
          <cell r="D2" t="str">
            <v>N</v>
          </cell>
        </row>
        <row r="3">
          <cell r="C3" t="str">
            <v>CRYPTOCARD-ACC</v>
          </cell>
          <cell r="D3" t="str">
            <v>N</v>
          </cell>
        </row>
        <row r="4">
          <cell r="C4" t="str">
            <v>RADIUSCA_VPN4</v>
          </cell>
          <cell r="D4" t="str">
            <v>N</v>
          </cell>
        </row>
        <row r="5">
          <cell r="C5" t="str">
            <v>RADIUSUK_VPN4</v>
          </cell>
          <cell r="D5" t="str">
            <v>N</v>
          </cell>
        </row>
        <row r="6">
          <cell r="C6" t="str">
            <v>ES1NL140S001</v>
          </cell>
          <cell r="D6" t="str">
            <v>N</v>
          </cell>
        </row>
        <row r="7">
          <cell r="C7" t="str">
            <v>ES1NL140S002</v>
          </cell>
          <cell r="D7" t="str">
            <v>N</v>
          </cell>
        </row>
        <row r="8">
          <cell r="C8" t="str">
            <v>ES1NL140S003</v>
          </cell>
          <cell r="D8" t="str">
            <v>N</v>
          </cell>
        </row>
        <row r="9">
          <cell r="C9" t="str">
            <v>ES1NL140RA036</v>
          </cell>
          <cell r="D9" t="str">
            <v>N</v>
          </cell>
        </row>
        <row r="10">
          <cell r="C10" t="str">
            <v>ES1NL090W030</v>
          </cell>
          <cell r="D10" t="str">
            <v>N</v>
          </cell>
        </row>
        <row r="11">
          <cell r="C11" t="str">
            <v>ES1NL090RA030</v>
          </cell>
          <cell r="D11" t="str">
            <v>N</v>
          </cell>
        </row>
        <row r="12">
          <cell r="C12" t="str">
            <v>ES1NL090RA035</v>
          </cell>
          <cell r="D12" t="str">
            <v>N</v>
          </cell>
        </row>
        <row r="13">
          <cell r="C13" t="str">
            <v>ES1NL090RA036</v>
          </cell>
          <cell r="D13" t="str">
            <v>N</v>
          </cell>
        </row>
        <row r="14">
          <cell r="C14" t="str">
            <v>ES1VM0161</v>
          </cell>
          <cell r="D14" t="str">
            <v>N</v>
          </cell>
        </row>
        <row r="15">
          <cell r="C15" t="str">
            <v>ES1VM0164</v>
          </cell>
          <cell r="D15" t="str">
            <v>Y</v>
          </cell>
        </row>
        <row r="16">
          <cell r="C16" t="str">
            <v>ES1VM0226</v>
          </cell>
          <cell r="D16" t="str">
            <v>N</v>
          </cell>
        </row>
        <row r="17">
          <cell r="C17" t="str">
            <v>ES1LSP0065</v>
          </cell>
          <cell r="D17" t="str">
            <v>N</v>
          </cell>
        </row>
        <row r="18">
          <cell r="C18" t="str">
            <v>ES1LSP0084</v>
          </cell>
          <cell r="D18" t="str">
            <v>Y</v>
          </cell>
        </row>
        <row r="19">
          <cell r="C19" t="str">
            <v>ES1-MON-GW01</v>
          </cell>
          <cell r="D19" t="str">
            <v>N</v>
          </cell>
        </row>
        <row r="20">
          <cell r="C20" t="str">
            <v>ES1VM0239</v>
          </cell>
          <cell r="D20" t="str">
            <v>Y</v>
          </cell>
        </row>
        <row r="21">
          <cell r="C21" t="str">
            <v>QUALISGUARD</v>
          </cell>
          <cell r="D21" t="str">
            <v>N</v>
          </cell>
        </row>
        <row r="22">
          <cell r="C22" t="str">
            <v>ES1NL090RA0001</v>
          </cell>
          <cell r="D22" t="str">
            <v>N</v>
          </cell>
        </row>
        <row r="23">
          <cell r="C23" t="str">
            <v>ES1NL090NM1ISE1</v>
          </cell>
          <cell r="D23" t="str">
            <v>Y</v>
          </cell>
        </row>
        <row r="24">
          <cell r="C24" t="str">
            <v>ES1NL090NM1ISE2</v>
          </cell>
          <cell r="D24" t="str">
            <v>N</v>
          </cell>
        </row>
        <row r="25">
          <cell r="C25" t="str">
            <v>ES1NL090NM1WLC01</v>
          </cell>
          <cell r="D25" t="str">
            <v>N</v>
          </cell>
        </row>
        <row r="26">
          <cell r="C26" t="str">
            <v>ILO_S000A0090</v>
          </cell>
          <cell r="D26" t="str">
            <v>N</v>
          </cell>
        </row>
        <row r="27">
          <cell r="C27" t="str">
            <v>ILO_S000A0092</v>
          </cell>
          <cell r="D27" t="str">
            <v>N</v>
          </cell>
        </row>
        <row r="28">
          <cell r="C28" t="str">
            <v>ILO_S000A0094</v>
          </cell>
          <cell r="D28" t="str">
            <v>N</v>
          </cell>
        </row>
        <row r="29">
          <cell r="C29" t="str">
            <v>RIB_W2K3-SPS01P</v>
          </cell>
          <cell r="D29" t="str">
            <v>N</v>
          </cell>
        </row>
        <row r="30">
          <cell r="C30" t="str">
            <v>RIB_W2K3-SPS02P</v>
          </cell>
          <cell r="D30" t="str">
            <v>N</v>
          </cell>
        </row>
        <row r="31">
          <cell r="C31" t="str">
            <v>RIB_W2K3-CLN01P</v>
          </cell>
          <cell r="D31" t="str">
            <v>N</v>
          </cell>
        </row>
        <row r="32">
          <cell r="C32" t="str">
            <v>RIB_W2K3-CLN02P</v>
          </cell>
          <cell r="D32" t="str">
            <v>N</v>
          </cell>
        </row>
        <row r="33">
          <cell r="C33" t="str">
            <v>ES1NL090WI0001</v>
          </cell>
          <cell r="D33" t="str">
            <v>N</v>
          </cell>
        </row>
        <row r="34">
          <cell r="C34" t="str">
            <v>S000A0092</v>
          </cell>
          <cell r="D34" t="str">
            <v>Y</v>
          </cell>
        </row>
        <row r="35">
          <cell r="C35" t="str">
            <v>GC_DIVISIONS</v>
          </cell>
          <cell r="D35" t="str">
            <v>N</v>
          </cell>
        </row>
        <row r="36">
          <cell r="C36" t="str">
            <v>LDAP_BWISE</v>
          </cell>
          <cell r="D36" t="str">
            <v>N</v>
          </cell>
        </row>
        <row r="37">
          <cell r="C37" t="str">
            <v>LDAP_MIDAS</v>
          </cell>
          <cell r="D37" t="str">
            <v>N</v>
          </cell>
        </row>
        <row r="38">
          <cell r="C38" t="str">
            <v>LDAP_RSATOKEN</v>
          </cell>
          <cell r="D38" t="str">
            <v>N</v>
          </cell>
        </row>
        <row r="39">
          <cell r="C39" t="str">
            <v>ES1WI1054</v>
          </cell>
          <cell r="D39" t="str">
            <v>N</v>
          </cell>
        </row>
        <row r="40">
          <cell r="C40" t="str">
            <v>ES1RA1054</v>
          </cell>
          <cell r="D40" t="str">
            <v>N</v>
          </cell>
        </row>
        <row r="41">
          <cell r="C41" t="str">
            <v>ES1NL090EX0001</v>
          </cell>
          <cell r="D41" t="str">
            <v>N</v>
          </cell>
        </row>
        <row r="42">
          <cell r="C42" t="str">
            <v>W2K3-SQL01A</v>
          </cell>
          <cell r="D42" t="str">
            <v>N</v>
          </cell>
        </row>
        <row r="43">
          <cell r="C43" t="str">
            <v>ES1VMUL0007</v>
          </cell>
          <cell r="D43" t="str">
            <v>N</v>
          </cell>
        </row>
        <row r="44">
          <cell r="C44" t="str">
            <v>ES1NL140RSA1</v>
          </cell>
          <cell r="D44" t="str">
            <v>N</v>
          </cell>
        </row>
        <row r="45">
          <cell r="C45" t="str">
            <v>ES1NL140RSA2</v>
          </cell>
          <cell r="D45" t="str">
            <v>N</v>
          </cell>
        </row>
        <row r="46">
          <cell r="C46" t="str">
            <v>ES1NL140RSA3</v>
          </cell>
          <cell r="D46" t="str">
            <v>N</v>
          </cell>
        </row>
        <row r="47">
          <cell r="C47" t="str">
            <v>W2K8-LIFERAY-01</v>
          </cell>
          <cell r="D47" t="str">
            <v>N</v>
          </cell>
        </row>
        <row r="48">
          <cell r="C48" t="str">
            <v>ES1NL140NM1IP02</v>
          </cell>
          <cell r="D48" t="str">
            <v>N</v>
          </cell>
        </row>
        <row r="49">
          <cell r="C49" t="str">
            <v>ES1NL140NM1ISE01</v>
          </cell>
          <cell r="D49" t="str">
            <v>N</v>
          </cell>
        </row>
        <row r="50">
          <cell r="C50" t="str">
            <v>ES1NL140NM1ISE1</v>
          </cell>
          <cell r="D50" t="str">
            <v>N</v>
          </cell>
        </row>
        <row r="51">
          <cell r="C51" t="str">
            <v>ES1NL140NM1ISE2</v>
          </cell>
          <cell r="D51" t="str">
            <v>N</v>
          </cell>
        </row>
        <row r="52">
          <cell r="C52" t="str">
            <v>ES1NL140NM1WLC01</v>
          </cell>
          <cell r="D52" t="str">
            <v>N</v>
          </cell>
        </row>
        <row r="53">
          <cell r="C53" t="str">
            <v>ES1WI1315</v>
          </cell>
          <cell r="D53" t="str">
            <v>Y</v>
          </cell>
        </row>
        <row r="54">
          <cell r="C54" t="str">
            <v>ES1NL140ESX4</v>
          </cell>
          <cell r="D54" t="str">
            <v>N</v>
          </cell>
        </row>
        <row r="55">
          <cell r="C55" t="str">
            <v>ES1NL140REPOS01</v>
          </cell>
          <cell r="D55" t="str">
            <v>N</v>
          </cell>
        </row>
        <row r="56">
          <cell r="C56" t="str">
            <v>DCTM-ADC-JBOSS-PROD</v>
          </cell>
          <cell r="D56" t="str">
            <v>Y</v>
          </cell>
        </row>
        <row r="57">
          <cell r="C57" t="str">
            <v>DCTM-B2B-JBOSS-PROD</v>
          </cell>
          <cell r="D57" t="str">
            <v>N</v>
          </cell>
        </row>
        <row r="58">
          <cell r="C58" t="str">
            <v>DCTM-HQ-JBOSS-PROD</v>
          </cell>
          <cell r="D58" t="str">
            <v>N</v>
          </cell>
        </row>
        <row r="59">
          <cell r="C59" t="str">
            <v>SUESR140</v>
          </cell>
          <cell r="D59" t="str">
            <v>N</v>
          </cell>
        </row>
        <row r="60">
          <cell r="C60" t="str">
            <v>SUESR141</v>
          </cell>
          <cell r="D60" t="str">
            <v>N</v>
          </cell>
        </row>
        <row r="61">
          <cell r="C61" t="str">
            <v>DCTM-HQ-ASSAP-PROD</v>
          </cell>
          <cell r="D61" t="str">
            <v>N</v>
          </cell>
        </row>
        <row r="62">
          <cell r="C62" t="str">
            <v>SUESR142</v>
          </cell>
          <cell r="D62" t="str">
            <v>N</v>
          </cell>
        </row>
        <row r="63">
          <cell r="C63" t="str">
            <v>SUESR143</v>
          </cell>
          <cell r="D63" t="str">
            <v>N</v>
          </cell>
        </row>
        <row r="64">
          <cell r="C64" t="str">
            <v>SUESR180</v>
          </cell>
          <cell r="D64" t="str">
            <v>N</v>
          </cell>
        </row>
        <row r="65">
          <cell r="C65" t="str">
            <v>SUESR481-ADC</v>
          </cell>
          <cell r="D65" t="str">
            <v>N</v>
          </cell>
        </row>
        <row r="66">
          <cell r="C66" t="str">
            <v>SUESR481-B2B</v>
          </cell>
          <cell r="D66" t="str">
            <v>N</v>
          </cell>
        </row>
        <row r="67">
          <cell r="C67" t="str">
            <v>SUESR482-ADC</v>
          </cell>
          <cell r="D67" t="str">
            <v>N</v>
          </cell>
        </row>
        <row r="68">
          <cell r="C68" t="str">
            <v>SUESR482-HQ</v>
          </cell>
          <cell r="D68" t="str">
            <v>N</v>
          </cell>
        </row>
        <row r="69">
          <cell r="C69" t="str">
            <v>SUESR483-B2B</v>
          </cell>
          <cell r="D69" t="str">
            <v>N</v>
          </cell>
        </row>
        <row r="70">
          <cell r="C70" t="str">
            <v>SUESR483-HQ</v>
          </cell>
          <cell r="D70" t="str">
            <v>N</v>
          </cell>
        </row>
        <row r="71">
          <cell r="C71" t="str">
            <v>SUESR484</v>
          </cell>
          <cell r="D71" t="str">
            <v>N</v>
          </cell>
        </row>
        <row r="72">
          <cell r="C72" t="str">
            <v>SUESR485</v>
          </cell>
          <cell r="D72" t="str">
            <v>N</v>
          </cell>
        </row>
        <row r="73">
          <cell r="C73" t="str">
            <v>SUESR486</v>
          </cell>
          <cell r="D73" t="str">
            <v>N</v>
          </cell>
        </row>
        <row r="74">
          <cell r="C74" t="str">
            <v>SUESR487</v>
          </cell>
          <cell r="D74" t="str">
            <v>N</v>
          </cell>
        </row>
        <row r="75">
          <cell r="C75" t="str">
            <v>SUESR488</v>
          </cell>
          <cell r="D75" t="str">
            <v>N</v>
          </cell>
        </row>
        <row r="76">
          <cell r="C76" t="str">
            <v>ES1WI1175</v>
          </cell>
          <cell r="D76" t="str">
            <v>Y</v>
          </cell>
        </row>
        <row r="77">
          <cell r="C77" t="str">
            <v>ES1VM0145</v>
          </cell>
          <cell r="D77" t="str">
            <v>N</v>
          </cell>
        </row>
        <row r="78">
          <cell r="C78" t="str">
            <v>PRPRD</v>
          </cell>
          <cell r="D78" t="str">
            <v>N</v>
          </cell>
        </row>
        <row r="79">
          <cell r="C79" t="str">
            <v>SUESR431</v>
          </cell>
          <cell r="D79" t="str">
            <v>N</v>
          </cell>
        </row>
        <row r="80">
          <cell r="C80" t="str">
            <v>SWESR445</v>
          </cell>
          <cell r="D80" t="str">
            <v>N</v>
          </cell>
        </row>
        <row r="81">
          <cell r="C81" t="str">
            <v>SWESR446</v>
          </cell>
          <cell r="D81" t="str">
            <v>N</v>
          </cell>
        </row>
        <row r="82">
          <cell r="C82" t="str">
            <v>ES1AP0011</v>
          </cell>
          <cell r="D82" t="str">
            <v>N</v>
          </cell>
        </row>
        <row r="83">
          <cell r="C83" t="str">
            <v>SUESR366</v>
          </cell>
          <cell r="D83" t="str">
            <v>N</v>
          </cell>
        </row>
        <row r="84">
          <cell r="C84" t="str">
            <v>SUESR367</v>
          </cell>
          <cell r="D84" t="str">
            <v>N</v>
          </cell>
        </row>
        <row r="85">
          <cell r="C85" t="str">
            <v>SWESR327</v>
          </cell>
          <cell r="D85" t="str">
            <v>N</v>
          </cell>
        </row>
        <row r="86">
          <cell r="C86" t="str">
            <v>DCTM-B2B-ASSAP-PROD</v>
          </cell>
          <cell r="D86" t="str">
            <v>N</v>
          </cell>
        </row>
        <row r="87">
          <cell r="C87" t="str">
            <v>DCTM-ADC-VUESERVLET-PROD</v>
          </cell>
          <cell r="D87" t="str">
            <v>N</v>
          </cell>
        </row>
        <row r="88">
          <cell r="C88" t="str">
            <v>DCTM-ADC-AUTOVUEWS-PROD</v>
          </cell>
          <cell r="D88" t="str">
            <v>N</v>
          </cell>
        </row>
        <row r="89">
          <cell r="C89" t="str">
            <v>HIQ-B2C-SOAP-PRD</v>
          </cell>
          <cell r="D89" t="str">
            <v>N</v>
          </cell>
        </row>
        <row r="90">
          <cell r="C90" t="str">
            <v>RADIUSUK_VPN1</v>
          </cell>
          <cell r="D90" t="str">
            <v>N</v>
          </cell>
        </row>
        <row r="91">
          <cell r="C91" t="str">
            <v>RADIUSCA_VPN1</v>
          </cell>
          <cell r="D91" t="str">
            <v>N</v>
          </cell>
        </row>
        <row r="92">
          <cell r="C92" t="str">
            <v>ENERGIEDIENSTEN</v>
          </cell>
          <cell r="D92" t="str">
            <v>N</v>
          </cell>
        </row>
        <row r="93">
          <cell r="C93" t="str">
            <v>RADIUSUK_VPN3</v>
          </cell>
          <cell r="D93" t="str">
            <v>N</v>
          </cell>
        </row>
        <row r="94">
          <cell r="C94" t="str">
            <v>RADIUSCA_VPN3</v>
          </cell>
          <cell r="D94" t="str">
            <v>N</v>
          </cell>
        </row>
        <row r="95">
          <cell r="C95" t="str">
            <v>SUESZ158</v>
          </cell>
          <cell r="D95" t="str">
            <v>N</v>
          </cell>
        </row>
        <row r="96">
          <cell r="C96" t="str">
            <v>SUESZ159</v>
          </cell>
          <cell r="D96" t="str">
            <v>N</v>
          </cell>
        </row>
        <row r="97">
          <cell r="C97" t="str">
            <v>SUESZ160</v>
          </cell>
          <cell r="D97" t="str">
            <v>N</v>
          </cell>
        </row>
        <row r="98">
          <cell r="C98" t="str">
            <v>SUESZ158-VIRT</v>
          </cell>
          <cell r="D98" t="str">
            <v>Y</v>
          </cell>
        </row>
        <row r="99">
          <cell r="C99" t="str">
            <v>SUESZ159-VIRT</v>
          </cell>
          <cell r="D99" t="str">
            <v>Y</v>
          </cell>
        </row>
        <row r="100">
          <cell r="C100" t="str">
            <v>SUESR150</v>
          </cell>
          <cell r="D100" t="str">
            <v>N</v>
          </cell>
        </row>
        <row r="101">
          <cell r="C101" t="str">
            <v>SUESR151</v>
          </cell>
          <cell r="D101" t="str">
            <v>N</v>
          </cell>
        </row>
        <row r="102">
          <cell r="C102" t="str">
            <v>SUESZ152</v>
          </cell>
          <cell r="D102" t="str">
            <v>N</v>
          </cell>
        </row>
        <row r="103">
          <cell r="C103" t="str">
            <v>SUESZ153</v>
          </cell>
          <cell r="D103" t="str">
            <v>N</v>
          </cell>
        </row>
        <row r="104">
          <cell r="C104" t="str">
            <v>SUESZ154</v>
          </cell>
          <cell r="D104" t="str">
            <v>N</v>
          </cell>
        </row>
        <row r="105">
          <cell r="C105" t="str">
            <v>TCIPGF_PRD_FT</v>
          </cell>
          <cell r="D105" t="str">
            <v>N</v>
          </cell>
        </row>
        <row r="106">
          <cell r="C106" t="str">
            <v>SUESZ155</v>
          </cell>
          <cell r="D106" t="str">
            <v>N</v>
          </cell>
        </row>
        <row r="107">
          <cell r="C107" t="str">
            <v>SUESZ156</v>
          </cell>
          <cell r="D107" t="str">
            <v>N</v>
          </cell>
        </row>
        <row r="108">
          <cell r="C108" t="str">
            <v>SUESZ157</v>
          </cell>
          <cell r="D108" t="str">
            <v>N</v>
          </cell>
        </row>
        <row r="109">
          <cell r="C109" t="str">
            <v>SUESZ160-VIRT</v>
          </cell>
          <cell r="D109" t="str">
            <v>Y</v>
          </cell>
        </row>
        <row r="110">
          <cell r="C110" t="str">
            <v>TIBCO-B2C-EMS-PRD</v>
          </cell>
          <cell r="D110" t="str">
            <v>N</v>
          </cell>
        </row>
        <row r="111">
          <cell r="C111" t="str">
            <v>TIBCO-B2B-EMS-PRD</v>
          </cell>
          <cell r="D111" t="str">
            <v>N</v>
          </cell>
        </row>
        <row r="112">
          <cell r="C112" t="str">
            <v>TIBCO-HQ-EMS-PRD</v>
          </cell>
          <cell r="D112" t="str">
            <v>N</v>
          </cell>
        </row>
        <row r="113">
          <cell r="C113" t="str">
            <v>SUESZ009</v>
          </cell>
          <cell r="D113" t="str">
            <v>N</v>
          </cell>
        </row>
        <row r="114">
          <cell r="C114" t="str">
            <v>SUESZ010</v>
          </cell>
          <cell r="D114" t="str">
            <v>N</v>
          </cell>
        </row>
        <row r="115">
          <cell r="C115" t="str">
            <v>SUESR007</v>
          </cell>
          <cell r="D115" t="str">
            <v>N</v>
          </cell>
        </row>
        <row r="116">
          <cell r="C116" t="str">
            <v>SUESR008</v>
          </cell>
          <cell r="D116" t="str">
            <v>N</v>
          </cell>
        </row>
        <row r="117">
          <cell r="C117" t="str">
            <v/>
          </cell>
          <cell r="D117" t="str">
            <v>N</v>
          </cell>
        </row>
        <row r="118">
          <cell r="C118" t="str">
            <v/>
          </cell>
          <cell r="D118" t="str">
            <v>N</v>
          </cell>
        </row>
        <row r="119">
          <cell r="C119" t="str">
            <v>DBSERVICE-AMS</v>
          </cell>
          <cell r="D119" t="str">
            <v>N</v>
          </cell>
        </row>
        <row r="120">
          <cell r="C120" t="str">
            <v>SUESR012</v>
          </cell>
          <cell r="D120" t="str">
            <v>N</v>
          </cell>
        </row>
        <row r="121">
          <cell r="C121" t="str">
            <v>SWESR149</v>
          </cell>
          <cell r="D121" t="str">
            <v>N</v>
          </cell>
        </row>
        <row r="122">
          <cell r="C122" t="str">
            <v>ES1WI1423</v>
          </cell>
          <cell r="D122" t="str">
            <v>N</v>
          </cell>
        </row>
        <row r="123">
          <cell r="C123" t="str">
            <v>W2K-DWH01P</v>
          </cell>
          <cell r="D123" t="str">
            <v>N</v>
          </cell>
        </row>
        <row r="124">
          <cell r="C124" t="str">
            <v>W2K3-RMS02P</v>
          </cell>
          <cell r="D124" t="str">
            <v>N</v>
          </cell>
        </row>
        <row r="125">
          <cell r="C125" t="str">
            <v>ES1WI1471</v>
          </cell>
          <cell r="D125" t="str">
            <v>Y</v>
          </cell>
        </row>
        <row r="126">
          <cell r="C126" t="str">
            <v>SUESR321</v>
          </cell>
          <cell r="D126" t="str">
            <v>N</v>
          </cell>
        </row>
        <row r="127">
          <cell r="C127" t="str">
            <v>SUESR322</v>
          </cell>
          <cell r="D127" t="str">
            <v>N</v>
          </cell>
        </row>
        <row r="128">
          <cell r="C128" t="str">
            <v>SUESR323</v>
          </cell>
          <cell r="D128" t="str">
            <v>N</v>
          </cell>
        </row>
        <row r="129">
          <cell r="C129" t="str">
            <v>SUESR324</v>
          </cell>
          <cell r="D129" t="str">
            <v>N</v>
          </cell>
        </row>
        <row r="130">
          <cell r="C130" t="str">
            <v>ES1VM0272</v>
          </cell>
          <cell r="D130" t="str">
            <v>N</v>
          </cell>
        </row>
        <row r="131">
          <cell r="C131" t="str">
            <v>ES1VM0336</v>
          </cell>
          <cell r="D131" t="str">
            <v>N</v>
          </cell>
        </row>
        <row r="132">
          <cell r="C132" t="str">
            <v>W2K3-MTB03</v>
          </cell>
          <cell r="D132" t="str">
            <v>N</v>
          </cell>
        </row>
        <row r="133">
          <cell r="C133" t="str">
            <v>W2K3-MTB04</v>
          </cell>
          <cell r="D133" t="str">
            <v>Y</v>
          </cell>
        </row>
        <row r="134">
          <cell r="C134" t="str">
            <v>DCTM-ADC-JBOSS-ACC</v>
          </cell>
          <cell r="D134" t="str">
            <v>N</v>
          </cell>
        </row>
        <row r="135">
          <cell r="C135" t="str">
            <v>DCTM-B2B-JBOSS-ACC</v>
          </cell>
          <cell r="D135" t="str">
            <v>N</v>
          </cell>
        </row>
        <row r="136">
          <cell r="C136" t="str">
            <v>DCTM-HQ-JBOSS-ACC</v>
          </cell>
          <cell r="D136" t="str">
            <v>N</v>
          </cell>
        </row>
        <row r="137">
          <cell r="C137" t="str">
            <v>SUESR164</v>
          </cell>
          <cell r="D137" t="str">
            <v>N</v>
          </cell>
        </row>
        <row r="138">
          <cell r="C138" t="str">
            <v>SUESR165</v>
          </cell>
          <cell r="D138" t="str">
            <v>N</v>
          </cell>
        </row>
        <row r="139">
          <cell r="C139" t="str">
            <v>DCTM-HQ-ASSAP-ACC</v>
          </cell>
          <cell r="D139" t="str">
            <v>N</v>
          </cell>
        </row>
        <row r="140">
          <cell r="C140" t="str">
            <v>SUESR168</v>
          </cell>
          <cell r="D140" t="str">
            <v>N</v>
          </cell>
        </row>
        <row r="141">
          <cell r="C141" t="str">
            <v>SUESR170</v>
          </cell>
          <cell r="D141" t="str">
            <v>N</v>
          </cell>
        </row>
        <row r="142">
          <cell r="C142" t="str">
            <v>SUESR171</v>
          </cell>
          <cell r="D142" t="str">
            <v>N</v>
          </cell>
        </row>
        <row r="143">
          <cell r="C143" t="str">
            <v>SUESR174</v>
          </cell>
          <cell r="D143" t="str">
            <v>N</v>
          </cell>
        </row>
        <row r="144">
          <cell r="C144" t="str">
            <v>SUESR175</v>
          </cell>
          <cell r="D144" t="str">
            <v>N</v>
          </cell>
        </row>
        <row r="145">
          <cell r="C145" t="str">
            <v>SUESR166</v>
          </cell>
          <cell r="D145" t="str">
            <v>N</v>
          </cell>
        </row>
        <row r="146">
          <cell r="C146" t="str">
            <v>SUESR167</v>
          </cell>
          <cell r="D146" t="str">
            <v>N</v>
          </cell>
        </row>
        <row r="147">
          <cell r="C147" t="str">
            <v>SUESR169</v>
          </cell>
          <cell r="D147" t="str">
            <v>N</v>
          </cell>
        </row>
        <row r="148">
          <cell r="C148" t="str">
            <v>SUESR172</v>
          </cell>
          <cell r="D148" t="str">
            <v>N</v>
          </cell>
        </row>
        <row r="149">
          <cell r="C149" t="str">
            <v>SUESR173</v>
          </cell>
          <cell r="D149" t="str">
            <v>N</v>
          </cell>
        </row>
        <row r="150">
          <cell r="C150" t="str">
            <v>SUESR181</v>
          </cell>
          <cell r="D150" t="str">
            <v>N</v>
          </cell>
        </row>
        <row r="151">
          <cell r="C151" t="str">
            <v>SUESR182</v>
          </cell>
          <cell r="D151" t="str">
            <v>N</v>
          </cell>
        </row>
        <row r="152">
          <cell r="C152" t="str">
            <v>SUESR183</v>
          </cell>
          <cell r="D152" t="str">
            <v>N</v>
          </cell>
        </row>
        <row r="153">
          <cell r="C153" t="str">
            <v>SUESR184</v>
          </cell>
          <cell r="D153" t="str">
            <v>N</v>
          </cell>
        </row>
        <row r="154">
          <cell r="C154" t="str">
            <v>SUESR185</v>
          </cell>
          <cell r="D154" t="str">
            <v>N</v>
          </cell>
        </row>
        <row r="155">
          <cell r="C155" t="str">
            <v>SUESR186</v>
          </cell>
          <cell r="D155" t="str">
            <v>N</v>
          </cell>
        </row>
        <row r="156">
          <cell r="C156" t="str">
            <v>ES1VM0146</v>
          </cell>
          <cell r="D156" t="str">
            <v>N</v>
          </cell>
        </row>
        <row r="157">
          <cell r="C157" t="str">
            <v>SUESR741</v>
          </cell>
          <cell r="D157" t="str">
            <v>N</v>
          </cell>
        </row>
        <row r="158">
          <cell r="C158" t="str">
            <v>SUESR742</v>
          </cell>
          <cell r="D158" t="str">
            <v>N</v>
          </cell>
        </row>
        <row r="159">
          <cell r="C159" t="str">
            <v>SUESR743</v>
          </cell>
          <cell r="D159" t="str">
            <v>N</v>
          </cell>
        </row>
        <row r="160">
          <cell r="C160" t="str">
            <v>SUESR744</v>
          </cell>
          <cell r="D160" t="str">
            <v>N</v>
          </cell>
        </row>
        <row r="161">
          <cell r="C161" t="str">
            <v>SUESR745</v>
          </cell>
          <cell r="D161" t="str">
            <v>N</v>
          </cell>
        </row>
        <row r="162">
          <cell r="C162" t="str">
            <v>SUESR746</v>
          </cell>
          <cell r="D162" t="str">
            <v>N</v>
          </cell>
        </row>
        <row r="163">
          <cell r="C163" t="str">
            <v>SUESR747</v>
          </cell>
          <cell r="D163" t="str">
            <v>N</v>
          </cell>
        </row>
        <row r="164">
          <cell r="C164" t="str">
            <v>SUESR748</v>
          </cell>
          <cell r="D164" t="str">
            <v>N</v>
          </cell>
        </row>
        <row r="165">
          <cell r="C165" t="str">
            <v>SUESR749-ADC</v>
          </cell>
          <cell r="D165" t="str">
            <v>N</v>
          </cell>
        </row>
        <row r="166">
          <cell r="C166" t="str">
            <v>SUESR749-B2B</v>
          </cell>
          <cell r="D166" t="str">
            <v>N</v>
          </cell>
        </row>
        <row r="167">
          <cell r="C167" t="str">
            <v>SUESR750-ADC</v>
          </cell>
          <cell r="D167" t="str">
            <v>N</v>
          </cell>
        </row>
        <row r="168">
          <cell r="C168" t="str">
            <v>SUESR750-HQ</v>
          </cell>
          <cell r="D168" t="str">
            <v>N</v>
          </cell>
        </row>
        <row r="169">
          <cell r="C169" t="str">
            <v>SUESR751-B2B</v>
          </cell>
          <cell r="D169" t="str">
            <v>N</v>
          </cell>
        </row>
        <row r="170">
          <cell r="C170" t="str">
            <v>SUESR751-HQ</v>
          </cell>
          <cell r="D170" t="str">
            <v>N</v>
          </cell>
        </row>
        <row r="171">
          <cell r="C171" t="str">
            <v>SUESR752</v>
          </cell>
          <cell r="D171" t="str">
            <v>N</v>
          </cell>
        </row>
        <row r="172">
          <cell r="C172" t="str">
            <v>SUESR753</v>
          </cell>
          <cell r="D172" t="str">
            <v>N</v>
          </cell>
        </row>
        <row r="173">
          <cell r="C173" t="str">
            <v>SUESR754</v>
          </cell>
          <cell r="D173" t="str">
            <v>N</v>
          </cell>
        </row>
        <row r="174">
          <cell r="C174" t="str">
            <v>SUESR755</v>
          </cell>
          <cell r="D174" t="str">
            <v>N</v>
          </cell>
        </row>
        <row r="175">
          <cell r="C175" t="str">
            <v>SUESR756</v>
          </cell>
          <cell r="D175" t="str">
            <v>N</v>
          </cell>
        </row>
        <row r="176">
          <cell r="C176" t="str">
            <v>SUESR757-ADC</v>
          </cell>
          <cell r="D176" t="str">
            <v>N</v>
          </cell>
        </row>
        <row r="177">
          <cell r="C177" t="str">
            <v>PRACC</v>
          </cell>
          <cell r="D177" t="str">
            <v>N</v>
          </cell>
        </row>
        <row r="178">
          <cell r="C178" t="str">
            <v>SUESR757-B2B</v>
          </cell>
          <cell r="D178" t="str">
            <v>N</v>
          </cell>
        </row>
        <row r="179">
          <cell r="C179" t="str">
            <v>SUESR758-ADC</v>
          </cell>
          <cell r="D179" t="str">
            <v>N</v>
          </cell>
        </row>
        <row r="180">
          <cell r="C180" t="str">
            <v>SUESR758-HQ</v>
          </cell>
          <cell r="D180" t="str">
            <v>N</v>
          </cell>
        </row>
        <row r="181">
          <cell r="C181" t="str">
            <v>SUESR759-B2B</v>
          </cell>
          <cell r="D181" t="str">
            <v>N</v>
          </cell>
        </row>
        <row r="182">
          <cell r="C182" t="str">
            <v>SUESR759-HQ</v>
          </cell>
          <cell r="D182" t="str">
            <v>N</v>
          </cell>
        </row>
        <row r="183">
          <cell r="C183" t="str">
            <v>SUESR760</v>
          </cell>
          <cell r="D183" t="str">
            <v>N</v>
          </cell>
        </row>
        <row r="184">
          <cell r="C184" t="str">
            <v>SUESR761</v>
          </cell>
          <cell r="D184" t="str">
            <v>N</v>
          </cell>
        </row>
        <row r="185">
          <cell r="C185" t="str">
            <v>SUESR762</v>
          </cell>
          <cell r="D185" t="str">
            <v>N</v>
          </cell>
        </row>
        <row r="186">
          <cell r="C186" t="str">
            <v>SUESR763</v>
          </cell>
          <cell r="D186" t="str">
            <v>N</v>
          </cell>
        </row>
        <row r="187">
          <cell r="C187" t="str">
            <v>SUESR764</v>
          </cell>
          <cell r="D187" t="str">
            <v>N</v>
          </cell>
        </row>
        <row r="188">
          <cell r="C188" t="str">
            <v>PRTST</v>
          </cell>
          <cell r="D188" t="str">
            <v>N</v>
          </cell>
        </row>
        <row r="189">
          <cell r="C189" t="str">
            <v>SUESR034</v>
          </cell>
          <cell r="D189" t="str">
            <v>N</v>
          </cell>
        </row>
        <row r="190">
          <cell r="C190" t="str">
            <v>SUESR161</v>
          </cell>
          <cell r="D190" t="str">
            <v>N</v>
          </cell>
        </row>
        <row r="191">
          <cell r="C191" t="str">
            <v>SWESR370</v>
          </cell>
          <cell r="D191" t="str">
            <v>Y</v>
          </cell>
        </row>
        <row r="192">
          <cell r="C192" t="e">
            <v>#VALUE!</v>
          </cell>
          <cell r="D192" t="str">
            <v>N</v>
          </cell>
        </row>
        <row r="193">
          <cell r="C193" t="str">
            <v>SWESR372</v>
          </cell>
          <cell r="D193" t="str">
            <v>N</v>
          </cell>
        </row>
        <row r="194">
          <cell r="C194" t="str">
            <v>DCTM-B2B-ASSAP-ACC</v>
          </cell>
          <cell r="D194" t="str">
            <v>N</v>
          </cell>
        </row>
        <row r="195">
          <cell r="C195" t="str">
            <v>SWESR373</v>
          </cell>
          <cell r="D195" t="str">
            <v>N</v>
          </cell>
        </row>
        <row r="196">
          <cell r="C196" t="str">
            <v>SWESR374</v>
          </cell>
          <cell r="D196" t="str">
            <v>N</v>
          </cell>
        </row>
        <row r="197">
          <cell r="C197" t="str">
            <v>ES1AP0010</v>
          </cell>
          <cell r="D197" t="str">
            <v>N</v>
          </cell>
        </row>
        <row r="198">
          <cell r="C198" t="str">
            <v>SUESR203</v>
          </cell>
          <cell r="D198" t="str">
            <v>N</v>
          </cell>
        </row>
        <row r="199">
          <cell r="C199" t="str">
            <v>SUESR204</v>
          </cell>
          <cell r="D199" t="str">
            <v>N</v>
          </cell>
        </row>
        <row r="200">
          <cell r="C200" t="str">
            <v>SUESR205</v>
          </cell>
          <cell r="D200" t="str">
            <v>N</v>
          </cell>
        </row>
        <row r="201">
          <cell r="C201" t="str">
            <v>SUESR206</v>
          </cell>
          <cell r="D201" t="str">
            <v>N</v>
          </cell>
        </row>
        <row r="202">
          <cell r="C202" t="str">
            <v>SUESR207</v>
          </cell>
          <cell r="D202" t="str">
            <v>N</v>
          </cell>
        </row>
        <row r="203">
          <cell r="C203" t="str">
            <v>SWESR335</v>
          </cell>
          <cell r="D203" t="str">
            <v>N</v>
          </cell>
        </row>
        <row r="204">
          <cell r="C204" t="str">
            <v>SWESR336</v>
          </cell>
          <cell r="D204" t="str">
            <v>N</v>
          </cell>
        </row>
        <row r="205">
          <cell r="C205" t="str">
            <v>DCTM-ADC-VUESERVLET-TEST</v>
          </cell>
          <cell r="D205" t="str">
            <v>N</v>
          </cell>
        </row>
        <row r="206">
          <cell r="C206" t="str">
            <v>SWESR775</v>
          </cell>
          <cell r="D206" t="str">
            <v>N</v>
          </cell>
        </row>
        <row r="207">
          <cell r="C207" t="str">
            <v>DCTM-ADC-AUTOVUEWS-TEST</v>
          </cell>
          <cell r="D207" t="str">
            <v>N</v>
          </cell>
        </row>
        <row r="208">
          <cell r="C208" t="str">
            <v>DCTM-ADC-VUESERVLET-ACC</v>
          </cell>
          <cell r="D208" t="str">
            <v>N</v>
          </cell>
        </row>
        <row r="209">
          <cell r="C209" t="str">
            <v>DCTM-ADC-AUTOVUEWS-ACC</v>
          </cell>
          <cell r="D209" t="str">
            <v>N</v>
          </cell>
        </row>
        <row r="210">
          <cell r="C210" t="str">
            <v>HIQ-B2C-SOAP-ACC</v>
          </cell>
          <cell r="D210" t="str">
            <v>N</v>
          </cell>
        </row>
        <row r="211">
          <cell r="C211" t="str">
            <v>HIQ-B2C-SOAP-TST</v>
          </cell>
          <cell r="D211" t="str">
            <v>N</v>
          </cell>
        </row>
        <row r="212">
          <cell r="C212" t="str">
            <v>SUESY064</v>
          </cell>
          <cell r="D212" t="str">
            <v>N</v>
          </cell>
        </row>
        <row r="213">
          <cell r="C213" t="str">
            <v>SUESY065</v>
          </cell>
          <cell r="D213" t="str">
            <v>N</v>
          </cell>
        </row>
        <row r="214">
          <cell r="C214" t="str">
            <v>SUESY066</v>
          </cell>
          <cell r="D214" t="str">
            <v>N</v>
          </cell>
        </row>
        <row r="215">
          <cell r="C215" t="str">
            <v>SUESY064-VIRT</v>
          </cell>
          <cell r="D215" t="str">
            <v>Y</v>
          </cell>
        </row>
        <row r="216">
          <cell r="C216" t="str">
            <v>SUESY065-VIRT</v>
          </cell>
          <cell r="D216" t="str">
            <v>Y</v>
          </cell>
        </row>
        <row r="217">
          <cell r="C217" t="str">
            <v>SUESR040</v>
          </cell>
          <cell r="D217" t="str">
            <v>N</v>
          </cell>
        </row>
        <row r="218">
          <cell r="C218" t="str">
            <v>SUESR041</v>
          </cell>
          <cell r="D218" t="str">
            <v>N</v>
          </cell>
        </row>
        <row r="219">
          <cell r="C219" t="str">
            <v>SUESY042</v>
          </cell>
          <cell r="D219" t="str">
            <v>N</v>
          </cell>
        </row>
        <row r="220">
          <cell r="C220" t="str">
            <v>SUESY043</v>
          </cell>
          <cell r="D220" t="str">
            <v>N</v>
          </cell>
        </row>
        <row r="221">
          <cell r="C221" t="str">
            <v>SUESY044</v>
          </cell>
          <cell r="D221" t="str">
            <v>N</v>
          </cell>
        </row>
        <row r="222">
          <cell r="C222" t="str">
            <v>TCIPGF_ACC_FT</v>
          </cell>
          <cell r="D222" t="str">
            <v>N</v>
          </cell>
        </row>
        <row r="223">
          <cell r="C223" t="str">
            <v>SUESY045</v>
          </cell>
          <cell r="D223" t="str">
            <v>N</v>
          </cell>
        </row>
        <row r="224">
          <cell r="C224" t="str">
            <v>SUESY046</v>
          </cell>
          <cell r="D224" t="str">
            <v>N</v>
          </cell>
        </row>
        <row r="225">
          <cell r="C225" t="str">
            <v>SUESY047</v>
          </cell>
          <cell r="D225" t="str">
            <v>N</v>
          </cell>
        </row>
        <row r="226">
          <cell r="C226" t="str">
            <v>SUESR048</v>
          </cell>
          <cell r="D226" t="str">
            <v>N</v>
          </cell>
        </row>
        <row r="227">
          <cell r="C227" t="str">
            <v>SUESR049</v>
          </cell>
          <cell r="D227" t="str">
            <v>N</v>
          </cell>
        </row>
        <row r="228">
          <cell r="C228" t="str">
            <v>SUESY066-VIRT</v>
          </cell>
          <cell r="D228" t="str">
            <v>Y</v>
          </cell>
        </row>
        <row r="229">
          <cell r="C229" t="str">
            <v>SUESR050</v>
          </cell>
          <cell r="D229" t="str">
            <v>N</v>
          </cell>
        </row>
        <row r="230">
          <cell r="C230" t="str">
            <v>SUESR052</v>
          </cell>
          <cell r="D230" t="str">
            <v>N</v>
          </cell>
        </row>
        <row r="231">
          <cell r="C231" t="str">
            <v>SUESR053</v>
          </cell>
          <cell r="D231" t="str">
            <v>N</v>
          </cell>
        </row>
        <row r="232">
          <cell r="C232" t="str">
            <v>SUESR054</v>
          </cell>
          <cell r="D232" t="str">
            <v>N</v>
          </cell>
        </row>
        <row r="233">
          <cell r="C233" t="str">
            <v>SUESR055</v>
          </cell>
          <cell r="D233" t="str">
            <v>N</v>
          </cell>
        </row>
        <row r="234">
          <cell r="C234" t="str">
            <v>SUESR056</v>
          </cell>
          <cell r="D234" t="str">
            <v>N</v>
          </cell>
        </row>
        <row r="235">
          <cell r="C235" t="str">
            <v>TCIPGF_TST_FT</v>
          </cell>
          <cell r="D235" t="str">
            <v>N</v>
          </cell>
        </row>
        <row r="236">
          <cell r="C236" t="str">
            <v>SUESR057</v>
          </cell>
          <cell r="D236" t="str">
            <v>N</v>
          </cell>
        </row>
        <row r="237">
          <cell r="C237" t="str">
            <v>SUESY058</v>
          </cell>
          <cell r="D237" t="str">
            <v>N</v>
          </cell>
        </row>
        <row r="238">
          <cell r="C238" t="str">
            <v>SUESY059</v>
          </cell>
          <cell r="D238" t="str">
            <v>N</v>
          </cell>
        </row>
        <row r="239">
          <cell r="C239" t="str">
            <v/>
          </cell>
          <cell r="D239" t="str">
            <v>N</v>
          </cell>
        </row>
        <row r="240">
          <cell r="C240" t="str">
            <v>SUESR060</v>
          </cell>
          <cell r="D240" t="str">
            <v>N</v>
          </cell>
        </row>
        <row r="241">
          <cell r="C241" t="str">
            <v>SUESR061</v>
          </cell>
          <cell r="D241" t="str">
            <v>N</v>
          </cell>
        </row>
        <row r="242">
          <cell r="C242" t="str">
            <v>SUESR062</v>
          </cell>
          <cell r="D242" t="str">
            <v>N</v>
          </cell>
        </row>
        <row r="243">
          <cell r="C243" t="str">
            <v>SUESR063</v>
          </cell>
          <cell r="D243" t="str">
            <v>N</v>
          </cell>
        </row>
        <row r="244">
          <cell r="C244" t="str">
            <v>TCEMSGF_TST</v>
          </cell>
          <cell r="D244" t="str">
            <v>N</v>
          </cell>
        </row>
        <row r="245">
          <cell r="C245" t="str">
            <v>TIBCO-B2C-EMS-TST</v>
          </cell>
          <cell r="D245" t="str">
            <v>N</v>
          </cell>
        </row>
        <row r="246">
          <cell r="C246" t="str">
            <v>TCEMSNGF_TST</v>
          </cell>
          <cell r="D246" t="str">
            <v>N</v>
          </cell>
        </row>
        <row r="247">
          <cell r="C247" t="str">
            <v>TIBCO-B2B-EMS-TST</v>
          </cell>
          <cell r="D247" t="str">
            <v>N</v>
          </cell>
        </row>
        <row r="248">
          <cell r="C248" t="str">
            <v>TCEMSGF_ACC</v>
          </cell>
          <cell r="D248" t="str">
            <v>N</v>
          </cell>
        </row>
        <row r="249">
          <cell r="C249" t="str">
            <v>TIBCO-B2C-EMS-ACC</v>
          </cell>
          <cell r="D249" t="str">
            <v>N</v>
          </cell>
        </row>
        <row r="250">
          <cell r="C250" t="str">
            <v/>
          </cell>
          <cell r="D250" t="str">
            <v>N</v>
          </cell>
        </row>
        <row r="251">
          <cell r="C251" t="str">
            <v>TCEMSNGF_ACC</v>
          </cell>
          <cell r="D251" t="str">
            <v>N</v>
          </cell>
        </row>
        <row r="252">
          <cell r="C252" t="str">
            <v>TIBCO-B2B-EMS-ACC</v>
          </cell>
          <cell r="D252" t="str">
            <v>N</v>
          </cell>
        </row>
        <row r="253">
          <cell r="C253" t="str">
            <v>TIBCO-HQ-EMS-ACC</v>
          </cell>
          <cell r="D253" t="str">
            <v>N</v>
          </cell>
        </row>
        <row r="254">
          <cell r="C254" t="str">
            <v>SUESY009</v>
          </cell>
          <cell r="D254" t="str">
            <v>N</v>
          </cell>
        </row>
        <row r="255">
          <cell r="C255" t="str">
            <v>SUESY010</v>
          </cell>
          <cell r="D255" t="str">
            <v>N</v>
          </cell>
        </row>
        <row r="256">
          <cell r="C256" t="str">
            <v>SUESR067</v>
          </cell>
          <cell r="D256" t="str">
            <v>N</v>
          </cell>
        </row>
        <row r="257">
          <cell r="C257" t="str">
            <v>SUESR068</v>
          </cell>
          <cell r="D257" t="str">
            <v>N</v>
          </cell>
        </row>
        <row r="258">
          <cell r="C258" t="str">
            <v>SUESR776</v>
          </cell>
          <cell r="D258" t="str">
            <v>N</v>
          </cell>
        </row>
        <row r="259">
          <cell r="C259" t="str">
            <v>SUESR777</v>
          </cell>
          <cell r="D259" t="str">
            <v>N</v>
          </cell>
        </row>
        <row r="260">
          <cell r="C260" t="str">
            <v>SUESR778</v>
          </cell>
          <cell r="D260" t="str">
            <v>N</v>
          </cell>
        </row>
        <row r="261">
          <cell r="C261" t="str">
            <v>SUESR779</v>
          </cell>
          <cell r="D261" t="str">
            <v>N</v>
          </cell>
        </row>
        <row r="262">
          <cell r="C262" t="str">
            <v>DBSERVICE-APD</v>
          </cell>
          <cell r="D262" t="str">
            <v>N</v>
          </cell>
        </row>
        <row r="263">
          <cell r="C263" t="str">
            <v>SUESR780</v>
          </cell>
          <cell r="D263" t="str">
            <v>N</v>
          </cell>
        </row>
        <row r="264">
          <cell r="C264" t="e">
            <v>#VALUE!</v>
          </cell>
          <cell r="D264" t="str">
            <v>N</v>
          </cell>
        </row>
        <row r="265">
          <cell r="C265" t="str">
            <v>SWESR152</v>
          </cell>
          <cell r="D265" t="str">
            <v>N</v>
          </cell>
        </row>
        <row r="266">
          <cell r="C266" t="str">
            <v>SUESY039</v>
          </cell>
          <cell r="D266" t="str">
            <v>N</v>
          </cell>
        </row>
        <row r="267">
          <cell r="C267" t="str">
            <v>SWESR069</v>
          </cell>
          <cell r="D267" t="str">
            <v>N</v>
          </cell>
        </row>
        <row r="268">
          <cell r="C268" t="str">
            <v>ES1WI1424</v>
          </cell>
          <cell r="D268" t="str">
            <v>N</v>
          </cell>
        </row>
        <row r="269">
          <cell r="C269" t="str">
            <v>W2K3-RMS01O</v>
          </cell>
          <cell r="D269" t="str">
            <v>N</v>
          </cell>
        </row>
        <row r="270">
          <cell r="C270" t="str">
            <v>W2K3-RMS01T</v>
          </cell>
          <cell r="D270" t="str">
            <v>N</v>
          </cell>
        </row>
        <row r="271">
          <cell r="C271" t="str">
            <v>SUESR765</v>
          </cell>
          <cell r="D271" t="str">
            <v>N</v>
          </cell>
        </row>
        <row r="272">
          <cell r="C272" t="str">
            <v>SUESR766</v>
          </cell>
          <cell r="D272" t="str">
            <v>N</v>
          </cell>
        </row>
        <row r="273">
          <cell r="C273" t="str">
            <v>SUESR767</v>
          </cell>
          <cell r="D273" t="str">
            <v>N</v>
          </cell>
        </row>
        <row r="274">
          <cell r="C274" t="str">
            <v>SUESR768</v>
          </cell>
          <cell r="D274" t="str">
            <v>N</v>
          </cell>
        </row>
        <row r="275">
          <cell r="C275" t="str">
            <v>SUESR769</v>
          </cell>
          <cell r="D275" t="str">
            <v>N</v>
          </cell>
        </row>
        <row r="276">
          <cell r="C276" t="str">
            <v>SUESR770</v>
          </cell>
          <cell r="D276" t="str">
            <v>N</v>
          </cell>
        </row>
        <row r="277">
          <cell r="C277" t="str">
            <v>SUESR771</v>
          </cell>
          <cell r="D277" t="str">
            <v>N</v>
          </cell>
        </row>
        <row r="278">
          <cell r="C278" t="str">
            <v>SUESR772</v>
          </cell>
          <cell r="D278" t="str">
            <v>N</v>
          </cell>
        </row>
        <row r="279">
          <cell r="C279" t="str">
            <v>SUESR773</v>
          </cell>
          <cell r="D279" t="str">
            <v>N</v>
          </cell>
        </row>
        <row r="280">
          <cell r="C280" t="str">
            <v>SUESR774</v>
          </cell>
          <cell r="D280" t="str">
            <v>N</v>
          </cell>
        </row>
        <row r="281">
          <cell r="C281" t="str">
            <v>SUESY191</v>
          </cell>
          <cell r="D281" t="str">
            <v>N</v>
          </cell>
        </row>
        <row r="282">
          <cell r="C282" t="str">
            <v>SUESY192</v>
          </cell>
          <cell r="D282" t="str">
            <v>N</v>
          </cell>
        </row>
        <row r="283">
          <cell r="C283" t="str">
            <v>W2K3-SPS01P</v>
          </cell>
          <cell r="D283" t="str">
            <v>N</v>
          </cell>
        </row>
        <row r="284">
          <cell r="C284" t="str">
            <v>W2K3-SPS02P</v>
          </cell>
          <cell r="D284" t="str">
            <v>N</v>
          </cell>
        </row>
        <row r="285">
          <cell r="C285" t="str">
            <v>W2K3-SPS00P</v>
          </cell>
          <cell r="D285" t="str">
            <v>Y</v>
          </cell>
        </row>
        <row r="286">
          <cell r="C286" t="str">
            <v>W2K3-CLN01P</v>
          </cell>
          <cell r="D286" t="str">
            <v>N</v>
          </cell>
        </row>
        <row r="287">
          <cell r="C287" t="str">
            <v>W2K3-CLN02P</v>
          </cell>
          <cell r="D287" t="str">
            <v>N</v>
          </cell>
        </row>
        <row r="288">
          <cell r="C288" t="str">
            <v>W2K3-CLG01P</v>
          </cell>
          <cell r="D288" t="str">
            <v>N</v>
          </cell>
        </row>
        <row r="289">
          <cell r="C289" t="str">
            <v>W2K3-SQL01P</v>
          </cell>
          <cell r="D289" t="str">
            <v>N</v>
          </cell>
        </row>
        <row r="290">
          <cell r="C290" t="str">
            <v>ES1NL090NM1IP01</v>
          </cell>
          <cell r="D290" t="str">
            <v>Y</v>
          </cell>
        </row>
        <row r="291">
          <cell r="C291" t="str">
            <v>ES1NL090NM1IP02</v>
          </cell>
          <cell r="D291" t="str">
            <v>N</v>
          </cell>
        </row>
        <row r="292">
          <cell r="C292" t="str">
            <v>ES1NL140NM1IP01</v>
          </cell>
          <cell r="D292" t="str">
            <v>Y</v>
          </cell>
        </row>
        <row r="293">
          <cell r="C293" t="str">
            <v>ES1NL221W001</v>
          </cell>
          <cell r="D293" t="str">
            <v>N</v>
          </cell>
        </row>
        <row r="294">
          <cell r="C294" t="str">
            <v>ES1NL221RA001</v>
          </cell>
          <cell r="D294" t="str">
            <v>N</v>
          </cell>
        </row>
        <row r="295">
          <cell r="C295" t="str">
            <v>ES1NL048W001</v>
          </cell>
          <cell r="D295" t="str">
            <v>N</v>
          </cell>
        </row>
        <row r="296">
          <cell r="C296" t="str">
            <v>ES1NL048RA001</v>
          </cell>
          <cell r="D296" t="str">
            <v>N</v>
          </cell>
        </row>
        <row r="297">
          <cell r="C297" t="str">
            <v>ES1VM0056</v>
          </cell>
          <cell r="D297" t="str">
            <v>N</v>
          </cell>
        </row>
        <row r="298">
          <cell r="C298" t="str">
            <v>ES1VM0057</v>
          </cell>
          <cell r="D298" t="str">
            <v>N</v>
          </cell>
        </row>
        <row r="299">
          <cell r="C299" t="str">
            <v>ES1NL313W001</v>
          </cell>
          <cell r="D299" t="str">
            <v>N</v>
          </cell>
        </row>
        <row r="300">
          <cell r="C300" t="str">
            <v>ES1NL313RA001</v>
          </cell>
          <cell r="D300" t="str">
            <v>N</v>
          </cell>
        </row>
        <row r="301">
          <cell r="C301" t="str">
            <v>ES1WI1434</v>
          </cell>
          <cell r="D301" t="str">
            <v>N</v>
          </cell>
        </row>
        <row r="302">
          <cell r="C302" t="str">
            <v>ES1RA1434</v>
          </cell>
          <cell r="D302" t="str">
            <v>N</v>
          </cell>
        </row>
        <row r="303">
          <cell r="C303" t="str">
            <v>ES1WI1488</v>
          </cell>
          <cell r="D303" t="str">
            <v>N</v>
          </cell>
        </row>
        <row r="304">
          <cell r="C304" t="str">
            <v>ES1RA1488</v>
          </cell>
          <cell r="D304" t="str">
            <v>N</v>
          </cell>
        </row>
        <row r="305">
          <cell r="C305" t="str">
            <v>ES1WI1489</v>
          </cell>
          <cell r="D305" t="str">
            <v>N</v>
          </cell>
        </row>
        <row r="306">
          <cell r="C306" t="str">
            <v>ES1RA1489</v>
          </cell>
          <cell r="D306" t="str">
            <v>N</v>
          </cell>
        </row>
        <row r="307">
          <cell r="C307" t="str">
            <v>ES1WI1490</v>
          </cell>
          <cell r="D307" t="str">
            <v>N</v>
          </cell>
        </row>
        <row r="308">
          <cell r="C308" t="str">
            <v>ES1RA1490</v>
          </cell>
          <cell r="D308" t="str">
            <v>N</v>
          </cell>
        </row>
        <row r="309">
          <cell r="C309" t="str">
            <v>ES1WI1491</v>
          </cell>
          <cell r="D309" t="str">
            <v>N</v>
          </cell>
        </row>
        <row r="310">
          <cell r="C310" t="str">
            <v>ES1RA1491</v>
          </cell>
          <cell r="D310" t="str">
            <v>N</v>
          </cell>
        </row>
        <row r="311">
          <cell r="C311" t="str">
            <v>ES1WI1492</v>
          </cell>
          <cell r="D311" t="str">
            <v>N</v>
          </cell>
        </row>
        <row r="312">
          <cell r="C312" t="str">
            <v>ES1RA1492</v>
          </cell>
          <cell r="D312" t="str">
            <v>N</v>
          </cell>
        </row>
        <row r="313">
          <cell r="C313" t="str">
            <v>CID</v>
          </cell>
          <cell r="D313" t="str">
            <v>N</v>
          </cell>
        </row>
        <row r="314">
          <cell r="C314" t="str">
            <v>ES1NL030W002</v>
          </cell>
          <cell r="D314" t="str">
            <v>N</v>
          </cell>
        </row>
        <row r="315">
          <cell r="C315" t="str">
            <v>ES1NL030RA002</v>
          </cell>
          <cell r="D315" t="str">
            <v>N</v>
          </cell>
        </row>
        <row r="316">
          <cell r="C316" t="str">
            <v>ES1NL030W001</v>
          </cell>
          <cell r="D316" t="str">
            <v>N</v>
          </cell>
        </row>
        <row r="317">
          <cell r="C317" t="str">
            <v>ES1NL030RA001</v>
          </cell>
          <cell r="D317" t="str">
            <v>N</v>
          </cell>
        </row>
        <row r="318">
          <cell r="C318" t="str">
            <v>ES1NL300W001</v>
          </cell>
          <cell r="D318" t="str">
            <v>N</v>
          </cell>
        </row>
        <row r="319">
          <cell r="C319" t="str">
            <v>ES1NL300RA001</v>
          </cell>
          <cell r="D319" t="str">
            <v>N</v>
          </cell>
        </row>
        <row r="320">
          <cell r="C320" t="str">
            <v>S030A1585</v>
          </cell>
          <cell r="D320" t="str">
            <v>N</v>
          </cell>
        </row>
        <row r="321">
          <cell r="C321" t="str">
            <v>ES1NL078W145</v>
          </cell>
          <cell r="D321" t="str">
            <v>Y</v>
          </cell>
        </row>
        <row r="322">
          <cell r="C322" t="str">
            <v>ES1NL140W021</v>
          </cell>
          <cell r="D322" t="str">
            <v>N</v>
          </cell>
        </row>
        <row r="323">
          <cell r="C323" t="str">
            <v>ES1NL140W022</v>
          </cell>
          <cell r="D323" t="str">
            <v>N</v>
          </cell>
        </row>
        <row r="324">
          <cell r="C324" t="str">
            <v>ES1NL078W220</v>
          </cell>
          <cell r="D324" t="str">
            <v>Y</v>
          </cell>
        </row>
        <row r="325">
          <cell r="C325" t="str">
            <v>W2K3-WSU01B</v>
          </cell>
          <cell r="D325" t="str">
            <v>Y</v>
          </cell>
        </row>
        <row r="326">
          <cell r="C326" t="str">
            <v>S030A1619</v>
          </cell>
          <cell r="D326" t="str">
            <v>N</v>
          </cell>
        </row>
        <row r="327">
          <cell r="C327" t="str">
            <v>ES1WI1318</v>
          </cell>
          <cell r="D327" t="str">
            <v>N</v>
          </cell>
        </row>
        <row r="328">
          <cell r="C328" t="str">
            <v>ES1WI1322</v>
          </cell>
          <cell r="D328" t="str">
            <v>N</v>
          </cell>
        </row>
        <row r="329">
          <cell r="C329" t="str">
            <v>ES1WI1319</v>
          </cell>
          <cell r="D329" t="str">
            <v>N</v>
          </cell>
        </row>
        <row r="330">
          <cell r="C330" t="str">
            <v>ES1WI1401</v>
          </cell>
          <cell r="D330" t="str">
            <v>N</v>
          </cell>
        </row>
        <row r="331">
          <cell r="C331" t="str">
            <v>ES1WI1320</v>
          </cell>
          <cell r="D331" t="str">
            <v>N</v>
          </cell>
        </row>
        <row r="332">
          <cell r="C332" t="str">
            <v>ES1WI1402</v>
          </cell>
          <cell r="D332" t="str">
            <v>N</v>
          </cell>
        </row>
        <row r="333">
          <cell r="C333" t="str">
            <v>ES1WI1220</v>
          </cell>
          <cell r="D333" t="str">
            <v>N</v>
          </cell>
        </row>
        <row r="334">
          <cell r="C334" t="str">
            <v>ES1WI1221</v>
          </cell>
          <cell r="D334" t="str">
            <v>Y</v>
          </cell>
        </row>
        <row r="335">
          <cell r="C335" t="str">
            <v>PXE_SERVER</v>
          </cell>
          <cell r="D335" t="str">
            <v>N</v>
          </cell>
        </row>
        <row r="336">
          <cell r="C336" t="str">
            <v>S030A1595</v>
          </cell>
          <cell r="D336" t="str">
            <v>Y</v>
          </cell>
        </row>
        <row r="337">
          <cell r="C337" t="str">
            <v>ES1WI1317</v>
          </cell>
          <cell r="D337" t="str">
            <v>N</v>
          </cell>
        </row>
        <row r="338">
          <cell r="C338" t="str">
            <v>S030A1580</v>
          </cell>
          <cell r="D338" t="str">
            <v>Y</v>
          </cell>
        </row>
        <row r="339">
          <cell r="C339" t="str">
            <v>S030A1596</v>
          </cell>
          <cell r="D339" t="str">
            <v>N</v>
          </cell>
        </row>
        <row r="340">
          <cell r="C340" t="str">
            <v>S030A1583</v>
          </cell>
          <cell r="D340" t="str">
            <v>N</v>
          </cell>
        </row>
        <row r="341">
          <cell r="C341" t="str">
            <v>S030A1584</v>
          </cell>
          <cell r="D341" t="str">
            <v>N</v>
          </cell>
        </row>
        <row r="342">
          <cell r="C342" t="str">
            <v>S000A0093</v>
          </cell>
          <cell r="D342" t="str">
            <v>N</v>
          </cell>
        </row>
        <row r="343">
          <cell r="C343" t="str">
            <v/>
          </cell>
          <cell r="D343" t="str">
            <v>N</v>
          </cell>
        </row>
        <row r="344">
          <cell r="C344" t="str">
            <v>ES1AP0004</v>
          </cell>
          <cell r="D344" t="str">
            <v>Y</v>
          </cell>
        </row>
        <row r="345">
          <cell r="C345" t="str">
            <v>ES1NL090NM1F01</v>
          </cell>
          <cell r="D345" t="str">
            <v>N</v>
          </cell>
        </row>
        <row r="346">
          <cell r="C346" t="str">
            <v>ES1NL090NM1F02</v>
          </cell>
          <cell r="D346" t="str">
            <v>N</v>
          </cell>
        </row>
        <row r="347">
          <cell r="C347" t="str">
            <v>ES1NL090NM1F04</v>
          </cell>
          <cell r="D347" t="str">
            <v>N</v>
          </cell>
        </row>
        <row r="348">
          <cell r="C348" t="str">
            <v>APPLPROXY</v>
          </cell>
          <cell r="D348" t="str">
            <v>N</v>
          </cell>
        </row>
        <row r="349">
          <cell r="C349" t="str">
            <v>ES1NL090W036</v>
          </cell>
          <cell r="D349" t="str">
            <v>N</v>
          </cell>
        </row>
        <row r="350">
          <cell r="C350" t="str">
            <v>ES1NL090W035</v>
          </cell>
          <cell r="D350" t="str">
            <v>Y</v>
          </cell>
        </row>
        <row r="351">
          <cell r="C351" t="str">
            <v>ES1NL140NM1F01</v>
          </cell>
          <cell r="D351" t="str">
            <v>N</v>
          </cell>
        </row>
        <row r="352">
          <cell r="C352" t="str">
            <v>ES1NL140NM1F04</v>
          </cell>
          <cell r="D352" t="str">
            <v>N</v>
          </cell>
        </row>
        <row r="353">
          <cell r="C353" t="str">
            <v/>
          </cell>
          <cell r="D353" t="str">
            <v>N</v>
          </cell>
        </row>
        <row r="354">
          <cell r="C354" t="str">
            <v>ES1NL140W036</v>
          </cell>
          <cell r="D354" t="str">
            <v>N</v>
          </cell>
        </row>
        <row r="355">
          <cell r="C355" t="str">
            <v>ES1NL140ESX1</v>
          </cell>
          <cell r="D355" t="str">
            <v>N</v>
          </cell>
        </row>
        <row r="356">
          <cell r="C356" t="str">
            <v>ES1NL140ESX2</v>
          </cell>
          <cell r="D356" t="str">
            <v>N</v>
          </cell>
        </row>
        <row r="357">
          <cell r="C357" t="str">
            <v>ES1NL140ESX3</v>
          </cell>
          <cell r="D357" t="str">
            <v>N</v>
          </cell>
        </row>
        <row r="358">
          <cell r="C358" t="str">
            <v>ES1NL140VC01</v>
          </cell>
          <cell r="D358" t="str">
            <v>N</v>
          </cell>
        </row>
        <row r="359">
          <cell r="C359" t="str">
            <v>ES1NL140ESX5</v>
          </cell>
          <cell r="D359" t="str">
            <v>N</v>
          </cell>
        </row>
        <row r="360">
          <cell r="C360" t="str">
            <v>ES1NL140ESX6</v>
          </cell>
          <cell r="D360" t="str">
            <v>N</v>
          </cell>
        </row>
        <row r="361">
          <cell r="C361" t="str">
            <v>SWESR118</v>
          </cell>
          <cell r="D361" t="str">
            <v>N</v>
          </cell>
        </row>
        <row r="362">
          <cell r="C362" t="str">
            <v>SWESR119</v>
          </cell>
          <cell r="D362" t="str">
            <v>N</v>
          </cell>
        </row>
        <row r="363">
          <cell r="C363" t="str">
            <v>DCTM-B2C-JBOSS-PRD</v>
          </cell>
          <cell r="D363" t="str">
            <v>N</v>
          </cell>
        </row>
        <row r="364">
          <cell r="C364" t="str">
            <v>TCID_PRD</v>
          </cell>
          <cell r="D364" t="str">
            <v>N</v>
          </cell>
        </row>
        <row r="365">
          <cell r="C365" t="str">
            <v>TIBCO-B2B-IDECISIONS-PRD</v>
          </cell>
          <cell r="D365" t="str">
            <v>N</v>
          </cell>
        </row>
        <row r="366">
          <cell r="C366" t="str">
            <v>SUESR125</v>
          </cell>
          <cell r="D366" t="str">
            <v>N</v>
          </cell>
        </row>
        <row r="367">
          <cell r="C367" t="str">
            <v>SUESZ080</v>
          </cell>
          <cell r="D367" t="str">
            <v>N</v>
          </cell>
        </row>
        <row r="368">
          <cell r="C368" t="str">
            <v>SUESZ080-VIRT</v>
          </cell>
          <cell r="D368" t="str">
            <v>Y</v>
          </cell>
        </row>
        <row r="369">
          <cell r="C369" t="str">
            <v>SUESZ070</v>
          </cell>
          <cell r="D369" t="str">
            <v>N</v>
          </cell>
        </row>
        <row r="370">
          <cell r="C370" t="str">
            <v>SUESZ070-VIRT</v>
          </cell>
          <cell r="D370" t="str">
            <v>N</v>
          </cell>
        </row>
        <row r="371">
          <cell r="C371" t="str">
            <v>SUESZ071</v>
          </cell>
          <cell r="D371" t="str">
            <v>N</v>
          </cell>
        </row>
        <row r="372">
          <cell r="C372" t="str">
            <v>SUESZ071-VIRT</v>
          </cell>
          <cell r="D372" t="str">
            <v>Y</v>
          </cell>
        </row>
        <row r="373">
          <cell r="C373" t="str">
            <v>SUESZ072</v>
          </cell>
          <cell r="D373" t="str">
            <v>N</v>
          </cell>
        </row>
        <row r="374">
          <cell r="C374" t="str">
            <v>SUESZ072-VIRT</v>
          </cell>
          <cell r="D374" t="str">
            <v>N</v>
          </cell>
        </row>
        <row r="375">
          <cell r="C375" t="str">
            <v>TCIPGF_PRD</v>
          </cell>
          <cell r="D375" t="str">
            <v>N</v>
          </cell>
        </row>
        <row r="376">
          <cell r="C376" t="str">
            <v>TIBCO-B2C-IPROCESS-PRD</v>
          </cell>
          <cell r="D376" t="str">
            <v>N</v>
          </cell>
        </row>
        <row r="377">
          <cell r="C377" t="str">
            <v>SUESZ082</v>
          </cell>
          <cell r="D377" t="str">
            <v>Y</v>
          </cell>
        </row>
        <row r="378">
          <cell r="C378" t="str">
            <v>SUESZ082-VIRT</v>
          </cell>
          <cell r="D378" t="str">
            <v>Y</v>
          </cell>
        </row>
        <row r="379">
          <cell r="C379" t="str">
            <v>SUESZ084</v>
          </cell>
          <cell r="D379" t="str">
            <v>Y</v>
          </cell>
        </row>
        <row r="380">
          <cell r="C380" t="str">
            <v>SUESZ084-VIRT</v>
          </cell>
          <cell r="D380" t="str">
            <v>N</v>
          </cell>
        </row>
        <row r="381">
          <cell r="C381" t="str">
            <v>SUESZ092</v>
          </cell>
          <cell r="D381" t="str">
            <v>N</v>
          </cell>
        </row>
        <row r="382">
          <cell r="C382" t="str">
            <v>SUESZ092-VIRT</v>
          </cell>
          <cell r="D382" t="str">
            <v>Y</v>
          </cell>
        </row>
        <row r="383">
          <cell r="C383" t="str">
            <v>DCTM-B2C-ASSAP-PRD</v>
          </cell>
          <cell r="D383" t="str">
            <v>N</v>
          </cell>
        </row>
        <row r="384">
          <cell r="C384" t="str">
            <v>SUESZ091</v>
          </cell>
          <cell r="D384" t="str">
            <v>N</v>
          </cell>
        </row>
        <row r="385">
          <cell r="C385" t="str">
            <v>SUESZ091-VIRT</v>
          </cell>
          <cell r="D385" t="str">
            <v>Y</v>
          </cell>
        </row>
        <row r="386">
          <cell r="C386" t="str">
            <v>SUESZ106</v>
          </cell>
          <cell r="D386" t="str">
            <v>N</v>
          </cell>
        </row>
        <row r="387">
          <cell r="C387" t="str">
            <v>SUESZ106-VIRT</v>
          </cell>
          <cell r="D387" t="str">
            <v>Y</v>
          </cell>
        </row>
        <row r="388">
          <cell r="C388" t="str">
            <v>SUESZ076</v>
          </cell>
          <cell r="D388" t="str">
            <v>Y</v>
          </cell>
        </row>
        <row r="389">
          <cell r="C389" t="str">
            <v>SWESR130</v>
          </cell>
          <cell r="D389" t="str">
            <v>Y</v>
          </cell>
        </row>
        <row r="390">
          <cell r="C390" t="str">
            <v>NCESZ019-VIRT</v>
          </cell>
          <cell r="D390" t="str">
            <v>Y</v>
          </cell>
        </row>
        <row r="391">
          <cell r="C391" t="str">
            <v>SWESZ101</v>
          </cell>
          <cell r="D391" t="str">
            <v>N</v>
          </cell>
        </row>
        <row r="392">
          <cell r="C392" t="str">
            <v>SWESR112</v>
          </cell>
          <cell r="D392" t="str">
            <v>N</v>
          </cell>
        </row>
        <row r="393">
          <cell r="C393" t="str">
            <v>SWESR112-VIRT</v>
          </cell>
          <cell r="D393" t="str">
            <v>Y</v>
          </cell>
        </row>
        <row r="394">
          <cell r="C394" t="str">
            <v>SUESZ076-VIRT</v>
          </cell>
          <cell r="D394" t="str">
            <v>N</v>
          </cell>
        </row>
        <row r="395">
          <cell r="C395" t="str">
            <v>SUESR179</v>
          </cell>
          <cell r="D395" t="str">
            <v>N</v>
          </cell>
        </row>
        <row r="396">
          <cell r="C396" t="str">
            <v>APRIMOPRD</v>
          </cell>
          <cell r="D396" t="str">
            <v>N</v>
          </cell>
        </row>
        <row r="397">
          <cell r="C397" t="str">
            <v>SUESY070</v>
          </cell>
          <cell r="D397" t="str">
            <v>N</v>
          </cell>
        </row>
        <row r="398">
          <cell r="C398" t="str">
            <v>SUESY070-VIRT</v>
          </cell>
          <cell r="D398" t="str">
            <v>Y</v>
          </cell>
        </row>
        <row r="399">
          <cell r="C399" t="str">
            <v>SWESR108</v>
          </cell>
          <cell r="D399" t="str">
            <v>N</v>
          </cell>
        </row>
        <row r="400">
          <cell r="C400" t="str">
            <v>SUESZ081</v>
          </cell>
          <cell r="D400" t="str">
            <v>N</v>
          </cell>
        </row>
        <row r="401">
          <cell r="C401" t="str">
            <v>SUESZ081-VIRT</v>
          </cell>
          <cell r="D401" t="str">
            <v>Y</v>
          </cell>
        </row>
        <row r="402">
          <cell r="C402" t="str">
            <v>SUESZ078</v>
          </cell>
          <cell r="D402" t="str">
            <v>Y</v>
          </cell>
        </row>
        <row r="403">
          <cell r="C403" t="str">
            <v>SUESZ078-VIRT</v>
          </cell>
          <cell r="D403" t="str">
            <v>Y</v>
          </cell>
        </row>
        <row r="404">
          <cell r="C404" t="str">
            <v>SUESY126</v>
          </cell>
          <cell r="D404" t="str">
            <v>N</v>
          </cell>
        </row>
        <row r="405">
          <cell r="C405" t="str">
            <v>SUESY126-VIRT</v>
          </cell>
          <cell r="D405" t="str">
            <v>Y</v>
          </cell>
        </row>
        <row r="406">
          <cell r="C406" t="str">
            <v>SUESY082</v>
          </cell>
          <cell r="D406" t="str">
            <v>N</v>
          </cell>
        </row>
        <row r="407">
          <cell r="C407" t="str">
            <v>SUESY082-VIRT</v>
          </cell>
          <cell r="D407" t="str">
            <v>Y</v>
          </cell>
        </row>
        <row r="408">
          <cell r="C408" t="str">
            <v>SUESY083</v>
          </cell>
          <cell r="D408" t="str">
            <v>N</v>
          </cell>
        </row>
        <row r="409">
          <cell r="C409" t="str">
            <v>SUESY083-VIRT</v>
          </cell>
          <cell r="D409" t="str">
            <v>Y</v>
          </cell>
        </row>
        <row r="410">
          <cell r="C410" t="str">
            <v>SUESY084</v>
          </cell>
          <cell r="D410" t="str">
            <v>Y</v>
          </cell>
        </row>
        <row r="411">
          <cell r="C411" t="str">
            <v>SUESZ079</v>
          </cell>
          <cell r="D411" t="str">
            <v>Y</v>
          </cell>
        </row>
        <row r="412">
          <cell r="C412" t="str">
            <v>SUESZ079-VIRT</v>
          </cell>
          <cell r="D412" t="str">
            <v>Y</v>
          </cell>
        </row>
        <row r="413">
          <cell r="C413" t="str">
            <v>SUESZ083</v>
          </cell>
          <cell r="D413" t="str">
            <v>Y</v>
          </cell>
        </row>
        <row r="414">
          <cell r="C414" t="str">
            <v>SUESZ083-VIRT</v>
          </cell>
          <cell r="D414" t="str">
            <v>Y</v>
          </cell>
        </row>
        <row r="415">
          <cell r="C415" t="str">
            <v>SUESZ085</v>
          </cell>
          <cell r="D415" t="str">
            <v>Y</v>
          </cell>
        </row>
        <row r="416">
          <cell r="C416" t="str">
            <v>SUESZ085-VIRT</v>
          </cell>
          <cell r="D416" t="str">
            <v>N</v>
          </cell>
        </row>
        <row r="417">
          <cell r="C417" t="str">
            <v>SUESY071</v>
          </cell>
          <cell r="D417" t="str">
            <v>N</v>
          </cell>
        </row>
        <row r="418">
          <cell r="C418" t="str">
            <v>SUESY071-VIRT</v>
          </cell>
          <cell r="D418" t="str">
            <v>Y</v>
          </cell>
        </row>
        <row r="419">
          <cell r="C419" t="str">
            <v>SUESY072</v>
          </cell>
          <cell r="D419" t="str">
            <v>N</v>
          </cell>
        </row>
        <row r="420">
          <cell r="C420" t="str">
            <v>SUESY072-VIRT</v>
          </cell>
          <cell r="D420" t="str">
            <v>Y</v>
          </cell>
        </row>
        <row r="421">
          <cell r="C421" t="str">
            <v>SWESR077</v>
          </cell>
          <cell r="D421" t="str">
            <v>N</v>
          </cell>
        </row>
        <row r="422">
          <cell r="C422" t="str">
            <v>SWESY077</v>
          </cell>
          <cell r="D422" t="str">
            <v>N</v>
          </cell>
        </row>
        <row r="423">
          <cell r="C423" t="str">
            <v>SWESY077-VIRT</v>
          </cell>
          <cell r="D423" t="str">
            <v>Y</v>
          </cell>
        </row>
        <row r="424">
          <cell r="C424" t="str">
            <v>SWESR127</v>
          </cell>
          <cell r="D424" t="str">
            <v>N</v>
          </cell>
        </row>
        <row r="425">
          <cell r="C425" t="str">
            <v>SUESZ102</v>
          </cell>
          <cell r="D425" t="str">
            <v>Y</v>
          </cell>
        </row>
        <row r="426">
          <cell r="C426" t="str">
            <v>SUESZ077</v>
          </cell>
          <cell r="D426" t="str">
            <v>N</v>
          </cell>
        </row>
        <row r="427">
          <cell r="C427" t="str">
            <v>SUESZ077-VIRT</v>
          </cell>
          <cell r="D427" t="str">
            <v>N</v>
          </cell>
        </row>
        <row r="428">
          <cell r="C428" t="str">
            <v>SUESZ122</v>
          </cell>
          <cell r="D428" t="str">
            <v>N</v>
          </cell>
        </row>
        <row r="429">
          <cell r="C429" t="str">
            <v>SUESZ122-VIRT</v>
          </cell>
          <cell r="D429" t="str">
            <v>N</v>
          </cell>
        </row>
        <row r="430">
          <cell r="C430" t="str">
            <v>SWESR115</v>
          </cell>
          <cell r="D430" t="str">
            <v>N</v>
          </cell>
        </row>
        <row r="431">
          <cell r="C431" t="str">
            <v>SUESZ132</v>
          </cell>
          <cell r="D431" t="str">
            <v>N</v>
          </cell>
        </row>
        <row r="432">
          <cell r="C432" t="str">
            <v>SUESZ132-VIRT</v>
          </cell>
          <cell r="D432" t="str">
            <v>Y</v>
          </cell>
        </row>
        <row r="433">
          <cell r="C433" t="str">
            <v>SUESZ133</v>
          </cell>
          <cell r="D433" t="str">
            <v>N</v>
          </cell>
        </row>
        <row r="434">
          <cell r="C434" t="str">
            <v>SUESZ133-VIRT</v>
          </cell>
          <cell r="D434" t="str">
            <v>Y</v>
          </cell>
        </row>
        <row r="435">
          <cell r="C435" t="str">
            <v>SWESZ104</v>
          </cell>
          <cell r="D435" t="str">
            <v>N</v>
          </cell>
        </row>
        <row r="436">
          <cell r="C436" t="str">
            <v>SWESZ105</v>
          </cell>
          <cell r="D436" t="str">
            <v>N</v>
          </cell>
        </row>
        <row r="437">
          <cell r="C437" t="str">
            <v>SWESC011</v>
          </cell>
          <cell r="D437" t="str">
            <v>N</v>
          </cell>
        </row>
        <row r="438">
          <cell r="C438" t="str">
            <v>SWESC003</v>
          </cell>
          <cell r="D438" t="str">
            <v>N</v>
          </cell>
        </row>
        <row r="439">
          <cell r="C439" t="str">
            <v>SWESC007</v>
          </cell>
          <cell r="D439" t="str">
            <v>N</v>
          </cell>
        </row>
        <row r="440">
          <cell r="C440" t="str">
            <v>NCESZ019</v>
          </cell>
          <cell r="D440" t="str">
            <v>N</v>
          </cell>
        </row>
        <row r="441">
          <cell r="C441" t="str">
            <v>SWESR134</v>
          </cell>
          <cell r="D441" t="str">
            <v>N</v>
          </cell>
        </row>
        <row r="442">
          <cell r="C442" t="str">
            <v>SWESR151</v>
          </cell>
          <cell r="D442" t="str">
            <v>N</v>
          </cell>
        </row>
        <row r="443">
          <cell r="C443" t="str">
            <v>SUESY081</v>
          </cell>
          <cell r="D443" t="str">
            <v>N</v>
          </cell>
        </row>
        <row r="444">
          <cell r="C444" t="str">
            <v>SUESY081-VIRT</v>
          </cell>
          <cell r="D444" t="str">
            <v>Y</v>
          </cell>
        </row>
        <row r="445">
          <cell r="C445" t="str">
            <v>SUESY088</v>
          </cell>
          <cell r="D445" t="str">
            <v>N</v>
          </cell>
        </row>
        <row r="446">
          <cell r="C446" t="str">
            <v>SUESY088-VIRT</v>
          </cell>
          <cell r="D446" t="str">
            <v>Y</v>
          </cell>
        </row>
        <row r="447">
          <cell r="C447" t="str">
            <v>SUESY123</v>
          </cell>
          <cell r="D447" t="str">
            <v>N</v>
          </cell>
        </row>
        <row r="448">
          <cell r="C448" t="str">
            <v>SWESR117</v>
          </cell>
          <cell r="D448" t="str">
            <v>N</v>
          </cell>
        </row>
        <row r="449">
          <cell r="C449" t="str">
            <v>SWESR028</v>
          </cell>
          <cell r="D449" t="str">
            <v>N</v>
          </cell>
        </row>
        <row r="450">
          <cell r="C450" t="str">
            <v>SWESR029</v>
          </cell>
          <cell r="D450" t="str">
            <v>N</v>
          </cell>
        </row>
        <row r="451">
          <cell r="C451" t="str">
            <v>SWESR030</v>
          </cell>
          <cell r="D451" t="str">
            <v>N</v>
          </cell>
        </row>
        <row r="452">
          <cell r="C452" t="str">
            <v>SWESYVIP01ACC</v>
          </cell>
          <cell r="D452" t="str">
            <v>N</v>
          </cell>
        </row>
        <row r="453">
          <cell r="C453" t="str">
            <v>SWESYVIP02ACC</v>
          </cell>
          <cell r="D453" t="str">
            <v>N</v>
          </cell>
        </row>
        <row r="454">
          <cell r="C454" t="str">
            <v>NCESZ040</v>
          </cell>
          <cell r="D454" t="str">
            <v>N</v>
          </cell>
        </row>
        <row r="455">
          <cell r="C455" t="str">
            <v>SUESR115</v>
          </cell>
          <cell r="D455" t="str">
            <v>N</v>
          </cell>
        </row>
        <row r="456">
          <cell r="C456" t="str">
            <v>SUESR095</v>
          </cell>
          <cell r="D456" t="str">
            <v>N</v>
          </cell>
        </row>
        <row r="457">
          <cell r="D457" t="str">
            <v>N</v>
          </cell>
        </row>
        <row r="458">
          <cell r="C458" t="str">
            <v>SWESR128</v>
          </cell>
          <cell r="D458" t="str">
            <v>N</v>
          </cell>
        </row>
        <row r="459">
          <cell r="C459" t="str">
            <v>SUESR129</v>
          </cell>
          <cell r="D459" t="str">
            <v>N</v>
          </cell>
        </row>
        <row r="460">
          <cell r="C460" t="str">
            <v>SWESZ111</v>
          </cell>
          <cell r="D460" t="str">
            <v>Y</v>
          </cell>
        </row>
        <row r="461">
          <cell r="C461" t="str">
            <v>SWESZVIP02PRD</v>
          </cell>
          <cell r="D461" t="str">
            <v>N</v>
          </cell>
        </row>
        <row r="462">
          <cell r="C462" t="str">
            <v>DCTM-B2C-JBOSS-STRS-TST</v>
          </cell>
          <cell r="D462" t="str">
            <v>N</v>
          </cell>
        </row>
        <row r="463">
          <cell r="C463" t="str">
            <v>SUESZ090</v>
          </cell>
          <cell r="D463" t="str">
            <v>N</v>
          </cell>
        </row>
        <row r="464">
          <cell r="C464" t="str">
            <v>SUESZ090-VIRT</v>
          </cell>
          <cell r="D464" t="str">
            <v>N</v>
          </cell>
        </row>
        <row r="465">
          <cell r="C465" t="str">
            <v>SUESY075</v>
          </cell>
          <cell r="D465" t="str">
            <v>N</v>
          </cell>
        </row>
        <row r="466">
          <cell r="C466" t="str">
            <v>SUESZ095</v>
          </cell>
          <cell r="D466" t="str">
            <v>N</v>
          </cell>
        </row>
        <row r="467">
          <cell r="C467" t="str">
            <v>SUESY076</v>
          </cell>
          <cell r="D467" t="str">
            <v>N</v>
          </cell>
        </row>
        <row r="468">
          <cell r="C468" t="str">
            <v>SUESY076-VIRT</v>
          </cell>
          <cell r="D468" t="str">
            <v>N</v>
          </cell>
        </row>
        <row r="469">
          <cell r="C469" t="str">
            <v>SWESY078</v>
          </cell>
          <cell r="D469" t="str">
            <v>Y</v>
          </cell>
        </row>
        <row r="470">
          <cell r="C470" t="str">
            <v>SUESY080</v>
          </cell>
          <cell r="D470" t="str">
            <v>Y</v>
          </cell>
        </row>
        <row r="471">
          <cell r="C471" t="str">
            <v>SWESY079</v>
          </cell>
          <cell r="D471" t="str">
            <v>N</v>
          </cell>
        </row>
        <row r="472">
          <cell r="C472" t="str">
            <v>SWESY079-VIRT</v>
          </cell>
          <cell r="D472" t="str">
            <v>N</v>
          </cell>
        </row>
        <row r="473">
          <cell r="C473" t="str">
            <v>SWESZ105-VIRT</v>
          </cell>
          <cell r="D473" t="str">
            <v>N</v>
          </cell>
        </row>
        <row r="474">
          <cell r="C474" t="str">
            <v>SWESY118</v>
          </cell>
          <cell r="D474" t="str">
            <v>N</v>
          </cell>
        </row>
        <row r="475">
          <cell r="C475" t="str">
            <v>SWESC004</v>
          </cell>
          <cell r="D475" t="str">
            <v>N</v>
          </cell>
        </row>
        <row r="476">
          <cell r="C476" t="str">
            <v>SUESR132</v>
          </cell>
          <cell r="D476" t="str">
            <v>N</v>
          </cell>
        </row>
        <row r="477">
          <cell r="C477" t="str">
            <v>NCESY039</v>
          </cell>
          <cell r="D477" t="str">
            <v>N</v>
          </cell>
        </row>
        <row r="478">
          <cell r="C478" t="str">
            <v>SWESC008</v>
          </cell>
          <cell r="D478" t="str">
            <v>N</v>
          </cell>
        </row>
        <row r="479">
          <cell r="C479" t="str">
            <v>SWESC012</v>
          </cell>
          <cell r="D479" t="str">
            <v>N</v>
          </cell>
        </row>
        <row r="480">
          <cell r="C480" t="str">
            <v>SUESZ088</v>
          </cell>
          <cell r="D480" t="str">
            <v>N</v>
          </cell>
        </row>
        <row r="481">
          <cell r="C481" t="str">
            <v>SUESZ088-VIRT</v>
          </cell>
          <cell r="D481" t="str">
            <v>N</v>
          </cell>
        </row>
        <row r="482">
          <cell r="C482" t="str">
            <v>SUESZ089</v>
          </cell>
          <cell r="D482" t="str">
            <v>N</v>
          </cell>
        </row>
        <row r="483">
          <cell r="C483" t="str">
            <v>SUESZ089-VIRT</v>
          </cell>
          <cell r="D483" t="str">
            <v>N</v>
          </cell>
        </row>
        <row r="484">
          <cell r="C484" t="str">
            <v>DCTM-B2C-JBOSS-ACC</v>
          </cell>
          <cell r="D484" t="str">
            <v>N</v>
          </cell>
        </row>
        <row r="485">
          <cell r="C485" t="str">
            <v>SUESY089</v>
          </cell>
          <cell r="D485" t="str">
            <v>N</v>
          </cell>
        </row>
        <row r="486">
          <cell r="C486" t="str">
            <v>SUESY089-VIRT</v>
          </cell>
          <cell r="D486" t="str">
            <v>N</v>
          </cell>
        </row>
        <row r="487">
          <cell r="C487" t="str">
            <v>SUESZ075</v>
          </cell>
          <cell r="D487" t="str">
            <v>N</v>
          </cell>
        </row>
        <row r="488">
          <cell r="C488" t="str">
            <v>DCTM-B2C-JBOSS-TST</v>
          </cell>
          <cell r="D488" t="str">
            <v>N</v>
          </cell>
        </row>
        <row r="489">
          <cell r="C489" t="str">
            <v>SUESZ075-VIRT</v>
          </cell>
          <cell r="D489" t="str">
            <v>N</v>
          </cell>
        </row>
        <row r="490">
          <cell r="C490" t="str">
            <v>SWESR106</v>
          </cell>
          <cell r="D490" t="str">
            <v>N</v>
          </cell>
        </row>
        <row r="491">
          <cell r="C491" t="str">
            <v>SWESR107</v>
          </cell>
          <cell r="D491" t="str">
            <v>N</v>
          </cell>
        </row>
        <row r="492">
          <cell r="C492" t="str">
            <v>SWESR093</v>
          </cell>
          <cell r="D492" t="str">
            <v>N</v>
          </cell>
        </row>
        <row r="493">
          <cell r="C493" t="str">
            <v>SWESR094</v>
          </cell>
          <cell r="D493" t="str">
            <v>N</v>
          </cell>
        </row>
        <row r="494">
          <cell r="C494" t="str">
            <v>SWESR095</v>
          </cell>
          <cell r="D494" t="str">
            <v>N</v>
          </cell>
        </row>
        <row r="495">
          <cell r="C495" t="str">
            <v>SWESR096</v>
          </cell>
          <cell r="D495" t="str">
            <v>Y</v>
          </cell>
        </row>
        <row r="496">
          <cell r="C496" t="str">
            <v>SWESR097</v>
          </cell>
          <cell r="D496" t="str">
            <v>N</v>
          </cell>
        </row>
        <row r="497">
          <cell r="C497" t="str">
            <v>SWESR098</v>
          </cell>
          <cell r="D497" t="str">
            <v>N</v>
          </cell>
        </row>
        <row r="498">
          <cell r="C498" t="str">
            <v>SWESR099</v>
          </cell>
          <cell r="D498" t="str">
            <v>N</v>
          </cell>
        </row>
        <row r="499">
          <cell r="C499" t="str">
            <v>SWESR100</v>
          </cell>
          <cell r="D499" t="str">
            <v>N</v>
          </cell>
        </row>
        <row r="500">
          <cell r="C500" t="str">
            <v>TCID_TST</v>
          </cell>
          <cell r="D500" t="str">
            <v>N</v>
          </cell>
        </row>
        <row r="501">
          <cell r="C501" t="str">
            <v>SWESR101</v>
          </cell>
          <cell r="D501" t="str">
            <v>N</v>
          </cell>
        </row>
        <row r="502">
          <cell r="C502" t="str">
            <v>SWESR102</v>
          </cell>
          <cell r="D502" t="str">
            <v>N</v>
          </cell>
        </row>
        <row r="503">
          <cell r="C503" t="str">
            <v>SWESR103</v>
          </cell>
          <cell r="D503" t="str">
            <v>N</v>
          </cell>
        </row>
        <row r="504">
          <cell r="C504" t="str">
            <v>SWESR104</v>
          </cell>
          <cell r="D504" t="str">
            <v>N</v>
          </cell>
        </row>
        <row r="505">
          <cell r="C505" t="str">
            <v>SWESR105</v>
          </cell>
          <cell r="D505" t="str">
            <v>N</v>
          </cell>
        </row>
        <row r="506">
          <cell r="C506" t="str">
            <v>SWESR430</v>
          </cell>
          <cell r="D506" t="str">
            <v>N</v>
          </cell>
        </row>
        <row r="507">
          <cell r="C507" t="str">
            <v>SWESR125</v>
          </cell>
          <cell r="D507" t="str">
            <v>N</v>
          </cell>
        </row>
        <row r="508">
          <cell r="C508" t="str">
            <v>SWESC009</v>
          </cell>
          <cell r="D508" t="str">
            <v>N</v>
          </cell>
        </row>
        <row r="509">
          <cell r="C509" t="str">
            <v>SWESC005</v>
          </cell>
          <cell r="D509" t="str">
            <v>N</v>
          </cell>
        </row>
        <row r="510">
          <cell r="C510" t="str">
            <v>SWESC001</v>
          </cell>
          <cell r="D510" t="str">
            <v>N</v>
          </cell>
        </row>
        <row r="511">
          <cell r="C511" t="str">
            <v>TCID_ACC</v>
          </cell>
          <cell r="D511" t="str">
            <v>N</v>
          </cell>
        </row>
        <row r="512">
          <cell r="C512" t="str">
            <v>SWESY109</v>
          </cell>
          <cell r="D512" t="str">
            <v>N</v>
          </cell>
        </row>
        <row r="513">
          <cell r="C513" t="str">
            <v>SWESY110</v>
          </cell>
          <cell r="D513" t="str">
            <v>N</v>
          </cell>
        </row>
        <row r="514">
          <cell r="C514" t="str">
            <v>SWESY112</v>
          </cell>
          <cell r="D514" t="str">
            <v>N</v>
          </cell>
        </row>
        <row r="515">
          <cell r="C515" t="str">
            <v>SWESY113</v>
          </cell>
          <cell r="D515" t="str">
            <v>N</v>
          </cell>
        </row>
        <row r="516">
          <cell r="C516" t="str">
            <v>SWESY114</v>
          </cell>
          <cell r="D516" t="str">
            <v>N</v>
          </cell>
        </row>
        <row r="517">
          <cell r="C517" t="str">
            <v>SWESY119</v>
          </cell>
          <cell r="D517" t="str">
            <v>N</v>
          </cell>
        </row>
        <row r="518">
          <cell r="C518" t="str">
            <v>SWESY120</v>
          </cell>
          <cell r="D518" t="str">
            <v>N</v>
          </cell>
        </row>
        <row r="519">
          <cell r="C519" t="str">
            <v>SWESY121</v>
          </cell>
          <cell r="D519" t="str">
            <v>N</v>
          </cell>
        </row>
        <row r="520">
          <cell r="C520" t="str">
            <v>SWESY122</v>
          </cell>
          <cell r="D520" t="str">
            <v>N</v>
          </cell>
        </row>
        <row r="521">
          <cell r="C521" t="str">
            <v>SWESY123</v>
          </cell>
          <cell r="D521" t="str">
            <v>N</v>
          </cell>
        </row>
        <row r="522">
          <cell r="C522" t="str">
            <v>TCIDNFG_TST</v>
          </cell>
          <cell r="D522" t="str">
            <v>N</v>
          </cell>
        </row>
        <row r="523">
          <cell r="C523" t="str">
            <v>TIBCO-B2B-IDECISIONS-TST</v>
          </cell>
          <cell r="D523" t="str">
            <v>N</v>
          </cell>
        </row>
        <row r="524">
          <cell r="C524" t="str">
            <v>SWESY124</v>
          </cell>
          <cell r="D524" t="str">
            <v>N</v>
          </cell>
        </row>
        <row r="525">
          <cell r="C525" t="str">
            <v>SUESY123-VIRT</v>
          </cell>
          <cell r="D525" t="str">
            <v>N</v>
          </cell>
        </row>
        <row r="526">
          <cell r="C526" t="str">
            <v>SWESC010</v>
          </cell>
          <cell r="D526" t="str">
            <v>N</v>
          </cell>
        </row>
        <row r="527">
          <cell r="C527" t="str">
            <v>SWESC006</v>
          </cell>
          <cell r="D527" t="str">
            <v>N</v>
          </cell>
        </row>
        <row r="528">
          <cell r="C528" t="str">
            <v>SWESC002</v>
          </cell>
          <cell r="D528" t="str">
            <v>N</v>
          </cell>
        </row>
        <row r="529">
          <cell r="C529" t="str">
            <v>SWESZ109</v>
          </cell>
          <cell r="D529" t="str">
            <v>N</v>
          </cell>
        </row>
        <row r="530">
          <cell r="C530" t="str">
            <v>SWESZ110</v>
          </cell>
          <cell r="D530" t="str">
            <v>N</v>
          </cell>
        </row>
        <row r="531">
          <cell r="C531" t="str">
            <v>SWESZ112</v>
          </cell>
          <cell r="D531" t="str">
            <v>N</v>
          </cell>
        </row>
        <row r="532">
          <cell r="C532" t="str">
            <v>SWESZ113</v>
          </cell>
          <cell r="D532" t="str">
            <v>N</v>
          </cell>
        </row>
        <row r="533">
          <cell r="C533" t="str">
            <v>SWESZ114</v>
          </cell>
          <cell r="D533" t="str">
            <v>N</v>
          </cell>
        </row>
        <row r="534">
          <cell r="C534" t="str">
            <v>TCIDNFG_ACC</v>
          </cell>
          <cell r="D534" t="str">
            <v>N</v>
          </cell>
        </row>
        <row r="535">
          <cell r="C535" t="str">
            <v>TIBCO-B2B-IDECISIONS-ACC</v>
          </cell>
          <cell r="D535" t="str">
            <v>N</v>
          </cell>
        </row>
        <row r="536">
          <cell r="C536" t="str">
            <v>SWESZ119</v>
          </cell>
          <cell r="D536" t="str">
            <v>N</v>
          </cell>
        </row>
        <row r="537">
          <cell r="C537" t="str">
            <v>SWESZ121</v>
          </cell>
          <cell r="D537" t="str">
            <v>N</v>
          </cell>
        </row>
        <row r="538">
          <cell r="C538" t="str">
            <v>SWESZ122</v>
          </cell>
          <cell r="D538" t="str">
            <v>N</v>
          </cell>
        </row>
        <row r="539">
          <cell r="C539" t="str">
            <v>SWESZ123</v>
          </cell>
          <cell r="D539" t="str">
            <v>N</v>
          </cell>
        </row>
        <row r="540">
          <cell r="C540" t="str">
            <v>SUESY108</v>
          </cell>
          <cell r="D540" t="str">
            <v>Y</v>
          </cell>
        </row>
        <row r="541">
          <cell r="C541" t="str">
            <v>TCIPGF_TST</v>
          </cell>
          <cell r="D541" t="str">
            <v>N</v>
          </cell>
        </row>
        <row r="542">
          <cell r="C542" t="str">
            <v>TIBCO-B2C-IPROCESS-TST</v>
          </cell>
          <cell r="D542" t="str">
            <v>N</v>
          </cell>
        </row>
        <row r="543">
          <cell r="C543" t="str">
            <v>TCIPGF_ACC</v>
          </cell>
          <cell r="D543" t="str">
            <v>N</v>
          </cell>
        </row>
        <row r="544">
          <cell r="C544" t="str">
            <v>TIBCO-B2C-IPROCESS-ACC</v>
          </cell>
          <cell r="D544" t="str">
            <v>N</v>
          </cell>
        </row>
        <row r="545">
          <cell r="C545" t="str">
            <v>DCTM-B2C-ASSAP-TST</v>
          </cell>
          <cell r="D545" t="str">
            <v>N</v>
          </cell>
        </row>
        <row r="546">
          <cell r="C546" t="str">
            <v>DCTM-B2C-ASSAP-ACC</v>
          </cell>
          <cell r="D546" t="str">
            <v>N</v>
          </cell>
        </row>
        <row r="547">
          <cell r="C547" t="str">
            <v>APRIMOACC</v>
          </cell>
          <cell r="D547" t="str">
            <v>N</v>
          </cell>
        </row>
        <row r="548">
          <cell r="C548" t="str">
            <v>DCTM-B2B-JBOSS-TEST</v>
          </cell>
          <cell r="D548" t="str">
            <v>N</v>
          </cell>
        </row>
        <row r="549">
          <cell r="C549" t="str">
            <v>DCTM-HQ-JBOSS-TEST</v>
          </cell>
          <cell r="D549" t="str">
            <v>N</v>
          </cell>
        </row>
        <row r="550">
          <cell r="C550" t="str">
            <v>DCTM-ADC-JBOSS-TEST</v>
          </cell>
          <cell r="D550" t="str">
            <v>N</v>
          </cell>
        </row>
        <row r="551">
          <cell r="C551" t="str">
            <v>SUESR325</v>
          </cell>
          <cell r="D551" t="str">
            <v>N</v>
          </cell>
        </row>
        <row r="552">
          <cell r="C552" t="str">
            <v>SWESY116</v>
          </cell>
          <cell r="D552" t="str">
            <v>N</v>
          </cell>
        </row>
        <row r="553">
          <cell r="C553" t="str">
            <v>SWESY117</v>
          </cell>
          <cell r="D553" t="str">
            <v>N</v>
          </cell>
        </row>
        <row r="554">
          <cell r="C554" t="str">
            <v>SUESR073</v>
          </cell>
          <cell r="D554" t="str">
            <v>N</v>
          </cell>
        </row>
        <row r="555">
          <cell r="C555" t="str">
            <v>SUESR074</v>
          </cell>
          <cell r="D555" t="str">
            <v>N</v>
          </cell>
        </row>
        <row r="556">
          <cell r="C556" t="str">
            <v>SUESR076</v>
          </cell>
          <cell r="D556" t="str">
            <v>N</v>
          </cell>
        </row>
        <row r="557">
          <cell r="C557" t="str">
            <v>SUESR077</v>
          </cell>
          <cell r="D557" t="str">
            <v>N</v>
          </cell>
        </row>
        <row r="558">
          <cell r="C558" t="str">
            <v>SUESR081</v>
          </cell>
          <cell r="D558" t="str">
            <v>N</v>
          </cell>
        </row>
        <row r="559">
          <cell r="C559" t="str">
            <v>SWESR142</v>
          </cell>
          <cell r="D559" t="str">
            <v>N</v>
          </cell>
        </row>
        <row r="560">
          <cell r="C560" t="str">
            <v>SWESR143</v>
          </cell>
          <cell r="D560" t="str">
            <v>N</v>
          </cell>
        </row>
        <row r="561">
          <cell r="C561" t="str">
            <v>SWESR144</v>
          </cell>
          <cell r="D561" t="str">
            <v>N</v>
          </cell>
        </row>
        <row r="562">
          <cell r="C562" t="str">
            <v>SWESR145</v>
          </cell>
          <cell r="D562" t="str">
            <v>N</v>
          </cell>
        </row>
        <row r="563">
          <cell r="C563" t="str">
            <v>SWESR146</v>
          </cell>
          <cell r="D563" t="str">
            <v>N</v>
          </cell>
        </row>
        <row r="564">
          <cell r="C564" t="str">
            <v>SWESR147</v>
          </cell>
          <cell r="D564" t="str">
            <v>N</v>
          </cell>
        </row>
        <row r="565">
          <cell r="C565" t="str">
            <v>SWESZ215</v>
          </cell>
          <cell r="D565" t="str">
            <v>N</v>
          </cell>
        </row>
        <row r="566">
          <cell r="C566" t="str">
            <v>SWESR027</v>
          </cell>
          <cell r="D566" t="str">
            <v>N</v>
          </cell>
        </row>
        <row r="567">
          <cell r="C567" t="str">
            <v>APPL-ALL-PROXY-PRD</v>
          </cell>
          <cell r="D567" t="str">
            <v>N</v>
          </cell>
        </row>
        <row r="568">
          <cell r="C568" t="str">
            <v>ES1VM0260</v>
          </cell>
          <cell r="D568" t="str">
            <v>Y</v>
          </cell>
        </row>
        <row r="569">
          <cell r="C569" t="str">
            <v>SWES-NLAMS1-078</v>
          </cell>
          <cell r="D569" t="str">
            <v>Y</v>
          </cell>
        </row>
        <row r="570">
          <cell r="C570" t="str">
            <v>DIGIP</v>
          </cell>
          <cell r="D570" t="str">
            <v>N</v>
          </cell>
        </row>
        <row r="571">
          <cell r="C571" t="str">
            <v>SWES-NLAMS1-079</v>
          </cell>
          <cell r="D571" t="str">
            <v>N</v>
          </cell>
        </row>
        <row r="572">
          <cell r="C572" t="str">
            <v>SWES-NLAMS1-080</v>
          </cell>
          <cell r="D572" t="str">
            <v>N</v>
          </cell>
        </row>
        <row r="573">
          <cell r="C573" t="str">
            <v>SUES-NLAMS1-083</v>
          </cell>
          <cell r="D573" t="str">
            <v>N</v>
          </cell>
        </row>
        <row r="574">
          <cell r="C574" t="str">
            <v>SUES-NLAMS1-012</v>
          </cell>
          <cell r="D574" t="str">
            <v>N</v>
          </cell>
        </row>
        <row r="575">
          <cell r="C575" t="str">
            <v>SUES-NLAMS1-013</v>
          </cell>
          <cell r="D575" t="str">
            <v>N</v>
          </cell>
        </row>
        <row r="576">
          <cell r="C576" t="str">
            <v>SUES-NLAMS1-025</v>
          </cell>
          <cell r="D576" t="str">
            <v>N</v>
          </cell>
        </row>
        <row r="577">
          <cell r="C577" t="str">
            <v>SUES-NLAMS-011</v>
          </cell>
          <cell r="D577" t="str">
            <v>N</v>
          </cell>
        </row>
        <row r="578">
          <cell r="C578" t="str">
            <v>SUES-NLAMS-011</v>
          </cell>
          <cell r="D578" t="str">
            <v>N</v>
          </cell>
        </row>
        <row r="579">
          <cell r="C579" t="str">
            <v>SUES-NLAMS1-020</v>
          </cell>
          <cell r="D579" t="str">
            <v>N</v>
          </cell>
        </row>
        <row r="580">
          <cell r="C580" t="str">
            <v>SUES-NLAMS1-026</v>
          </cell>
          <cell r="D580" t="str">
            <v>N</v>
          </cell>
        </row>
        <row r="581">
          <cell r="C581" t="str">
            <v>SUES-NLAMS1-027</v>
          </cell>
          <cell r="D581" t="str">
            <v>N</v>
          </cell>
        </row>
        <row r="582">
          <cell r="C582" t="str">
            <v>SWES-NLAMS1-048</v>
          </cell>
          <cell r="D582" t="str">
            <v>N</v>
          </cell>
        </row>
        <row r="583">
          <cell r="C583" t="str">
            <v>SWES-NLAMS1-049</v>
          </cell>
          <cell r="D583" t="str">
            <v>N</v>
          </cell>
        </row>
        <row r="584">
          <cell r="C584" t="str">
            <v>SWES-NLAMS1-050</v>
          </cell>
          <cell r="D584" t="str">
            <v>N</v>
          </cell>
        </row>
        <row r="585">
          <cell r="C585" t="str">
            <v>SWES-NLAMS1-057</v>
          </cell>
          <cell r="D585" t="str">
            <v>N</v>
          </cell>
        </row>
        <row r="586">
          <cell r="C586" t="str">
            <v>SWES-NLAMS1-058</v>
          </cell>
          <cell r="D586" t="str">
            <v>N</v>
          </cell>
        </row>
        <row r="587">
          <cell r="C587" t="str">
            <v>SWES-NLAMS1-059</v>
          </cell>
          <cell r="D587" t="str">
            <v>N</v>
          </cell>
        </row>
        <row r="588">
          <cell r="C588" t="str">
            <v>SWES-NLAMS1-060</v>
          </cell>
          <cell r="D588" t="str">
            <v>N</v>
          </cell>
        </row>
        <row r="589">
          <cell r="C589" t="str">
            <v>SWES-NLAMS1-061</v>
          </cell>
          <cell r="D589" t="str">
            <v>N</v>
          </cell>
        </row>
        <row r="590">
          <cell r="C590" t="str">
            <v>SWES-NLAMS1-062</v>
          </cell>
          <cell r="D590" t="str">
            <v>N</v>
          </cell>
        </row>
        <row r="591">
          <cell r="C591" t="str">
            <v>SWES-NLAMS1-063</v>
          </cell>
          <cell r="D591" t="str">
            <v>N</v>
          </cell>
        </row>
        <row r="592">
          <cell r="C592" t="str">
            <v>SWES-NLAMS1-064</v>
          </cell>
          <cell r="D592" t="str">
            <v>N</v>
          </cell>
        </row>
        <row r="593">
          <cell r="C593" t="str">
            <v>SWES-NLAMS1-065</v>
          </cell>
          <cell r="D593" t="str">
            <v>N</v>
          </cell>
        </row>
        <row r="594">
          <cell r="C594" t="str">
            <v>SWES-NLAMS1-066</v>
          </cell>
          <cell r="D594" t="str">
            <v>N</v>
          </cell>
        </row>
        <row r="595">
          <cell r="C595" t="str">
            <v>ES1VM0324</v>
          </cell>
          <cell r="D595" t="str">
            <v>N</v>
          </cell>
        </row>
        <row r="596">
          <cell r="C596" t="str">
            <v>ES1VM0325</v>
          </cell>
          <cell r="D596" t="str">
            <v>N</v>
          </cell>
        </row>
        <row r="597">
          <cell r="C597" t="str">
            <v>S000A0087</v>
          </cell>
          <cell r="D597" t="str">
            <v>N</v>
          </cell>
        </row>
        <row r="598">
          <cell r="C598" t="str">
            <v>ES1WI1462</v>
          </cell>
          <cell r="D598" t="str">
            <v>N</v>
          </cell>
        </row>
        <row r="599">
          <cell r="C599" t="str">
            <v>ES1WI1463</v>
          </cell>
          <cell r="D599" t="str">
            <v>N</v>
          </cell>
        </row>
        <row r="600">
          <cell r="C600" t="str">
            <v>ES1VM0173</v>
          </cell>
          <cell r="D600" t="str">
            <v>N</v>
          </cell>
        </row>
        <row r="601">
          <cell r="C601" t="str">
            <v>SWES-NLAMS1-075</v>
          </cell>
          <cell r="D601" t="str">
            <v>N</v>
          </cell>
        </row>
        <row r="602">
          <cell r="C602" t="str">
            <v>ES1WI1212</v>
          </cell>
          <cell r="D602" t="str">
            <v>N</v>
          </cell>
        </row>
        <row r="603">
          <cell r="C603" t="str">
            <v>W2K3-FOR03P</v>
          </cell>
          <cell r="D603" t="str">
            <v>Y</v>
          </cell>
        </row>
        <row r="604">
          <cell r="C604" t="str">
            <v>ES1WI1470</v>
          </cell>
          <cell r="D604" t="str">
            <v>N</v>
          </cell>
        </row>
        <row r="605">
          <cell r="C605" t="str">
            <v>W2K3-FOR04P</v>
          </cell>
          <cell r="D605" t="str">
            <v>N</v>
          </cell>
        </row>
        <row r="606">
          <cell r="C606" t="str">
            <v>SWES-NLAMS1-081</v>
          </cell>
          <cell r="D606" t="str">
            <v>N</v>
          </cell>
        </row>
        <row r="607">
          <cell r="C607" t="str">
            <v>SWES-NLAMS1-082</v>
          </cell>
          <cell r="D607" t="str">
            <v>N</v>
          </cell>
        </row>
        <row r="608">
          <cell r="C608" t="str">
            <v>AIXLP100</v>
          </cell>
          <cell r="D608" t="str">
            <v>Y</v>
          </cell>
        </row>
        <row r="609">
          <cell r="C609" t="str">
            <v>AIXLP103</v>
          </cell>
          <cell r="D609" t="str">
            <v>Y</v>
          </cell>
        </row>
        <row r="610">
          <cell r="C610" t="str">
            <v>AIXLP111</v>
          </cell>
          <cell r="D610" t="str">
            <v>N</v>
          </cell>
        </row>
        <row r="611">
          <cell r="C611" t="str">
            <v>SUES-NLAMS1-092</v>
          </cell>
          <cell r="D611" t="str">
            <v>N</v>
          </cell>
        </row>
        <row r="612">
          <cell r="C612" t="str">
            <v>SUES-NLAMS1-051</v>
          </cell>
          <cell r="D612" t="str">
            <v>N</v>
          </cell>
        </row>
        <row r="613">
          <cell r="C613" t="str">
            <v>SUES-NLAMS1-052</v>
          </cell>
          <cell r="D613" t="str">
            <v>N</v>
          </cell>
        </row>
        <row r="614">
          <cell r="C614" t="str">
            <v>SUES-NLAMS1-051-VIP</v>
          </cell>
          <cell r="D614" t="str">
            <v>N</v>
          </cell>
        </row>
        <row r="615">
          <cell r="C615" t="str">
            <v>SUES-NLAMS1-052-VIP</v>
          </cell>
          <cell r="D615" t="str">
            <v>N</v>
          </cell>
        </row>
        <row r="616">
          <cell r="C616" t="str">
            <v/>
          </cell>
          <cell r="D616" t="str">
            <v>N</v>
          </cell>
        </row>
        <row r="617">
          <cell r="C617" t="str">
            <v/>
          </cell>
          <cell r="D617" t="str">
            <v>N</v>
          </cell>
        </row>
        <row r="618">
          <cell r="C618" t="str">
            <v>ORA-RAC-AMS-01</v>
          </cell>
          <cell r="D618" t="str">
            <v>N</v>
          </cell>
        </row>
        <row r="619">
          <cell r="C619" t="str">
            <v>SWES-NLAMS1-067</v>
          </cell>
          <cell r="D619" t="str">
            <v>N</v>
          </cell>
        </row>
        <row r="620">
          <cell r="C620" t="str">
            <v>APPL-ALL-PROXY-ACC</v>
          </cell>
          <cell r="D620" t="str">
            <v>N</v>
          </cell>
        </row>
        <row r="621">
          <cell r="C621" t="str">
            <v>ES1VM0259</v>
          </cell>
          <cell r="D621" t="str">
            <v>Y</v>
          </cell>
        </row>
        <row r="622">
          <cell r="C622" t="str">
            <v>SWES-NLAPE1-078</v>
          </cell>
          <cell r="D622" t="str">
            <v>Y</v>
          </cell>
        </row>
        <row r="623">
          <cell r="C623" t="str">
            <v>SWES-NLAPE1-079</v>
          </cell>
          <cell r="D623" t="str">
            <v>Y</v>
          </cell>
        </row>
        <row r="624">
          <cell r="C624" t="str">
            <v>DIGIP-ACC</v>
          </cell>
          <cell r="D624" t="str">
            <v>N</v>
          </cell>
        </row>
        <row r="625">
          <cell r="C625" t="str">
            <v>SWES-NLAPE1-080</v>
          </cell>
          <cell r="D625" t="str">
            <v>N</v>
          </cell>
        </row>
        <row r="626">
          <cell r="C626" t="str">
            <v>SWES-NLAPE1-081</v>
          </cell>
          <cell r="D626" t="str">
            <v>N</v>
          </cell>
        </row>
        <row r="627">
          <cell r="C627" t="str">
            <v>SUES-NLAPE1-065</v>
          </cell>
          <cell r="D627" t="str">
            <v>N</v>
          </cell>
        </row>
        <row r="628">
          <cell r="C628" t="str">
            <v>SUES-NLAPE1-066</v>
          </cell>
          <cell r="D628" t="str">
            <v>N</v>
          </cell>
        </row>
        <row r="629">
          <cell r="C629" t="str">
            <v>SUES-NLAPE1-011</v>
          </cell>
          <cell r="D629" t="str">
            <v>N</v>
          </cell>
        </row>
        <row r="630">
          <cell r="C630" t="str">
            <v>SUES-NLAPE1-012</v>
          </cell>
          <cell r="D630" t="str">
            <v>N</v>
          </cell>
        </row>
        <row r="631">
          <cell r="C631" t="str">
            <v>SUES-NLAPE1-025</v>
          </cell>
          <cell r="D631" t="str">
            <v>N</v>
          </cell>
        </row>
        <row r="632">
          <cell r="C632" t="str">
            <v>SUES-NLAPE1-027</v>
          </cell>
          <cell r="D632" t="str">
            <v>N</v>
          </cell>
        </row>
        <row r="633">
          <cell r="C633" t="str">
            <v>SWES-NLAPE1-182</v>
          </cell>
          <cell r="D633" t="str">
            <v>N</v>
          </cell>
        </row>
        <row r="634">
          <cell r="C634" t="str">
            <v>SUES-NLAPE1-026</v>
          </cell>
          <cell r="D634" t="str">
            <v>N</v>
          </cell>
        </row>
        <row r="635">
          <cell r="C635" t="str">
            <v>SUES-NLAPE1-028</v>
          </cell>
          <cell r="D635" t="str">
            <v>N</v>
          </cell>
        </row>
        <row r="636">
          <cell r="C636" t="str">
            <v>SUES-NLAPE1-029</v>
          </cell>
          <cell r="D636" t="str">
            <v>N</v>
          </cell>
        </row>
        <row r="637">
          <cell r="C637" t="str">
            <v>SWES-NLAPE1-057</v>
          </cell>
          <cell r="D637" t="str">
            <v>N</v>
          </cell>
        </row>
        <row r="638">
          <cell r="C638" t="str">
            <v>SWES-NLAPE1-058</v>
          </cell>
          <cell r="D638" t="str">
            <v>N</v>
          </cell>
        </row>
        <row r="639">
          <cell r="C639" t="str">
            <v>SWES-NLAPE1-059</v>
          </cell>
          <cell r="D639" t="str">
            <v>N</v>
          </cell>
        </row>
        <row r="640">
          <cell r="C640" t="str">
            <v>SWES-NLAPE1-060</v>
          </cell>
          <cell r="D640" t="str">
            <v>N</v>
          </cell>
        </row>
        <row r="641">
          <cell r="C641" t="str">
            <v>SWES-NLAPE1-061</v>
          </cell>
          <cell r="D641" t="str">
            <v>N</v>
          </cell>
        </row>
        <row r="642">
          <cell r="C642" t="str">
            <v>S000A0099</v>
          </cell>
          <cell r="D642" t="str">
            <v>N</v>
          </cell>
        </row>
        <row r="643">
          <cell r="C643" t="str">
            <v>ES1VM0326</v>
          </cell>
          <cell r="D643" t="str">
            <v>N</v>
          </cell>
        </row>
        <row r="644">
          <cell r="C644" t="str">
            <v>W2K3-FOR01P</v>
          </cell>
          <cell r="D644" t="str">
            <v>N</v>
          </cell>
        </row>
        <row r="645">
          <cell r="C645" t="str">
            <v>AIXLP200</v>
          </cell>
          <cell r="D645" t="str">
            <v>Y</v>
          </cell>
        </row>
        <row r="646">
          <cell r="C646" t="str">
            <v>AIXLP203</v>
          </cell>
          <cell r="D646" t="str">
            <v>Y</v>
          </cell>
        </row>
        <row r="647">
          <cell r="C647" t="str">
            <v>AIXLP211</v>
          </cell>
          <cell r="D647" t="str">
            <v>N</v>
          </cell>
        </row>
        <row r="648">
          <cell r="C648" t="str">
            <v>SWES-NLAPE1-088</v>
          </cell>
          <cell r="D648" t="str">
            <v>N</v>
          </cell>
        </row>
        <row r="649">
          <cell r="C649" t="str">
            <v>SUES-NLAPE1-091</v>
          </cell>
          <cell r="D649" t="str">
            <v>N</v>
          </cell>
        </row>
        <row r="650">
          <cell r="C650" t="str">
            <v>SWES-NLAPE1-091</v>
          </cell>
          <cell r="D650" t="str">
            <v>N</v>
          </cell>
        </row>
        <row r="651">
          <cell r="C651" t="str">
            <v>SWES-NLAPE1-092</v>
          </cell>
          <cell r="D651" t="str">
            <v>N</v>
          </cell>
        </row>
        <row r="652">
          <cell r="C652" t="str">
            <v>SUES-NLAPE1-055</v>
          </cell>
          <cell r="D652" t="str">
            <v>N</v>
          </cell>
        </row>
        <row r="653">
          <cell r="C653" t="str">
            <v>SUES-NLAPE1-056</v>
          </cell>
          <cell r="D653" t="str">
            <v>N</v>
          </cell>
        </row>
        <row r="654">
          <cell r="C654" t="str">
            <v>SUES-NLAPE1-055-VIP</v>
          </cell>
          <cell r="D654" t="str">
            <v>N</v>
          </cell>
        </row>
        <row r="655">
          <cell r="C655" t="str">
            <v>SUES-NLAPE1-056-VIP</v>
          </cell>
          <cell r="D655" t="str">
            <v>N</v>
          </cell>
        </row>
        <row r="656">
          <cell r="C656" t="str">
            <v/>
          </cell>
          <cell r="D656" t="str">
            <v>N</v>
          </cell>
        </row>
        <row r="657">
          <cell r="C657" t="str">
            <v/>
          </cell>
          <cell r="D657" t="str">
            <v>N</v>
          </cell>
        </row>
        <row r="658">
          <cell r="C658" t="str">
            <v>ORA-RAC-APE-01</v>
          </cell>
          <cell r="D658" t="str">
            <v>N</v>
          </cell>
        </row>
        <row r="659">
          <cell r="C659" t="str">
            <v>SWES-NLAPE1-062</v>
          </cell>
          <cell r="D659" t="str">
            <v>N</v>
          </cell>
        </row>
        <row r="660">
          <cell r="C660" t="str">
            <v>SHAPER-ZL</v>
          </cell>
          <cell r="D660" t="str">
            <v>N</v>
          </cell>
        </row>
        <row r="661">
          <cell r="C661" t="str">
            <v/>
          </cell>
          <cell r="D661" t="str">
            <v>N</v>
          </cell>
        </row>
        <row r="662">
          <cell r="C662" t="str">
            <v>ES1NL140NM1IP03</v>
          </cell>
          <cell r="D662" t="str">
            <v>Y</v>
          </cell>
        </row>
        <row r="663">
          <cell r="C663" t="str">
            <v>ES1NL140NM1F53</v>
          </cell>
          <cell r="D663" t="str">
            <v>N</v>
          </cell>
        </row>
        <row r="664">
          <cell r="C664" t="str">
            <v>NS02</v>
          </cell>
          <cell r="D664" t="str">
            <v>N</v>
          </cell>
        </row>
        <row r="665">
          <cell r="C665" t="str">
            <v>SHAPER-MT</v>
          </cell>
          <cell r="D665" t="str">
            <v>N</v>
          </cell>
        </row>
        <row r="666">
          <cell r="C666" t="str">
            <v>ES1NL090NM1IP03</v>
          </cell>
          <cell r="D666" t="str">
            <v>Y</v>
          </cell>
        </row>
        <row r="667">
          <cell r="C667" t="str">
            <v>MAIL</v>
          </cell>
          <cell r="D667" t="str">
            <v>N</v>
          </cell>
        </row>
        <row r="668">
          <cell r="C668" t="str">
            <v>ES1NL090NM1F53</v>
          </cell>
          <cell r="D668" t="str">
            <v>N</v>
          </cell>
        </row>
        <row r="669">
          <cell r="C669" t="str">
            <v>NS01</v>
          </cell>
          <cell r="D669" t="str">
            <v>N</v>
          </cell>
        </row>
        <row r="670">
          <cell r="C670" t="str">
            <v>W2K3-AIC07P</v>
          </cell>
          <cell r="D670" t="str">
            <v>N</v>
          </cell>
        </row>
        <row r="671">
          <cell r="C671" t="str">
            <v>RIB_W2K3-AIC07P</v>
          </cell>
          <cell r="D671" t="str">
            <v>N</v>
          </cell>
        </row>
        <row r="672">
          <cell r="C672" t="str">
            <v>CMS-AIC-01</v>
          </cell>
          <cell r="D672" t="str">
            <v>N</v>
          </cell>
        </row>
        <row r="673">
          <cell r="C673" t="str">
            <v>BSC-AIC-01</v>
          </cell>
          <cell r="D673" t="str">
            <v>N</v>
          </cell>
        </row>
        <row r="674">
          <cell r="C674" t="str">
            <v>BSC-AIC-02</v>
          </cell>
          <cell r="D674" t="str">
            <v>N</v>
          </cell>
        </row>
        <row r="675">
          <cell r="C675" t="str">
            <v>PLANONNET</v>
          </cell>
          <cell r="D675" t="str">
            <v>N</v>
          </cell>
        </row>
        <row r="676">
          <cell r="C676" t="str">
            <v>ARCHIBUSWEB</v>
          </cell>
          <cell r="D676" t="str">
            <v>N</v>
          </cell>
        </row>
        <row r="677">
          <cell r="C677" t="str">
            <v>NLTS001411</v>
          </cell>
          <cell r="D677" t="str">
            <v>N</v>
          </cell>
        </row>
        <row r="678">
          <cell r="C678" t="str">
            <v>AEOS</v>
          </cell>
          <cell r="D678" t="str">
            <v>N</v>
          </cell>
        </row>
        <row r="679">
          <cell r="C679" t="str">
            <v>PNMPRD00</v>
          </cell>
          <cell r="D679" t="str">
            <v>N</v>
          </cell>
        </row>
        <row r="680">
          <cell r="C680" t="str">
            <v>DNA-ESSENT</v>
          </cell>
          <cell r="D680" t="str">
            <v>N</v>
          </cell>
        </row>
        <row r="681">
          <cell r="C681" t="str">
            <v>WLC</v>
          </cell>
          <cell r="D681" t="str">
            <v>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O32" sqref="O32"/>
    </sheetView>
  </sheetViews>
  <sheetFormatPr baseColWidth="10" defaultRowHeight="15" x14ac:dyDescent="0"/>
  <cols>
    <col min="1" max="1" width="2.375" style="9" bestFit="1" customWidth="1"/>
    <col min="2" max="2" width="4.25" style="9" bestFit="1" customWidth="1"/>
    <col min="3" max="3" width="11.875" style="9" bestFit="1" customWidth="1"/>
    <col min="4" max="4" width="7.5" style="9" bestFit="1" customWidth="1"/>
    <col min="5" max="5" width="5" style="9" bestFit="1" customWidth="1"/>
    <col min="6" max="6" width="5.5" style="9" bestFit="1" customWidth="1"/>
    <col min="7" max="7" width="7.75" style="9" bestFit="1" customWidth="1"/>
    <col min="8" max="8" width="1.75" style="9" bestFit="1" customWidth="1"/>
    <col min="9" max="9" width="1.625" style="9" bestFit="1" customWidth="1"/>
    <col min="10" max="10" width="1.75" style="9" bestFit="1" customWidth="1"/>
    <col min="11" max="11" width="1.625" style="9" bestFit="1" customWidth="1"/>
    <col min="12" max="12" width="6.75" style="9" bestFit="1" customWidth="1"/>
    <col min="13" max="13" width="3.875" style="9" bestFit="1" customWidth="1"/>
    <col min="14" max="14" width="5.125" style="9" bestFit="1" customWidth="1"/>
    <col min="15" max="15" width="10.875" style="9" customWidth="1"/>
    <col min="16" max="16" width="10.625" style="9"/>
    <col min="17" max="17" width="175.875" style="9" bestFit="1" customWidth="1"/>
    <col min="18" max="16384" width="10.625" style="9"/>
  </cols>
  <sheetData>
    <row r="1" spans="1:17">
      <c r="A1" s="8" t="s">
        <v>1</v>
      </c>
      <c r="B1" s="8" t="s">
        <v>15</v>
      </c>
      <c r="C1" s="8" t="s">
        <v>2</v>
      </c>
      <c r="D1" s="8" t="s">
        <v>8</v>
      </c>
      <c r="E1" s="8" t="s">
        <v>4</v>
      </c>
      <c r="F1" s="8" t="s">
        <v>6</v>
      </c>
      <c r="G1" s="8" t="s">
        <v>7</v>
      </c>
      <c r="H1" s="8" t="s">
        <v>138</v>
      </c>
      <c r="I1" s="8" t="s">
        <v>85</v>
      </c>
      <c r="J1" s="8" t="s">
        <v>86</v>
      </c>
      <c r="K1" s="8" t="s">
        <v>87</v>
      </c>
      <c r="L1" s="8" t="s">
        <v>11</v>
      </c>
      <c r="M1" s="8" t="s">
        <v>14</v>
      </c>
      <c r="N1" s="8" t="s">
        <v>0</v>
      </c>
      <c r="O1" s="8" t="s">
        <v>65</v>
      </c>
      <c r="P1" s="8" t="s">
        <v>42</v>
      </c>
      <c r="Q1" s="8" t="s">
        <v>12</v>
      </c>
    </row>
    <row r="2" spans="1:17" s="10" customFormat="1">
      <c r="A2" s="16">
        <v>1</v>
      </c>
      <c r="B2" s="10" t="s">
        <v>9</v>
      </c>
      <c r="C2" s="10" t="s">
        <v>3</v>
      </c>
      <c r="D2" s="10" t="s">
        <v>9</v>
      </c>
      <c r="E2" s="10" t="s">
        <v>5</v>
      </c>
      <c r="F2" s="10" t="s">
        <v>3</v>
      </c>
      <c r="G2" s="10" t="s">
        <v>10</v>
      </c>
      <c r="I2" s="10" t="s">
        <v>89</v>
      </c>
      <c r="J2" s="10" t="s">
        <v>89</v>
      </c>
      <c r="K2" s="10" t="s">
        <v>89</v>
      </c>
      <c r="L2" s="10" t="s">
        <v>25</v>
      </c>
      <c r="M2" s="10">
        <v>10</v>
      </c>
      <c r="N2" s="10" t="s">
        <v>25</v>
      </c>
      <c r="O2" s="10" t="s">
        <v>66</v>
      </c>
      <c r="Q2" s="10" t="s">
        <v>13</v>
      </c>
    </row>
    <row r="3" spans="1:17" s="10" customFormat="1" ht="30">
      <c r="A3" s="14">
        <v>2</v>
      </c>
      <c r="B3" s="10" t="s">
        <v>9</v>
      </c>
      <c r="C3" s="10" t="s">
        <v>16</v>
      </c>
      <c r="D3" s="10" t="s">
        <v>10</v>
      </c>
      <c r="E3" s="10" t="s">
        <v>25</v>
      </c>
      <c r="F3" s="10" t="s">
        <v>25</v>
      </c>
      <c r="G3" s="10" t="s">
        <v>9</v>
      </c>
      <c r="H3" s="10" t="s">
        <v>89</v>
      </c>
      <c r="I3" s="10" t="s">
        <v>89</v>
      </c>
      <c r="J3" s="10" t="s">
        <v>89</v>
      </c>
      <c r="K3" s="10" t="s">
        <v>89</v>
      </c>
      <c r="L3" s="10" t="s">
        <v>25</v>
      </c>
      <c r="M3" s="10">
        <v>140</v>
      </c>
      <c r="N3" s="10">
        <v>8000</v>
      </c>
      <c r="O3" s="10" t="s">
        <v>75</v>
      </c>
      <c r="Q3" s="11" t="s">
        <v>17</v>
      </c>
    </row>
    <row r="4" spans="1:17" s="10" customFormat="1">
      <c r="A4" s="14">
        <v>3</v>
      </c>
      <c r="B4" s="10" t="s">
        <v>9</v>
      </c>
      <c r="C4" s="10" t="s">
        <v>18</v>
      </c>
      <c r="D4" s="10" t="s">
        <v>10</v>
      </c>
      <c r="E4" s="10" t="s">
        <v>25</v>
      </c>
      <c r="F4" s="10" t="s">
        <v>25</v>
      </c>
      <c r="G4" s="10" t="s">
        <v>9</v>
      </c>
      <c r="H4" s="10" t="s">
        <v>89</v>
      </c>
      <c r="J4" s="10" t="s">
        <v>89</v>
      </c>
      <c r="K4" s="10" t="s">
        <v>89</v>
      </c>
      <c r="L4" s="10" t="s">
        <v>25</v>
      </c>
      <c r="M4" s="10">
        <v>30</v>
      </c>
      <c r="N4" s="10">
        <v>4650</v>
      </c>
      <c r="O4" s="10" t="s">
        <v>68</v>
      </c>
      <c r="P4" s="10" t="s">
        <v>59</v>
      </c>
      <c r="Q4" s="11" t="s">
        <v>140</v>
      </c>
    </row>
    <row r="5" spans="1:17" s="10" customFormat="1">
      <c r="A5" s="14">
        <v>4</v>
      </c>
      <c r="B5" s="10" t="s">
        <v>9</v>
      </c>
      <c r="C5" s="10" t="s">
        <v>19</v>
      </c>
      <c r="D5" s="10" t="s">
        <v>25</v>
      </c>
      <c r="E5" s="10" t="s">
        <v>25</v>
      </c>
      <c r="F5" s="10" t="s">
        <v>25</v>
      </c>
      <c r="G5" s="10" t="s">
        <v>9</v>
      </c>
      <c r="J5" s="10" t="s">
        <v>89</v>
      </c>
      <c r="K5" s="10" t="s">
        <v>89</v>
      </c>
      <c r="L5" s="10" t="s">
        <v>56</v>
      </c>
      <c r="M5" s="10">
        <v>500</v>
      </c>
      <c r="N5" s="10">
        <v>5000</v>
      </c>
      <c r="O5" s="10" t="s">
        <v>66</v>
      </c>
      <c r="Q5" s="10" t="s">
        <v>141</v>
      </c>
    </row>
    <row r="6" spans="1:17">
      <c r="A6" s="15">
        <v>5</v>
      </c>
      <c r="B6" s="9" t="s">
        <v>10</v>
      </c>
      <c r="C6" s="9" t="s">
        <v>20</v>
      </c>
      <c r="O6" s="9" t="s">
        <v>67</v>
      </c>
    </row>
    <row r="7" spans="1:17" s="10" customFormat="1">
      <c r="A7" s="14">
        <v>6</v>
      </c>
      <c r="B7" s="10" t="s">
        <v>9</v>
      </c>
      <c r="C7" s="10" t="s">
        <v>21</v>
      </c>
      <c r="D7" s="10" t="s">
        <v>9</v>
      </c>
      <c r="E7" s="10" t="s">
        <v>25</v>
      </c>
      <c r="F7" s="10" t="s">
        <v>21</v>
      </c>
      <c r="G7" s="10" t="s">
        <v>25</v>
      </c>
      <c r="J7" s="10" t="s">
        <v>89</v>
      </c>
      <c r="K7" s="10" t="s">
        <v>89</v>
      </c>
      <c r="L7" s="10" t="s">
        <v>25</v>
      </c>
      <c r="M7" s="10">
        <v>1200</v>
      </c>
      <c r="N7" s="10">
        <v>2000</v>
      </c>
      <c r="O7" s="10" t="s">
        <v>67</v>
      </c>
      <c r="Q7" s="10" t="s">
        <v>145</v>
      </c>
    </row>
    <row r="8" spans="1:17">
      <c r="A8" s="15">
        <v>7</v>
      </c>
      <c r="B8" s="9" t="s">
        <v>10</v>
      </c>
      <c r="C8" s="9" t="s">
        <v>22</v>
      </c>
      <c r="O8" s="9" t="s">
        <v>26</v>
      </c>
    </row>
    <row r="9" spans="1:17">
      <c r="A9" s="15">
        <v>8</v>
      </c>
      <c r="B9" s="9" t="s">
        <v>10</v>
      </c>
      <c r="C9" s="9" t="s">
        <v>23</v>
      </c>
      <c r="O9" s="9" t="s">
        <v>26</v>
      </c>
    </row>
    <row r="10" spans="1:17">
      <c r="A10" s="15">
        <v>9</v>
      </c>
      <c r="B10" s="9" t="s">
        <v>10</v>
      </c>
      <c r="C10" s="9" t="s">
        <v>24</v>
      </c>
      <c r="O10" s="9" t="s">
        <v>26</v>
      </c>
    </row>
    <row r="11" spans="1:17" s="10" customFormat="1">
      <c r="A11" s="14">
        <v>10</v>
      </c>
      <c r="B11" s="10" t="s">
        <v>9</v>
      </c>
      <c r="C11" s="10" t="s">
        <v>30</v>
      </c>
      <c r="D11" s="10" t="s">
        <v>9</v>
      </c>
      <c r="E11" s="10" t="s">
        <v>25</v>
      </c>
      <c r="F11" s="10" t="s">
        <v>30</v>
      </c>
      <c r="G11" s="10" t="s">
        <v>25</v>
      </c>
      <c r="H11" s="10" t="s">
        <v>89</v>
      </c>
      <c r="I11" s="10" t="s">
        <v>89</v>
      </c>
      <c r="J11" s="10" t="s">
        <v>89</v>
      </c>
      <c r="K11" s="10" t="s">
        <v>89</v>
      </c>
      <c r="L11" s="10" t="s">
        <v>25</v>
      </c>
      <c r="M11" s="10" t="s">
        <v>25</v>
      </c>
      <c r="N11" s="10">
        <v>1000</v>
      </c>
      <c r="O11" s="10" t="s">
        <v>68</v>
      </c>
      <c r="P11" s="10" t="s">
        <v>61</v>
      </c>
      <c r="Q11" s="10" t="s">
        <v>143</v>
      </c>
    </row>
    <row r="12" spans="1:17" s="10" customFormat="1">
      <c r="A12" s="14">
        <v>11</v>
      </c>
      <c r="B12" s="10" t="s">
        <v>9</v>
      </c>
      <c r="C12" s="10" t="s">
        <v>31</v>
      </c>
      <c r="D12" s="10" t="s">
        <v>10</v>
      </c>
      <c r="E12" s="10" t="s">
        <v>25</v>
      </c>
      <c r="F12" s="10" t="s">
        <v>25</v>
      </c>
      <c r="G12" s="10" t="s">
        <v>9</v>
      </c>
      <c r="H12" s="10" t="s">
        <v>89</v>
      </c>
      <c r="I12" s="10" t="s">
        <v>89</v>
      </c>
      <c r="J12" s="10" t="s">
        <v>89</v>
      </c>
      <c r="K12" s="10" t="s">
        <v>89</v>
      </c>
      <c r="L12" s="10" t="s">
        <v>25</v>
      </c>
      <c r="M12" s="10" t="s">
        <v>25</v>
      </c>
      <c r="N12" s="10">
        <v>41000</v>
      </c>
      <c r="O12" s="12" t="s">
        <v>75</v>
      </c>
      <c r="P12" s="10" t="s">
        <v>60</v>
      </c>
      <c r="Q12" s="10" t="s">
        <v>144</v>
      </c>
    </row>
    <row r="13" spans="1:17">
      <c r="A13" s="15">
        <v>12</v>
      </c>
      <c r="B13" s="9" t="s">
        <v>10</v>
      </c>
      <c r="C13" s="9" t="s">
        <v>33</v>
      </c>
      <c r="O13" s="9" t="s">
        <v>26</v>
      </c>
    </row>
    <row r="14" spans="1:17" s="10" customFormat="1">
      <c r="A14" s="14">
        <v>13</v>
      </c>
      <c r="B14" s="10" t="s">
        <v>9</v>
      </c>
      <c r="C14" s="10" t="s">
        <v>34</v>
      </c>
      <c r="D14" s="10" t="s">
        <v>9</v>
      </c>
      <c r="E14" s="10" t="s">
        <v>25</v>
      </c>
      <c r="F14" s="10" t="s">
        <v>76</v>
      </c>
      <c r="G14" s="10" t="s">
        <v>10</v>
      </c>
      <c r="I14" s="10" t="s">
        <v>89</v>
      </c>
      <c r="K14" s="10" t="s">
        <v>89</v>
      </c>
      <c r="L14" s="10" t="s">
        <v>25</v>
      </c>
      <c r="M14" s="10" t="s">
        <v>25</v>
      </c>
      <c r="N14" s="10">
        <v>500</v>
      </c>
      <c r="O14" s="10" t="s">
        <v>66</v>
      </c>
      <c r="Q14" s="10" t="s">
        <v>139</v>
      </c>
    </row>
    <row r="15" spans="1:17" s="10" customFormat="1">
      <c r="A15" s="14">
        <v>14</v>
      </c>
      <c r="B15" s="10" t="s">
        <v>9</v>
      </c>
      <c r="C15" s="10" t="s">
        <v>35</v>
      </c>
      <c r="D15" s="10" t="s">
        <v>10</v>
      </c>
      <c r="E15" s="10" t="s">
        <v>25</v>
      </c>
      <c r="F15" s="10" t="s">
        <v>25</v>
      </c>
      <c r="G15" s="10" t="s">
        <v>9</v>
      </c>
      <c r="I15" s="10" t="s">
        <v>89</v>
      </c>
      <c r="J15" s="10" t="s">
        <v>89</v>
      </c>
      <c r="K15" s="10" t="s">
        <v>89</v>
      </c>
      <c r="L15" s="10" t="s">
        <v>45</v>
      </c>
      <c r="M15" s="10">
        <v>1200</v>
      </c>
      <c r="N15" s="10">
        <v>8000</v>
      </c>
      <c r="O15" s="10" t="s">
        <v>66</v>
      </c>
      <c r="P15" s="10" t="s">
        <v>64</v>
      </c>
      <c r="Q15" s="10" t="s">
        <v>142</v>
      </c>
    </row>
    <row r="16" spans="1:17" s="10" customFormat="1">
      <c r="A16" s="14">
        <v>15</v>
      </c>
      <c r="B16" s="10" t="s">
        <v>9</v>
      </c>
      <c r="C16" s="10" t="s">
        <v>36</v>
      </c>
      <c r="D16" s="10" t="s">
        <v>25</v>
      </c>
      <c r="E16" s="10" t="s">
        <v>25</v>
      </c>
      <c r="F16" s="10" t="s">
        <v>25</v>
      </c>
      <c r="G16" s="10" t="s">
        <v>25</v>
      </c>
      <c r="K16" s="10" t="s">
        <v>89</v>
      </c>
      <c r="L16" s="10" t="s">
        <v>25</v>
      </c>
      <c r="M16" s="10" t="s">
        <v>25</v>
      </c>
      <c r="N16" s="10">
        <v>1400</v>
      </c>
      <c r="O16" s="10" t="s">
        <v>66</v>
      </c>
      <c r="Q16" s="10" t="s">
        <v>148</v>
      </c>
    </row>
    <row r="17" spans="1:17">
      <c r="A17" s="15">
        <v>16</v>
      </c>
      <c r="B17" s="9" t="s">
        <v>10</v>
      </c>
      <c r="C17" s="9" t="s">
        <v>38</v>
      </c>
      <c r="O17" s="9" t="s">
        <v>67</v>
      </c>
    </row>
    <row r="18" spans="1:17" s="18" customFormat="1">
      <c r="A18" s="17">
        <v>17</v>
      </c>
      <c r="B18" s="18" t="s">
        <v>10</v>
      </c>
      <c r="C18" s="18" t="s">
        <v>39</v>
      </c>
      <c r="O18" s="18" t="s">
        <v>26</v>
      </c>
    </row>
    <row r="19" spans="1:17" s="18" customFormat="1">
      <c r="A19" s="17">
        <v>18</v>
      </c>
      <c r="B19" s="18" t="s">
        <v>10</v>
      </c>
      <c r="C19" s="18" t="s">
        <v>47</v>
      </c>
      <c r="O19" s="18" t="s">
        <v>66</v>
      </c>
    </row>
    <row r="20" spans="1:17">
      <c r="A20" s="15">
        <v>19</v>
      </c>
      <c r="B20" s="9" t="s">
        <v>10</v>
      </c>
      <c r="C20" s="9" t="s">
        <v>50</v>
      </c>
      <c r="O20" s="9" t="s">
        <v>26</v>
      </c>
    </row>
    <row r="21" spans="1:17" s="10" customFormat="1">
      <c r="A21" s="14">
        <v>20</v>
      </c>
      <c r="B21" s="10" t="s">
        <v>9</v>
      </c>
      <c r="C21" s="10" t="s">
        <v>69</v>
      </c>
      <c r="K21" s="10" t="s">
        <v>89</v>
      </c>
      <c r="O21" s="12" t="s">
        <v>75</v>
      </c>
      <c r="Q21" s="10" t="s">
        <v>151</v>
      </c>
    </row>
    <row r="22" spans="1:17">
      <c r="A22" s="15">
        <v>21</v>
      </c>
      <c r="B22" s="9" t="s">
        <v>10</v>
      </c>
      <c r="C22" s="9" t="s">
        <v>53</v>
      </c>
      <c r="O22" s="9" t="s">
        <v>26</v>
      </c>
    </row>
    <row r="23" spans="1:17">
      <c r="A23" s="15">
        <v>22</v>
      </c>
      <c r="B23" s="9" t="s">
        <v>10</v>
      </c>
      <c r="C23" s="9" t="s">
        <v>55</v>
      </c>
      <c r="O23" s="9" t="s">
        <v>26</v>
      </c>
    </row>
    <row r="24" spans="1:17">
      <c r="A24" s="15">
        <v>23</v>
      </c>
      <c r="B24" s="9" t="s">
        <v>10</v>
      </c>
      <c r="C24" s="9" t="s">
        <v>57</v>
      </c>
      <c r="O24" s="9" t="s">
        <v>26</v>
      </c>
    </row>
    <row r="25" spans="1:17">
      <c r="A25" s="17">
        <v>24</v>
      </c>
      <c r="B25" s="9" t="s">
        <v>10</v>
      </c>
      <c r="C25" s="9" t="s">
        <v>62</v>
      </c>
      <c r="O25" s="9" t="s">
        <v>26</v>
      </c>
    </row>
    <row r="26" spans="1:17" s="10" customFormat="1">
      <c r="A26" s="14">
        <v>25</v>
      </c>
      <c r="B26" s="10" t="s">
        <v>9</v>
      </c>
      <c r="C26" s="10" t="s">
        <v>63</v>
      </c>
      <c r="D26" s="10" t="s">
        <v>9</v>
      </c>
      <c r="E26" s="10" t="s">
        <v>25</v>
      </c>
      <c r="F26" s="10" t="s">
        <v>153</v>
      </c>
      <c r="G26" s="10" t="s">
        <v>10</v>
      </c>
      <c r="K26" s="10" t="s">
        <v>89</v>
      </c>
      <c r="L26" s="10" t="s">
        <v>25</v>
      </c>
      <c r="M26" s="10" t="s">
        <v>25</v>
      </c>
      <c r="N26" s="10" t="s">
        <v>25</v>
      </c>
      <c r="O26" s="10" t="s">
        <v>66</v>
      </c>
      <c r="Q26" s="10" t="s">
        <v>149</v>
      </c>
    </row>
    <row r="27" spans="1:17" s="10" customFormat="1">
      <c r="A27" s="14">
        <v>26</v>
      </c>
      <c r="B27" s="10" t="s">
        <v>9</v>
      </c>
      <c r="C27" s="10" t="s">
        <v>72</v>
      </c>
      <c r="D27" s="10" t="s">
        <v>9</v>
      </c>
      <c r="E27" s="10" t="s">
        <v>25</v>
      </c>
      <c r="F27" s="10" t="s">
        <v>152</v>
      </c>
      <c r="G27" s="10" t="s">
        <v>10</v>
      </c>
      <c r="K27" s="10" t="s">
        <v>89</v>
      </c>
      <c r="L27" s="10" t="s">
        <v>25</v>
      </c>
      <c r="M27" s="10" t="s">
        <v>25</v>
      </c>
      <c r="N27" s="10" t="s">
        <v>25</v>
      </c>
      <c r="O27" s="10" t="s">
        <v>67</v>
      </c>
      <c r="Q27" s="11" t="s">
        <v>147</v>
      </c>
    </row>
    <row r="28" spans="1:17">
      <c r="A28" s="17">
        <v>27</v>
      </c>
      <c r="B28" s="9" t="s">
        <v>10</v>
      </c>
      <c r="C28" s="9" t="s">
        <v>73</v>
      </c>
      <c r="O28" s="9" t="s">
        <v>67</v>
      </c>
    </row>
    <row r="29" spans="1:17">
      <c r="A29" s="15">
        <v>28</v>
      </c>
      <c r="B29" s="9" t="s">
        <v>9</v>
      </c>
      <c r="C29" s="9" t="s">
        <v>78</v>
      </c>
      <c r="K29" s="9" t="s">
        <v>89</v>
      </c>
      <c r="O29" s="9" t="s">
        <v>67</v>
      </c>
      <c r="Q29" s="9" t="s">
        <v>150</v>
      </c>
    </row>
    <row r="30" spans="1:17" s="10" customFormat="1">
      <c r="A30" s="14">
        <v>29</v>
      </c>
      <c r="B30" s="10" t="s">
        <v>9</v>
      </c>
      <c r="C30" s="10" t="s">
        <v>79</v>
      </c>
      <c r="K30" s="10" t="s">
        <v>89</v>
      </c>
      <c r="O30" s="10" t="s">
        <v>66</v>
      </c>
      <c r="Q30" s="10" t="s">
        <v>146</v>
      </c>
    </row>
    <row r="31" spans="1:17">
      <c r="A31" s="9">
        <v>30</v>
      </c>
      <c r="B31" s="9" t="s">
        <v>10</v>
      </c>
      <c r="C31" s="9" t="s">
        <v>646</v>
      </c>
      <c r="K31" s="9" t="s">
        <v>89</v>
      </c>
      <c r="O31" s="9" t="s">
        <v>66</v>
      </c>
    </row>
    <row r="32" spans="1:17">
      <c r="A32" s="9">
        <v>31</v>
      </c>
      <c r="B32" s="9" t="s">
        <v>10</v>
      </c>
      <c r="C32" s="9" t="s">
        <v>1361</v>
      </c>
      <c r="K32" s="9" t="s">
        <v>89</v>
      </c>
      <c r="O32" s="9" t="s">
        <v>67</v>
      </c>
    </row>
    <row r="33" spans="1:17" s="10" customFormat="1">
      <c r="A33" s="14">
        <v>32</v>
      </c>
      <c r="B33" s="10" t="s">
        <v>9</v>
      </c>
      <c r="C33" s="10" t="s">
        <v>1366</v>
      </c>
      <c r="D33" s="10" t="s">
        <v>10</v>
      </c>
      <c r="F33" s="10" t="s">
        <v>152</v>
      </c>
      <c r="G33" s="10" t="s">
        <v>9</v>
      </c>
      <c r="I33" s="10" t="s">
        <v>89</v>
      </c>
      <c r="J33" s="10" t="s">
        <v>89</v>
      </c>
      <c r="K33" s="10" t="s">
        <v>89</v>
      </c>
      <c r="O33" s="10" t="s">
        <v>75</v>
      </c>
      <c r="Q33" s="10" t="s">
        <v>1367</v>
      </c>
    </row>
    <row r="34" spans="1:17" s="1" customFormat="1"/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C19" sqref="C19:L21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7.5" style="1" bestFit="1" customWidth="1"/>
    <col min="5" max="5" width="7.5" style="1" customWidth="1"/>
    <col min="6" max="6" width="5" style="1" bestFit="1" customWidth="1"/>
    <col min="7" max="7" width="5.5" style="1" bestFit="1" customWidth="1"/>
    <col min="8" max="8" width="1.75" style="1" bestFit="1" customWidth="1"/>
    <col min="9" max="9" width="1.625" style="1" bestFit="1" customWidth="1"/>
    <col min="10" max="10" width="1.75" style="1" bestFit="1" customWidth="1"/>
    <col min="11" max="11" width="1.625" style="1" bestFit="1" customWidth="1"/>
    <col min="12" max="12" width="15.25" style="1" bestFit="1" customWidth="1"/>
    <col min="13" max="13" width="18.25" style="1" bestFit="1" customWidth="1"/>
    <col min="14" max="14" width="3.125" style="1" bestFit="1" customWidth="1"/>
    <col min="15" max="15" width="3.875" style="1" bestFit="1" customWidth="1"/>
    <col min="16" max="16" width="3.875" style="1" customWidth="1"/>
    <col min="17" max="17" width="7.75" style="1" customWidth="1"/>
    <col min="18" max="18" width="10.625" style="1"/>
    <col min="19" max="19" width="175.875" style="1" bestFit="1" customWidth="1"/>
    <col min="20" max="16384" width="10.625" style="1"/>
  </cols>
  <sheetData>
    <row r="1" spans="1:19">
      <c r="A1" s="7" t="s">
        <v>81</v>
      </c>
      <c r="B1" s="7" t="s">
        <v>80</v>
      </c>
      <c r="C1" s="7" t="s">
        <v>82</v>
      </c>
      <c r="D1" s="3" t="s">
        <v>83</v>
      </c>
      <c r="E1" s="3" t="s">
        <v>37</v>
      </c>
      <c r="F1" s="3" t="s">
        <v>96</v>
      </c>
      <c r="G1" s="3" t="s">
        <v>84</v>
      </c>
      <c r="H1" s="3" t="s">
        <v>88</v>
      </c>
      <c r="I1" s="3" t="s">
        <v>85</v>
      </c>
      <c r="J1" s="3" t="s">
        <v>86</v>
      </c>
      <c r="K1" s="7" t="s">
        <v>87</v>
      </c>
      <c r="L1" s="7" t="s">
        <v>93</v>
      </c>
      <c r="M1" s="7" t="s">
        <v>94</v>
      </c>
      <c r="N1" s="3"/>
      <c r="O1" s="3"/>
      <c r="P1" s="3"/>
      <c r="Q1" s="3" t="s">
        <v>105</v>
      </c>
      <c r="R1" s="3" t="s">
        <v>1360</v>
      </c>
    </row>
    <row r="2" spans="1:19">
      <c r="A2" s="13">
        <v>1</v>
      </c>
      <c r="B2" s="1">
        <v>1</v>
      </c>
      <c r="C2" s="1" t="str">
        <f>VLOOKUP(B2,Applications!A:C,3,0)</f>
        <v>Aprimo</v>
      </c>
      <c r="D2" s="1" t="s">
        <v>9</v>
      </c>
      <c r="E2" s="1">
        <f>VLOOKUP(L2,KPN_input!F:W,17,0)</f>
        <v>2</v>
      </c>
      <c r="F2" s="1">
        <f>VLOOKUP(L2,KPN_input!F:W,18,0)</f>
        <v>1</v>
      </c>
      <c r="G2" s="1">
        <f>ROUND(VLOOKUP(L2,KPN_input!F:W,16,0)/1024,0)</f>
        <v>4</v>
      </c>
      <c r="K2" s="1" t="s">
        <v>89</v>
      </c>
      <c r="L2" s="1" t="s">
        <v>90</v>
      </c>
      <c r="M2" s="1" t="s">
        <v>95</v>
      </c>
      <c r="R2" s="1" t="str">
        <f>B2&amp;"-"&amp;A2</f>
        <v>1-1</v>
      </c>
    </row>
    <row r="3" spans="1:19">
      <c r="A3" s="13">
        <v>2</v>
      </c>
      <c r="B3" s="1">
        <v>1</v>
      </c>
      <c r="C3" s="1" t="str">
        <f>VLOOKUP(B3,Applications!A:C,3,0)</f>
        <v>Aprimo</v>
      </c>
      <c r="D3" s="1" t="s">
        <v>9</v>
      </c>
      <c r="E3" s="1">
        <f>VLOOKUP(L3,KPN_input!F:W,17,0)</f>
        <v>2</v>
      </c>
      <c r="F3" s="1">
        <f>VLOOKUP(L3,KPN_input!F:W,18,0)</f>
        <v>1</v>
      </c>
      <c r="G3" s="1">
        <f>ROUND(VLOOKUP(L3,KPN_input!F:W,16,0)/1024,0)</f>
        <v>4</v>
      </c>
      <c r="K3" s="1" t="s">
        <v>89</v>
      </c>
      <c r="L3" s="1" t="s">
        <v>91</v>
      </c>
      <c r="M3" s="1" t="s">
        <v>95</v>
      </c>
      <c r="R3" s="1" t="str">
        <f t="shared" ref="R3:R51" si="0">B3&amp;"-"&amp;A3</f>
        <v>1-2</v>
      </c>
      <c r="S3" s="6"/>
    </row>
    <row r="4" spans="1:19">
      <c r="A4" s="13">
        <v>3</v>
      </c>
      <c r="B4" s="1">
        <v>1</v>
      </c>
      <c r="C4" s="1" t="str">
        <f>VLOOKUP(B4,Applications!A:C,3,0)</f>
        <v>Aprimo</v>
      </c>
      <c r="D4" s="1" t="s">
        <v>9</v>
      </c>
      <c r="E4" s="1">
        <f>VLOOKUP(L4,KPN_input!F:W,17,0)</f>
        <v>2</v>
      </c>
      <c r="F4" s="1">
        <f>VLOOKUP(L4,KPN_input!F:W,18,0)</f>
        <v>1</v>
      </c>
      <c r="G4" s="1">
        <f>ROUND(VLOOKUP(L4,KPN_input!F:W,16,0)/1024,0)</f>
        <v>4</v>
      </c>
      <c r="K4" s="1" t="s">
        <v>89</v>
      </c>
      <c r="L4" s="1" t="s">
        <v>92</v>
      </c>
      <c r="M4" s="1" t="s">
        <v>66</v>
      </c>
      <c r="R4" s="1" t="str">
        <f t="shared" si="0"/>
        <v>1-3</v>
      </c>
      <c r="S4" s="2"/>
    </row>
    <row r="5" spans="1:19">
      <c r="A5" s="13">
        <v>4</v>
      </c>
      <c r="B5" s="1">
        <v>1</v>
      </c>
      <c r="C5" s="1" t="str">
        <f>VLOOKUP(B5,Applications!A:C,3,0)</f>
        <v>Aprimo</v>
      </c>
      <c r="D5" s="1" t="s">
        <v>9</v>
      </c>
      <c r="E5" s="1">
        <f>VLOOKUP(L5,KPN_input!F:W,17,0)</f>
        <v>4</v>
      </c>
      <c r="F5" s="1">
        <f>VLOOKUP(L5,KPN_input!F:W,18,0)</f>
        <v>6</v>
      </c>
      <c r="G5" s="1">
        <f>ROUND(VLOOKUP(L5,KPN_input!F:W,16,0)/1024,0)</f>
        <v>252</v>
      </c>
      <c r="K5" s="1" t="s">
        <v>89</v>
      </c>
      <c r="L5" s="1" t="s">
        <v>98</v>
      </c>
      <c r="M5" s="1" t="s">
        <v>97</v>
      </c>
      <c r="R5" s="1" t="str">
        <f t="shared" si="0"/>
        <v>1-4</v>
      </c>
    </row>
    <row r="6" spans="1:19">
      <c r="A6" s="13">
        <v>5</v>
      </c>
      <c r="B6" s="1">
        <v>1</v>
      </c>
      <c r="C6" s="1" t="str">
        <f>VLOOKUP(B6,Applications!A:C,3,0)</f>
        <v>Aprimo</v>
      </c>
      <c r="D6" s="1" t="s">
        <v>9</v>
      </c>
      <c r="E6" s="1">
        <f>VLOOKUP(L6,KPN_input!F:W,17,0)</f>
        <v>4</v>
      </c>
      <c r="F6" s="1">
        <f>VLOOKUP(L6,KPN_input!F:W,18,0)</f>
        <v>6</v>
      </c>
      <c r="G6" s="1">
        <f>ROUND(VLOOKUP(L6,KPN_input!F:W,16,0)/1024,0)</f>
        <v>252</v>
      </c>
      <c r="K6" s="1" t="s">
        <v>89</v>
      </c>
      <c r="L6" s="1" t="s">
        <v>99</v>
      </c>
      <c r="M6" s="1" t="s">
        <v>97</v>
      </c>
      <c r="R6" s="1" t="str">
        <f t="shared" si="0"/>
        <v>1-5</v>
      </c>
    </row>
    <row r="7" spans="1:19">
      <c r="A7" s="13">
        <v>6</v>
      </c>
      <c r="B7" s="1">
        <v>1</v>
      </c>
      <c r="C7" s="1" t="str">
        <f>VLOOKUP(B7,Applications!A:C,3,0)</f>
        <v>Aprimo</v>
      </c>
      <c r="D7" s="1" t="s">
        <v>9</v>
      </c>
      <c r="E7" s="1">
        <f>VLOOKUP(L7,KPN_input!F:W,17,0)</f>
        <v>4</v>
      </c>
      <c r="F7" s="1">
        <f>VLOOKUP(L7,KPN_input!F:W,18,0)</f>
        <v>6</v>
      </c>
      <c r="G7" s="1">
        <f>ROUND(VLOOKUP(L7,KPN_input!F:W,16,0)/1024,0)</f>
        <v>252</v>
      </c>
      <c r="K7" s="1" t="s">
        <v>89</v>
      </c>
      <c r="L7" s="1" t="s">
        <v>100</v>
      </c>
      <c r="M7" s="1" t="s">
        <v>97</v>
      </c>
      <c r="R7" s="1" t="str">
        <f t="shared" si="0"/>
        <v>1-6</v>
      </c>
    </row>
    <row r="8" spans="1:19">
      <c r="A8" s="13">
        <v>7</v>
      </c>
      <c r="B8" s="1">
        <v>2</v>
      </c>
      <c r="C8" s="1" t="str">
        <f>VLOOKUP(B8,Applications!A:C,3,0)</f>
        <v>RMS</v>
      </c>
      <c r="D8" s="1" t="s">
        <v>10</v>
      </c>
      <c r="E8" s="1">
        <f>VLOOKUP(L8,KPN_input!F:W,17,0)</f>
        <v>4</v>
      </c>
      <c r="F8" s="1">
        <f>VLOOKUP(L8,KPN_input!F:W,18,0)</f>
        <v>4</v>
      </c>
      <c r="G8" s="1">
        <f>ROUND(VLOOKUP(L8,KPN_input!F:W,16,0)/1024,0)</f>
        <v>32</v>
      </c>
      <c r="K8" s="1" t="s">
        <v>89</v>
      </c>
      <c r="L8" s="1" t="s">
        <v>110</v>
      </c>
      <c r="M8" s="1" t="s">
        <v>29</v>
      </c>
      <c r="R8" s="1" t="str">
        <f t="shared" si="0"/>
        <v>2-7</v>
      </c>
    </row>
    <row r="9" spans="1:19">
      <c r="A9" s="13">
        <v>8</v>
      </c>
      <c r="B9" s="1">
        <v>2</v>
      </c>
      <c r="C9" s="1" t="str">
        <f>VLOOKUP(B9,Applications!A:C,3,0)</f>
        <v>RMS</v>
      </c>
      <c r="D9" s="1" t="s">
        <v>9</v>
      </c>
      <c r="E9" s="1">
        <f>VLOOKUP(L9,KPN_input!F:W,17,0)</f>
        <v>1</v>
      </c>
      <c r="F9" s="1">
        <f>VLOOKUP(L9,KPN_input!F:W,18,0)</f>
        <v>1</v>
      </c>
      <c r="G9" s="1">
        <f>ROUND(VLOOKUP(L9,KPN_input!F:W,16,0)/1024,0)</f>
        <v>1</v>
      </c>
      <c r="K9" s="1" t="s">
        <v>89</v>
      </c>
      <c r="L9" s="1" t="s">
        <v>113</v>
      </c>
      <c r="M9" s="1" t="s">
        <v>66</v>
      </c>
      <c r="R9" s="1" t="str">
        <f t="shared" si="0"/>
        <v>2-8</v>
      </c>
    </row>
    <row r="10" spans="1:19">
      <c r="A10" s="13">
        <v>9</v>
      </c>
      <c r="B10" s="1">
        <v>3</v>
      </c>
      <c r="C10" s="1" t="str">
        <f>VLOOKUP(B10,Applications!A:C,3,0)</f>
        <v>XM2</v>
      </c>
      <c r="D10" s="1" t="s">
        <v>10</v>
      </c>
      <c r="E10" s="1">
        <f>VLOOKUP(L10,KPN_input!F:W,17,0)</f>
        <v>4</v>
      </c>
      <c r="F10" s="1">
        <f>VLOOKUP(L10,KPN_input!F:W,18,0)</f>
        <v>4</v>
      </c>
      <c r="G10" s="1">
        <f>ROUND(VLOOKUP(L10,KPN_input!F:W,16,0)/1024,0)</f>
        <v>126</v>
      </c>
      <c r="K10" s="1" t="s">
        <v>89</v>
      </c>
      <c r="L10" s="1" t="s">
        <v>114</v>
      </c>
      <c r="M10" s="1" t="s">
        <v>29</v>
      </c>
      <c r="R10" s="1" t="str">
        <f t="shared" si="0"/>
        <v>3-9</v>
      </c>
    </row>
    <row r="11" spans="1:19">
      <c r="A11" s="13">
        <v>10</v>
      </c>
      <c r="B11" s="1">
        <v>4</v>
      </c>
      <c r="C11" s="1" t="str">
        <f>VLOOKUP(B11,Applications!A:C,3,0)</f>
        <v>Digip</v>
      </c>
      <c r="D11" s="1" t="s">
        <v>9</v>
      </c>
      <c r="E11" s="1">
        <f>VLOOKUP(L11,KPN_input!F:W,17,0)</f>
        <v>2</v>
      </c>
      <c r="F11" s="1">
        <f>VLOOKUP(L11,KPN_input!F:W,18,0)</f>
        <v>1</v>
      </c>
      <c r="G11" s="1">
        <f>ROUND(VLOOKUP(L11,KPN_input!F:W,16,0)/1024,0)</f>
        <v>4</v>
      </c>
      <c r="K11" s="1" t="s">
        <v>89</v>
      </c>
      <c r="L11" s="6" t="s">
        <v>116</v>
      </c>
      <c r="M11" s="1" t="s">
        <v>95</v>
      </c>
      <c r="R11" s="1" t="str">
        <f t="shared" si="0"/>
        <v>4-10</v>
      </c>
    </row>
    <row r="12" spans="1:19">
      <c r="A12" s="13">
        <v>11</v>
      </c>
      <c r="B12" s="1">
        <v>4</v>
      </c>
      <c r="C12" s="1" t="str">
        <f>VLOOKUP(B12,Applications!A:C,3,0)</f>
        <v>Digip</v>
      </c>
      <c r="D12" s="1" t="s">
        <v>10</v>
      </c>
      <c r="E12" s="1">
        <f>VLOOKUP(L12,KPN_input!F:W,17,0)</f>
        <v>4</v>
      </c>
      <c r="F12" s="1">
        <f>VLOOKUP(L12,KPN_input!F:W,18,0)</f>
        <v>2</v>
      </c>
      <c r="G12" s="1">
        <f>ROUND(VLOOKUP(L12,KPN_input!F:W,16,0)/1024,0)</f>
        <v>32</v>
      </c>
      <c r="K12" s="1" t="s">
        <v>89</v>
      </c>
      <c r="L12" s="1" t="s">
        <v>115</v>
      </c>
      <c r="M12" s="1" t="s">
        <v>29</v>
      </c>
      <c r="R12" s="1" t="str">
        <f t="shared" si="0"/>
        <v>4-11</v>
      </c>
    </row>
    <row r="13" spans="1:19">
      <c r="A13" s="13">
        <v>12</v>
      </c>
      <c r="B13" s="1">
        <v>6</v>
      </c>
      <c r="C13" s="1" t="str">
        <f>VLOOKUP(B13,Applications!A:C,3,0)</f>
        <v>Qlikview</v>
      </c>
      <c r="D13" s="1" t="s">
        <v>10</v>
      </c>
      <c r="E13" s="1">
        <f>VLOOKUP(L13,KPN_input!F:W,17,0)</f>
        <v>2</v>
      </c>
      <c r="F13" s="1">
        <f>VLOOKUP(L13,KPN_input!F:W,18,0)</f>
        <v>6</v>
      </c>
      <c r="G13" s="1">
        <f>ROUND(VLOOKUP(L13,KPN_input!F:W,16,0)/1024,0)</f>
        <v>256</v>
      </c>
      <c r="K13" s="1" t="s">
        <v>89</v>
      </c>
      <c r="L13" s="1" t="s">
        <v>117</v>
      </c>
      <c r="M13" s="1" t="s">
        <v>119</v>
      </c>
      <c r="R13" s="1" t="str">
        <f t="shared" si="0"/>
        <v>6-12</v>
      </c>
    </row>
    <row r="14" spans="1:19">
      <c r="A14" s="13">
        <v>13</v>
      </c>
      <c r="B14" s="1">
        <v>6</v>
      </c>
      <c r="C14" s="1" t="str">
        <f>VLOOKUP(B14,Applications!A:C,3,0)</f>
        <v>Qlikview</v>
      </c>
      <c r="D14" s="1" t="s">
        <v>10</v>
      </c>
      <c r="E14" s="1">
        <f>VLOOKUP(L14,KPN_input!F:W,17,0)</f>
        <v>2</v>
      </c>
      <c r="F14" s="1">
        <f>VLOOKUP(L14,KPN_input!F:W,18,0)</f>
        <v>6</v>
      </c>
      <c r="G14" s="1">
        <f>ROUND(VLOOKUP(L14,KPN_input!F:W,16,0)/1024,0)</f>
        <v>512</v>
      </c>
      <c r="K14" s="1" t="s">
        <v>89</v>
      </c>
      <c r="L14" s="1" t="s">
        <v>118</v>
      </c>
      <c r="M14" s="1" t="s">
        <v>120</v>
      </c>
      <c r="R14" s="1" t="str">
        <f t="shared" si="0"/>
        <v>6-13</v>
      </c>
    </row>
    <row r="15" spans="1:19">
      <c r="A15" s="13">
        <v>14</v>
      </c>
      <c r="B15" s="1">
        <v>10</v>
      </c>
      <c r="C15" s="1" t="str">
        <f>VLOOKUP(B15,Applications!A:C,3,0)</f>
        <v>Informatica</v>
      </c>
      <c r="D15" s="1" t="s">
        <v>10</v>
      </c>
      <c r="E15" s="1">
        <f>VLOOKUP(L15,KPN_input!F:W,17,0)</f>
        <v>1</v>
      </c>
      <c r="F15" s="1">
        <f>VLOOKUP(L15,KPN_input!F:W,18,0)</f>
        <v>6</v>
      </c>
      <c r="G15" s="1">
        <f>ROUND(VLOOKUP(L15,KPN_input!F:W,16,0)/1024,0)</f>
        <v>63</v>
      </c>
      <c r="K15" s="1" t="s">
        <v>89</v>
      </c>
      <c r="L15" s="1" t="s">
        <v>121</v>
      </c>
      <c r="M15" s="1" t="s">
        <v>68</v>
      </c>
      <c r="R15" s="1" t="str">
        <f t="shared" si="0"/>
        <v>10-14</v>
      </c>
    </row>
    <row r="16" spans="1:19">
      <c r="A16" s="13">
        <v>15</v>
      </c>
      <c r="B16" s="1">
        <v>11</v>
      </c>
      <c r="C16" s="1" t="str">
        <f>VLOOKUP(B16,Applications!A:C,3,0)</f>
        <v>Vaultage</v>
      </c>
      <c r="D16" s="1" t="s">
        <v>10</v>
      </c>
      <c r="E16" s="1">
        <f>VLOOKUP(L16,KPN_input!F:W,17,0)</f>
        <v>4</v>
      </c>
      <c r="F16" s="1">
        <f>VLOOKUP(L16,KPN_input!F:W,18,0)</f>
        <v>6</v>
      </c>
      <c r="G16" s="1">
        <f>ROUND(VLOOKUP(L16,KPN_input!F:W,16,0)/1024,0)</f>
        <v>252</v>
      </c>
      <c r="K16" s="1" t="s">
        <v>89</v>
      </c>
      <c r="L16" s="1" t="s">
        <v>122</v>
      </c>
      <c r="M16" s="1" t="s">
        <v>75</v>
      </c>
      <c r="R16" s="1" t="str">
        <f t="shared" si="0"/>
        <v>11-15</v>
      </c>
    </row>
    <row r="17" spans="1:18">
      <c r="A17" s="13">
        <v>16</v>
      </c>
      <c r="B17" s="1">
        <v>13</v>
      </c>
      <c r="C17" s="1" t="str">
        <f>VLOOKUP(B17,Applications!A:C,3,0)</f>
        <v>Totalview</v>
      </c>
      <c r="D17" s="1" t="s">
        <v>9</v>
      </c>
      <c r="E17" s="1">
        <f>VLOOKUP(L17,KPN_input!F:W,17,0)</f>
        <v>4</v>
      </c>
      <c r="F17" s="1">
        <f>VLOOKUP(L17,KPN_input!F:W,18,0)</f>
        <v>1</v>
      </c>
      <c r="G17" s="1">
        <f>ROUND(VLOOKUP(L17,KPN_input!F:W,16,0)/1024,0)</f>
        <v>16</v>
      </c>
      <c r="K17" s="1" t="s">
        <v>89</v>
      </c>
      <c r="L17" s="1" t="s">
        <v>123</v>
      </c>
      <c r="M17" s="1" t="s">
        <v>132</v>
      </c>
      <c r="R17" s="1" t="str">
        <f t="shared" si="0"/>
        <v>13-16</v>
      </c>
    </row>
    <row r="18" spans="1:18">
      <c r="A18" s="13">
        <v>17</v>
      </c>
      <c r="B18" s="1">
        <v>13</v>
      </c>
      <c r="C18" s="1" t="str">
        <f>VLOOKUP(B18,Applications!A:C,3,0)</f>
        <v>Totalview</v>
      </c>
      <c r="D18" s="1" t="s">
        <v>9</v>
      </c>
      <c r="E18" s="1">
        <f>VLOOKUP(L18,KPN_input!F:W,17,0)</f>
        <v>4</v>
      </c>
      <c r="F18" s="1">
        <f>VLOOKUP(L18,KPN_input!F:W,18,0)</f>
        <v>1</v>
      </c>
      <c r="G18" s="1">
        <f>ROUND(VLOOKUP(L18,KPN_input!F:W,16,0)/1024,0)</f>
        <v>16</v>
      </c>
      <c r="K18" s="1" t="s">
        <v>89</v>
      </c>
      <c r="L18" s="1" t="s">
        <v>124</v>
      </c>
      <c r="M18" s="1" t="s">
        <v>29</v>
      </c>
      <c r="R18" s="1" t="str">
        <f t="shared" si="0"/>
        <v>13-17</v>
      </c>
    </row>
    <row r="19" spans="1:18">
      <c r="A19" s="13">
        <v>18</v>
      </c>
      <c r="B19" s="1">
        <v>14</v>
      </c>
      <c r="C19" s="1" t="str">
        <f>VLOOKUP(B19,Applications!A:C,3,0)</f>
        <v>PIF</v>
      </c>
      <c r="D19" s="1" t="s">
        <v>10</v>
      </c>
      <c r="E19" s="1">
        <f>VLOOKUP(L19,KPN_input!F:W,17,0)</f>
        <v>2</v>
      </c>
      <c r="F19" s="1">
        <f>VLOOKUP(L19,KPN_input!F:W,18,0)</f>
        <v>4</v>
      </c>
      <c r="G19" s="1">
        <f>ROUND(VLOOKUP(L19,KPN_input!F:W,16,0)/1024,0)</f>
        <v>10</v>
      </c>
      <c r="K19" s="1" t="s">
        <v>89</v>
      </c>
      <c r="L19" s="1" t="s">
        <v>125</v>
      </c>
      <c r="M19" s="1" t="s">
        <v>126</v>
      </c>
      <c r="R19" s="1" t="str">
        <f t="shared" si="0"/>
        <v>14-18</v>
      </c>
    </row>
    <row r="20" spans="1:18">
      <c r="A20" s="13">
        <v>19</v>
      </c>
      <c r="B20" s="1">
        <v>14</v>
      </c>
      <c r="C20" s="1" t="str">
        <f>VLOOKUP(B20,Applications!A:C,3,0)</f>
        <v>PIF</v>
      </c>
      <c r="D20" s="1" t="s">
        <v>10</v>
      </c>
      <c r="E20" s="1">
        <f>VLOOKUP(L20,KPN_input!F:W,17,0)</f>
        <v>2</v>
      </c>
      <c r="F20" s="1">
        <f>VLOOKUP(L20,KPN_input!F:W,18,0)</f>
        <v>6</v>
      </c>
      <c r="G20" s="1">
        <f>ROUND(VLOOKUP(L20,KPN_input!F:W,16,0)/1024,0)</f>
        <v>24</v>
      </c>
      <c r="K20" s="1" t="s">
        <v>89</v>
      </c>
      <c r="L20" s="1" t="s">
        <v>127</v>
      </c>
      <c r="M20" s="1" t="s">
        <v>29</v>
      </c>
      <c r="R20" s="1" t="str">
        <f t="shared" si="0"/>
        <v>14-19</v>
      </c>
    </row>
    <row r="21" spans="1:18">
      <c r="A21" s="13">
        <v>20</v>
      </c>
      <c r="B21" s="1">
        <v>14</v>
      </c>
      <c r="C21" s="1" t="str">
        <f>VLOOKUP(B21,Applications!A:C,3,0)</f>
        <v>PIF</v>
      </c>
      <c r="D21" s="1" t="s">
        <v>10</v>
      </c>
      <c r="E21" s="1">
        <f>VLOOKUP(L21,KPN_input!F:W,17,0)</f>
        <v>2</v>
      </c>
      <c r="F21" s="1">
        <f>VLOOKUP(L21,KPN_input!F:W,18,0)</f>
        <v>1</v>
      </c>
      <c r="G21" s="1">
        <f>ROUND(VLOOKUP(L21,KPN_input!F:W,16,0)/1024,0)</f>
        <v>16</v>
      </c>
      <c r="J21" s="1" t="s">
        <v>89</v>
      </c>
      <c r="K21" s="1" t="s">
        <v>89</v>
      </c>
      <c r="L21" s="1" t="s">
        <v>128</v>
      </c>
      <c r="M21" s="1" t="s">
        <v>66</v>
      </c>
      <c r="R21" s="1" t="str">
        <f t="shared" si="0"/>
        <v>14-20</v>
      </c>
    </row>
    <row r="22" spans="1:18">
      <c r="A22" s="13">
        <v>21</v>
      </c>
      <c r="B22" s="1">
        <v>15</v>
      </c>
      <c r="C22" s="1" t="str">
        <f>VLOOKUP(B22,Applications!A:C,3,0)</f>
        <v>SAS</v>
      </c>
      <c r="D22" s="1" t="s">
        <v>9</v>
      </c>
      <c r="E22" s="1">
        <f>VLOOKUP(L22,KPN_input!F:W,17,0)</f>
        <v>2</v>
      </c>
      <c r="F22" s="1">
        <f>VLOOKUP(L22,KPN_input!F:W,18,0)</f>
        <v>1</v>
      </c>
      <c r="G22" s="1">
        <f>ROUND(VLOOKUP(L22,KPN_input!F:W,16,0)/1024,0)</f>
        <v>8</v>
      </c>
      <c r="K22" s="1" t="s">
        <v>89</v>
      </c>
      <c r="L22" s="1" t="s">
        <v>129</v>
      </c>
      <c r="M22" s="1" t="s">
        <v>157</v>
      </c>
      <c r="R22" s="1" t="str">
        <f t="shared" si="0"/>
        <v>15-21</v>
      </c>
    </row>
    <row r="23" spans="1:18">
      <c r="A23" s="13">
        <v>22</v>
      </c>
      <c r="B23" s="1">
        <v>20</v>
      </c>
      <c r="C23" s="1" t="str">
        <f>VLOOKUP(B23,Applications!A:C,3,0)</f>
        <v>BPS DWH</v>
      </c>
      <c r="D23" s="1" t="s">
        <v>9</v>
      </c>
      <c r="E23" s="1">
        <f>VLOOKUP(L23,KPN_input!F:W,17,0)</f>
        <v>2</v>
      </c>
      <c r="F23" s="1">
        <f>VLOOKUP(L23,KPN_input!F:W,18,0)</f>
        <v>1</v>
      </c>
      <c r="G23" s="1">
        <f>ROUND(VLOOKUP(L23,KPN_input!F:W,16,0)/1024,0)</f>
        <v>4</v>
      </c>
      <c r="K23" s="1" t="s">
        <v>89</v>
      </c>
      <c r="L23" s="1" t="s">
        <v>130</v>
      </c>
      <c r="M23" s="1" t="s">
        <v>29</v>
      </c>
      <c r="R23" s="1" t="str">
        <f t="shared" si="0"/>
        <v>20-22</v>
      </c>
    </row>
    <row r="24" spans="1:18">
      <c r="A24" s="13">
        <v>23</v>
      </c>
      <c r="B24" s="1">
        <v>25</v>
      </c>
      <c r="C24" s="1" t="str">
        <f>VLOOKUP(B24,Applications!A:C,3,0)</f>
        <v>Wasstraat</v>
      </c>
      <c r="D24" s="1" t="s">
        <v>9</v>
      </c>
      <c r="E24" s="1">
        <f>VLOOKUP(L24,KPN_input!F:W,17,0)</f>
        <v>1</v>
      </c>
      <c r="F24" s="1">
        <f>VLOOKUP(L24,KPN_input!F:W,18,0)</f>
        <v>1</v>
      </c>
      <c r="G24" s="1">
        <f>ROUND(VLOOKUP(L24,KPN_input!F:W,16,0)/1024,0)</f>
        <v>2</v>
      </c>
      <c r="K24" s="1" t="s">
        <v>89</v>
      </c>
      <c r="L24" s="1" t="s">
        <v>131</v>
      </c>
      <c r="M24" s="1" t="s">
        <v>157</v>
      </c>
      <c r="R24" s="1" t="str">
        <f t="shared" si="0"/>
        <v>25-23</v>
      </c>
    </row>
    <row r="25" spans="1:18">
      <c r="A25" s="13">
        <v>24</v>
      </c>
      <c r="B25" s="1">
        <v>26</v>
      </c>
      <c r="C25" s="1" t="str">
        <f>VLOOKUP(B25,Applications!A:C,3,0)</f>
        <v>RMS Portal</v>
      </c>
      <c r="D25" s="1" t="s">
        <v>9</v>
      </c>
      <c r="E25" s="1">
        <f>VLOOKUP(L25,KPN_input!F:W,17,0)</f>
        <v>2</v>
      </c>
      <c r="F25" s="1">
        <f>VLOOKUP(L25,KPN_input!F:W,18,0)</f>
        <v>1</v>
      </c>
      <c r="G25" s="1">
        <f>ROUND(VLOOKUP(L25,KPN_input!F:W,16,0)/1024,0)</f>
        <v>4</v>
      </c>
      <c r="K25" s="1" t="s">
        <v>89</v>
      </c>
      <c r="L25" s="1" t="s">
        <v>133</v>
      </c>
      <c r="M25" s="1" t="s">
        <v>134</v>
      </c>
      <c r="R25" s="1" t="str">
        <f t="shared" si="0"/>
        <v>26-24</v>
      </c>
    </row>
    <row r="26" spans="1:18">
      <c r="A26" s="13">
        <v>25</v>
      </c>
      <c r="B26" s="1">
        <v>28</v>
      </c>
      <c r="C26" s="1" t="str">
        <f>VLOOKUP(B26,Applications!A:C,3,0)</f>
        <v>SPSS</v>
      </c>
      <c r="D26" s="1" t="s">
        <v>9</v>
      </c>
      <c r="E26" s="1">
        <f>VLOOKUP(L26,KPN_input!F:W,17,0)</f>
        <v>1</v>
      </c>
      <c r="F26" s="1">
        <f>VLOOKUP(L26,KPN_input!F:W,18,0)</f>
        <v>1</v>
      </c>
      <c r="G26" s="1">
        <f>ROUND(VLOOKUP(L26,KPN_input!F:W,16,0)/1024,0)</f>
        <v>2</v>
      </c>
      <c r="K26" s="1" t="s">
        <v>89</v>
      </c>
      <c r="L26" s="1" t="s">
        <v>135</v>
      </c>
      <c r="M26" s="1" t="s">
        <v>66</v>
      </c>
      <c r="R26" s="1" t="str">
        <f t="shared" si="0"/>
        <v>28-25</v>
      </c>
    </row>
    <row r="27" spans="1:18">
      <c r="A27" s="13">
        <v>26</v>
      </c>
      <c r="B27" s="1">
        <v>29</v>
      </c>
      <c r="C27" s="1" t="str">
        <f>VLOOKUP(B27,Applications!A:C,3,0)</f>
        <v>AIA ITP B2B</v>
      </c>
      <c r="D27" s="1" t="s">
        <v>9</v>
      </c>
      <c r="E27" s="1">
        <f>VLOOKUP(L27,KPN_input!F:W,17,0)</f>
        <v>2</v>
      </c>
      <c r="F27" s="1">
        <f>VLOOKUP(L27,KPN_input!F:W,18,0)</f>
        <v>1</v>
      </c>
      <c r="G27" s="1">
        <f>ROUND(VLOOKUP(L27,KPN_input!F:W,16,0)/1024,0)</f>
        <v>0</v>
      </c>
      <c r="K27" s="1" t="s">
        <v>89</v>
      </c>
      <c r="L27" s="1" t="s">
        <v>136</v>
      </c>
      <c r="M27" s="1" t="s">
        <v>66</v>
      </c>
      <c r="R27" s="1" t="str">
        <f t="shared" si="0"/>
        <v>29-26</v>
      </c>
    </row>
    <row r="28" spans="1:18">
      <c r="A28" s="13">
        <v>27</v>
      </c>
      <c r="B28" s="1">
        <v>12</v>
      </c>
      <c r="C28" s="1" t="str">
        <f>VLOOKUP(B28,Applications!A:C,3,0)</f>
        <v>Avaya</v>
      </c>
      <c r="K28" s="1" t="s">
        <v>89</v>
      </c>
      <c r="L28" s="1" t="s">
        <v>1248</v>
      </c>
      <c r="R28" s="1" t="str">
        <f t="shared" si="0"/>
        <v>12-27</v>
      </c>
    </row>
    <row r="29" spans="1:18">
      <c r="A29" s="13">
        <v>28</v>
      </c>
      <c r="B29" s="1">
        <v>19</v>
      </c>
      <c r="C29" s="1" t="str">
        <f>VLOOKUP(B29,Applications!A:C,3,0)</f>
        <v>Thinconnect</v>
      </c>
      <c r="E29" s="1">
        <f>VLOOKUP(L29,KPN_input!F:W,17,0)</f>
        <v>4</v>
      </c>
      <c r="F29" s="1">
        <f>VLOOKUP(L29,KPN_input!F:W,18,0)</f>
        <v>1</v>
      </c>
      <c r="G29" s="1">
        <f>ROUND(VLOOKUP(L29,KPN_input!F:W,16,0)/1024,0)</f>
        <v>16</v>
      </c>
      <c r="K29" s="1" t="s">
        <v>89</v>
      </c>
      <c r="L29" s="1" t="s">
        <v>1073</v>
      </c>
      <c r="R29" s="1" t="str">
        <f t="shared" si="0"/>
        <v>19-28</v>
      </c>
    </row>
    <row r="30" spans="1:18">
      <c r="A30" s="13">
        <v>29</v>
      </c>
      <c r="B30" s="1">
        <v>7</v>
      </c>
      <c r="C30" s="1" t="str">
        <f>VLOOKUP(B30,Applications!A:C,3,0)</f>
        <v>iProcess</v>
      </c>
      <c r="E30" s="1">
        <f>VLOOKUP(L30,KPN_input!F:W,17,0)</f>
        <v>2</v>
      </c>
      <c r="F30" s="1">
        <f>VLOOKUP(L30,KPN_input!F:W,18,0)</f>
        <v>6</v>
      </c>
      <c r="G30" s="1">
        <f>ROUND(VLOOKUP(L30,KPN_input!F:W,16,0)/1024,0)</f>
        <v>142</v>
      </c>
      <c r="K30" s="1" t="s">
        <v>89</v>
      </c>
      <c r="L30" s="1" t="s">
        <v>1023</v>
      </c>
      <c r="Q30" s="5"/>
      <c r="R30" s="1" t="str">
        <f t="shared" si="0"/>
        <v>7-29</v>
      </c>
    </row>
    <row r="31" spans="1:18">
      <c r="A31" s="13">
        <v>30</v>
      </c>
      <c r="B31" s="1">
        <v>21</v>
      </c>
      <c r="C31" s="1" t="str">
        <f>VLOOKUP(B31,Applications!A:C,3,0)</f>
        <v>RWE AD servers</v>
      </c>
      <c r="K31" s="1" t="s">
        <v>89</v>
      </c>
      <c r="L31" s="1" t="s">
        <v>1261</v>
      </c>
      <c r="R31" s="1" t="str">
        <f t="shared" si="0"/>
        <v>21-30</v>
      </c>
    </row>
    <row r="32" spans="1:18">
      <c r="A32" s="13">
        <v>31</v>
      </c>
      <c r="B32" s="1">
        <v>18</v>
      </c>
      <c r="C32" s="1" t="str">
        <f>VLOOKUP(B32,Applications!A:C,3,0)</f>
        <v>Audit Base</v>
      </c>
      <c r="K32" s="1" t="s">
        <v>89</v>
      </c>
      <c r="L32" s="1" t="s">
        <v>1264</v>
      </c>
      <c r="R32" s="1" t="str">
        <f t="shared" si="0"/>
        <v>18-31</v>
      </c>
    </row>
    <row r="33" spans="1:18">
      <c r="A33" s="1">
        <v>32</v>
      </c>
      <c r="B33" s="1">
        <v>22</v>
      </c>
      <c r="C33" s="1" t="str">
        <f>VLOOKUP(B33,Applications!A:C,3,0)</f>
        <v>TIJSS</v>
      </c>
      <c r="K33" s="1" t="s">
        <v>89</v>
      </c>
      <c r="L33" s="1" t="s">
        <v>1266</v>
      </c>
      <c r="M33" s="1" t="s">
        <v>54</v>
      </c>
      <c r="R33" s="1" t="str">
        <f t="shared" si="0"/>
        <v>22-32</v>
      </c>
    </row>
    <row r="34" spans="1:18">
      <c r="A34" s="1">
        <v>33</v>
      </c>
      <c r="B34" s="1">
        <v>5</v>
      </c>
      <c r="C34" s="1" t="str">
        <f>VLOOKUP(B34,Applications!A:C,3,0)</f>
        <v>Sharepoint</v>
      </c>
      <c r="K34" s="1" t="s">
        <v>89</v>
      </c>
      <c r="L34" s="1" t="s">
        <v>1267</v>
      </c>
      <c r="R34" s="1" t="str">
        <f t="shared" si="0"/>
        <v>5-33</v>
      </c>
    </row>
    <row r="35" spans="1:18">
      <c r="A35" s="1">
        <v>34</v>
      </c>
      <c r="B35" s="1">
        <v>30</v>
      </c>
      <c r="C35" s="1" t="str">
        <f>VLOOKUP(B35,Applications!A:C,3,0)</f>
        <v>HISA</v>
      </c>
      <c r="K35" s="1" t="s">
        <v>89</v>
      </c>
      <c r="L35" s="1" t="s">
        <v>645</v>
      </c>
      <c r="R35" s="1" t="str">
        <f t="shared" si="0"/>
        <v>30-34</v>
      </c>
    </row>
    <row r="36" spans="1:18">
      <c r="A36" s="1">
        <v>35</v>
      </c>
      <c r="B36" s="1">
        <v>7</v>
      </c>
      <c r="C36" s="1" t="str">
        <f>VLOOKUP(B36,Applications!A:C,3,0)</f>
        <v>iProcess</v>
      </c>
      <c r="K36" s="1" t="s">
        <v>89</v>
      </c>
      <c r="L36" s="1" t="s">
        <v>99</v>
      </c>
      <c r="R36" s="1" t="str">
        <f t="shared" si="0"/>
        <v>7-35</v>
      </c>
    </row>
    <row r="37" spans="1:18">
      <c r="A37" s="1">
        <v>36</v>
      </c>
      <c r="B37" s="1">
        <v>7</v>
      </c>
      <c r="C37" s="1" t="str">
        <f>VLOOKUP(B37,Applications!A:C,3,0)</f>
        <v>iProcess</v>
      </c>
      <c r="K37" s="1" t="s">
        <v>89</v>
      </c>
      <c r="L37" s="1" t="s">
        <v>100</v>
      </c>
      <c r="R37" s="1" t="str">
        <f t="shared" si="0"/>
        <v>7-36</v>
      </c>
    </row>
    <row r="38" spans="1:18">
      <c r="A38" s="1">
        <v>37</v>
      </c>
      <c r="B38" s="1">
        <v>9</v>
      </c>
      <c r="C38" s="1" t="str">
        <f>VLOOKUP(B38,Applications!A:C,3,0)</f>
        <v>SAP CRM</v>
      </c>
      <c r="K38" s="1" t="s">
        <v>89</v>
      </c>
      <c r="L38" s="1" t="s">
        <v>972</v>
      </c>
      <c r="R38" s="1" t="str">
        <f t="shared" si="0"/>
        <v>9-37</v>
      </c>
    </row>
    <row r="39" spans="1:18">
      <c r="A39" s="1">
        <v>38</v>
      </c>
      <c r="B39" s="1">
        <v>9</v>
      </c>
      <c r="C39" s="1" t="str">
        <f>VLOOKUP(B39,Applications!A:C,3,0)</f>
        <v>SAP CRM</v>
      </c>
      <c r="K39" s="1" t="s">
        <v>89</v>
      </c>
      <c r="L39" s="1" t="s">
        <v>976</v>
      </c>
      <c r="R39" s="1" t="str">
        <f t="shared" si="0"/>
        <v>9-38</v>
      </c>
    </row>
    <row r="40" spans="1:18">
      <c r="A40" s="1">
        <v>39</v>
      </c>
      <c r="B40" s="1">
        <v>9</v>
      </c>
      <c r="C40" s="1" t="str">
        <f>VLOOKUP(B40,Applications!A:C,3,0)</f>
        <v>SAP CRM</v>
      </c>
      <c r="K40" s="1" t="s">
        <v>89</v>
      </c>
      <c r="L40" s="1" t="s">
        <v>980</v>
      </c>
      <c r="R40" s="1" t="str">
        <f t="shared" si="0"/>
        <v>9-39</v>
      </c>
    </row>
    <row r="41" spans="1:18">
      <c r="A41" s="1">
        <v>40</v>
      </c>
      <c r="B41" s="1">
        <v>8</v>
      </c>
      <c r="C41" s="1" t="str">
        <f>VLOOKUP(B41,Applications!A:C,3,0)</f>
        <v>SAP ISU</v>
      </c>
      <c r="K41" s="1" t="s">
        <v>89</v>
      </c>
      <c r="L41" s="1" t="s">
        <v>983</v>
      </c>
      <c r="R41" s="1" t="str">
        <f t="shared" si="0"/>
        <v>8-40</v>
      </c>
    </row>
    <row r="42" spans="1:18">
      <c r="A42" s="1">
        <v>41</v>
      </c>
      <c r="B42" s="1">
        <v>8</v>
      </c>
      <c r="C42" s="1" t="str">
        <f>VLOOKUP(B42,Applications!A:C,3,0)</f>
        <v>SAP ISU</v>
      </c>
      <c r="K42" s="1" t="s">
        <v>89</v>
      </c>
      <c r="L42" s="1" t="s">
        <v>987</v>
      </c>
      <c r="R42" s="1" t="str">
        <f t="shared" si="0"/>
        <v>8-41</v>
      </c>
    </row>
    <row r="43" spans="1:18">
      <c r="A43" s="1">
        <v>42</v>
      </c>
      <c r="B43" s="1">
        <v>8</v>
      </c>
      <c r="C43" s="1" t="str">
        <f>VLOOKUP(B43,Applications!A:C,3,0)</f>
        <v>SAP ISU</v>
      </c>
      <c r="K43" s="1" t="s">
        <v>89</v>
      </c>
      <c r="L43" s="1" t="s">
        <v>991</v>
      </c>
      <c r="R43" s="1" t="str">
        <f t="shared" si="0"/>
        <v>8-42</v>
      </c>
    </row>
    <row r="44" spans="1:18">
      <c r="A44" s="1">
        <v>43</v>
      </c>
      <c r="B44" s="1">
        <v>24</v>
      </c>
      <c r="C44" s="1" t="str">
        <f>VLOOKUP(B44,Applications!A:C,3,0)</f>
        <v>All4One</v>
      </c>
      <c r="K44" s="1" t="s">
        <v>89</v>
      </c>
      <c r="L44" s="1" t="s">
        <v>1313</v>
      </c>
      <c r="R44" s="1" t="str">
        <f t="shared" si="0"/>
        <v>24-43</v>
      </c>
    </row>
    <row r="45" spans="1:18">
      <c r="A45" s="1">
        <v>44</v>
      </c>
      <c r="B45" s="1">
        <v>23</v>
      </c>
      <c r="C45" s="1" t="str">
        <f>VLOOKUP(B45,Applications!A:C,3,0)</f>
        <v>TPM</v>
      </c>
      <c r="K45" s="1" t="s">
        <v>89</v>
      </c>
      <c r="L45" s="1" t="s">
        <v>98</v>
      </c>
      <c r="R45" s="1" t="str">
        <f t="shared" si="0"/>
        <v>23-44</v>
      </c>
    </row>
    <row r="46" spans="1:18">
      <c r="A46" s="1">
        <v>45</v>
      </c>
      <c r="B46" s="1">
        <v>31</v>
      </c>
      <c r="C46" s="1" t="str">
        <f>VLOOKUP(B46,Applications!A:C,3,0)</f>
        <v>RWE ftp</v>
      </c>
      <c r="K46" s="1" t="s">
        <v>89</v>
      </c>
      <c r="L46" s="1" t="s">
        <v>1362</v>
      </c>
      <c r="R46" s="1" t="str">
        <f t="shared" si="0"/>
        <v>31-45</v>
      </c>
    </row>
    <row r="47" spans="1:18">
      <c r="A47" s="1">
        <v>46</v>
      </c>
      <c r="B47" s="1">
        <v>27</v>
      </c>
      <c r="C47" s="1" t="str">
        <f>VLOOKUP(B47,Applications!A:C,3,0)</f>
        <v>mail.essent.nl</v>
      </c>
      <c r="K47" s="1" t="s">
        <v>89</v>
      </c>
      <c r="L47" s="1" t="s">
        <v>73</v>
      </c>
      <c r="R47" s="1" t="str">
        <f t="shared" si="0"/>
        <v>27-46</v>
      </c>
    </row>
    <row r="48" spans="1:18">
      <c r="A48" s="1">
        <v>47</v>
      </c>
      <c r="B48" s="1">
        <v>32</v>
      </c>
      <c r="C48" s="1" t="str">
        <f>VLOOKUP(B48,Applications!A:C,3,0)</f>
        <v>ODS</v>
      </c>
      <c r="D48" s="1" t="s">
        <v>10</v>
      </c>
      <c r="E48" s="1">
        <f>VLOOKUP(L48,KPN_input!F:W,17,0)</f>
        <v>4</v>
      </c>
      <c r="F48" s="1">
        <f>VLOOKUP(L48,KPN_input!F:W,18,0)</f>
        <v>2</v>
      </c>
      <c r="G48" s="1">
        <f>ROUND(VLOOKUP(L48,KPN_input!F:W,16,0)/1024,0)</f>
        <v>31</v>
      </c>
      <c r="K48" s="1" t="s">
        <v>89</v>
      </c>
      <c r="L48" s="1" t="s">
        <v>1001</v>
      </c>
      <c r="M48" s="1" t="s">
        <v>29</v>
      </c>
      <c r="R48" s="1" t="str">
        <f t="shared" si="0"/>
        <v>32-47</v>
      </c>
    </row>
    <row r="49" spans="18:18">
      <c r="R49" s="1" t="str">
        <f t="shared" si="0"/>
        <v>-</v>
      </c>
    </row>
    <row r="50" spans="18:18">
      <c r="R50" s="1" t="str">
        <f t="shared" si="0"/>
        <v>-</v>
      </c>
    </row>
    <row r="51" spans="18:18">
      <c r="R51" s="1" t="str">
        <f t="shared" si="0"/>
        <v>-</v>
      </c>
    </row>
  </sheetData>
  <hyperlinks>
    <hyperlink ref="L3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8" style="1" customWidth="1"/>
    <col min="13" max="13" width="12.625" style="1" customWidth="1"/>
    <col min="14" max="14" width="17.375" style="1" bestFit="1" customWidth="1"/>
    <col min="15" max="16384" width="10.625" style="1"/>
  </cols>
  <sheetData>
    <row r="1" spans="1:19">
      <c r="A1" s="3" t="s">
        <v>1</v>
      </c>
      <c r="B1" s="3" t="s">
        <v>109</v>
      </c>
      <c r="C1" s="3" t="s">
        <v>108</v>
      </c>
      <c r="D1" s="3" t="s">
        <v>155</v>
      </c>
      <c r="E1" s="3" t="s">
        <v>108</v>
      </c>
      <c r="F1" s="3" t="s">
        <v>106</v>
      </c>
      <c r="G1" s="3" t="s">
        <v>107</v>
      </c>
      <c r="H1" s="3" t="s">
        <v>156</v>
      </c>
      <c r="I1" s="3" t="s">
        <v>107</v>
      </c>
      <c r="J1" s="3" t="s">
        <v>27</v>
      </c>
      <c r="K1" s="3" t="s">
        <v>28</v>
      </c>
      <c r="L1" s="3" t="s">
        <v>40</v>
      </c>
      <c r="M1" s="3" t="s">
        <v>154</v>
      </c>
      <c r="N1" s="3" t="s">
        <v>1252</v>
      </c>
      <c r="O1" s="3" t="s">
        <v>42</v>
      </c>
      <c r="P1" s="3" t="s">
        <v>12</v>
      </c>
      <c r="Q1" s="3" t="s">
        <v>105</v>
      </c>
      <c r="R1" s="3" t="s">
        <v>1274</v>
      </c>
      <c r="S1" s="3" t="s">
        <v>1359</v>
      </c>
    </row>
    <row r="2" spans="1:19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VLOOKUP(C2,Servers!A:L,12,0)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VLOOKUP(G2,Servers!A:L,12,0)</f>
        <v>SUES-NLAMS1-020</v>
      </c>
      <c r="J2" s="1" t="s">
        <v>10</v>
      </c>
      <c r="K2" s="1" t="s">
        <v>32</v>
      </c>
      <c r="R2" s="1" t="str">
        <f>D2&amp;H2</f>
        <v>All4OneInformatica</v>
      </c>
      <c r="S2" s="1" t="str">
        <f>IF(OR(ISERROR(VLOOKUP(B2&amp;"-"&amp;C2,Servers!R:R,1,0)),ISERROR(VLOOKUP(Interfaces!F52&amp;"-"&amp;G2,Servers!R:R,1,0))),"NOK","OK")</f>
        <v>OK</v>
      </c>
    </row>
    <row r="3" spans="1:19">
      <c r="A3" s="1">
        <f t="shared" ref="A3:A70" si="0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VLOOKUP(C3,Servers!A:L,12,0)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VLOOKUP(G3,Servers!A:L,12,0)</f>
        <v>ES1WI1423</v>
      </c>
      <c r="J3" s="1" t="s">
        <v>10</v>
      </c>
      <c r="K3" s="1" t="s">
        <v>29</v>
      </c>
      <c r="N3" s="1" t="s">
        <v>1257</v>
      </c>
      <c r="R3" s="1" t="str">
        <f>D3&amp;H3</f>
        <v>AprimoRMS</v>
      </c>
      <c r="S3" s="1" t="str">
        <f>IF(OR(ISERROR(VLOOKUP(B3&amp;"-"&amp;C3,Servers!R:R,1,0)),ISERROR(VLOOKUP(Interfaces!F3&amp;"-"&amp;G3,Servers!R:R,1,0))),"NOK","OK")</f>
        <v>OK</v>
      </c>
    </row>
    <row r="4" spans="1:19">
      <c r="A4" s="1">
        <f t="shared" si="0"/>
        <v>3</v>
      </c>
      <c r="B4" s="1">
        <v>12</v>
      </c>
      <c r="D4" s="1" t="str">
        <f>VLOOKUP(B4,Applications!A:N,3,0)</f>
        <v>Avaya</v>
      </c>
      <c r="E4" s="1" t="e">
        <f>VLOOKUP(C4,Servers!A:L,12,0)</f>
        <v>#N/A</v>
      </c>
      <c r="F4" s="1">
        <v>13</v>
      </c>
      <c r="H4" s="1" t="str">
        <f>VLOOKUP(F4,Applications!A:N,3,0)</f>
        <v>Totalview</v>
      </c>
      <c r="I4" s="1" t="e">
        <f>VLOOKUP(G4,Servers!A:L,12,0)</f>
        <v>#N/A</v>
      </c>
      <c r="J4" s="1" t="s">
        <v>10</v>
      </c>
      <c r="K4" s="1" t="s">
        <v>25</v>
      </c>
      <c r="M4" s="1">
        <v>100</v>
      </c>
      <c r="R4" s="1" t="str">
        <f>D4&amp;H4</f>
        <v>AvayaTotalview</v>
      </c>
      <c r="S4" s="1" t="str">
        <f>IF(OR(ISERROR(VLOOKUP(B4&amp;"-"&amp;C4,Servers!R:R,1,0)),ISERROR(VLOOKUP(Interfaces!F35&amp;"-"&amp;G4,Servers!R:R,1,0))),"NOK","OK")</f>
        <v>NOK</v>
      </c>
    </row>
    <row r="5" spans="1:19">
      <c r="A5" s="1">
        <f t="shared" si="0"/>
        <v>4</v>
      </c>
      <c r="B5" s="1">
        <v>12</v>
      </c>
      <c r="C5" s="1">
        <v>27</v>
      </c>
      <c r="D5" s="1" t="str">
        <f>VLOOKUP(B5,Applications!A:N,3,0)</f>
        <v>Avaya</v>
      </c>
      <c r="E5" s="1" t="str">
        <f>VLOOKUP(C5,Servers!A:L,12,0)</f>
        <v>CMS-AIC-01</v>
      </c>
      <c r="F5" s="1">
        <v>14</v>
      </c>
      <c r="G5" s="1">
        <v>19</v>
      </c>
      <c r="H5" s="1" t="str">
        <f>VLOOKUP(F5,Applications!A:N,3,0)</f>
        <v>PIF</v>
      </c>
      <c r="I5" s="1" t="str">
        <f>VLOOKUP(G5,Servers!A:L,12,0)</f>
        <v>ES1WI1470</v>
      </c>
      <c r="J5" s="1" t="s">
        <v>10</v>
      </c>
      <c r="K5" s="1" t="s">
        <v>29</v>
      </c>
      <c r="M5" s="1">
        <v>1300</v>
      </c>
      <c r="N5" s="1" t="s">
        <v>1253</v>
      </c>
      <c r="O5" s="1" t="s">
        <v>51</v>
      </c>
      <c r="R5" s="1" t="str">
        <f>D5&amp;H5</f>
        <v>AvayaPIF</v>
      </c>
      <c r="S5" s="1" t="str">
        <f>IF(OR(ISERROR(VLOOKUP(B5&amp;"-"&amp;C5,Servers!R:R,1,0)),ISERROR(VLOOKUP(Interfaces!F36&amp;"-"&amp;G5,Servers!R:R,1,0))),"NOK","OK")</f>
        <v>NOK</v>
      </c>
    </row>
    <row r="6" spans="1:19">
      <c r="A6" s="1">
        <f t="shared" si="0"/>
        <v>5</v>
      </c>
      <c r="B6" s="1">
        <v>12</v>
      </c>
      <c r="C6" s="1">
        <v>27</v>
      </c>
      <c r="D6" s="1" t="str">
        <f>VLOOKUP(B6,Applications!A:N,3,0)</f>
        <v>Avaya</v>
      </c>
      <c r="E6" s="1" t="str">
        <f>VLOOKUP(C6,Servers!A:L,12,0)</f>
        <v>CMS-AIC-01</v>
      </c>
      <c r="F6" s="1">
        <v>20</v>
      </c>
      <c r="G6" s="1">
        <v>22</v>
      </c>
      <c r="H6" s="1" t="str">
        <f>VLOOKUP(F6,Applications!A:N,3,0)</f>
        <v>BPS DWH</v>
      </c>
      <c r="I6" s="1" t="str">
        <f>VLOOKUP(G6,Servers!A:L,12,0)</f>
        <v>SWES-NLAPE1-060</v>
      </c>
      <c r="J6" s="1" t="s">
        <v>10</v>
      </c>
      <c r="K6" s="1" t="s">
        <v>54</v>
      </c>
      <c r="M6" s="1">
        <v>1300</v>
      </c>
      <c r="N6" s="1" t="s">
        <v>1262</v>
      </c>
      <c r="O6" s="1" t="s">
        <v>51</v>
      </c>
      <c r="R6" s="1" t="str">
        <f>D6&amp;H6</f>
        <v>AvayaBPS DWH</v>
      </c>
      <c r="S6" s="1" t="str">
        <f>IF(OR(ISERROR(VLOOKUP(B6&amp;"-"&amp;C6,Servers!R:R,1,0)),ISERROR(VLOOKUP(Interfaces!F37&amp;"-"&amp;G6,Servers!R:R,1,0))),"NOK","OK")</f>
        <v>NOK</v>
      </c>
    </row>
    <row r="7" spans="1:19">
      <c r="A7" s="1">
        <f t="shared" si="0"/>
        <v>6</v>
      </c>
      <c r="B7" s="1">
        <v>20</v>
      </c>
      <c r="C7" s="1">
        <v>22</v>
      </c>
      <c r="D7" s="1" t="str">
        <f>VLOOKUP(B7,Applications!A:N,3,0)</f>
        <v>BPS DWH</v>
      </c>
      <c r="E7" s="1" t="str">
        <f>VLOOKUP(C7,Servers!A:L,12,0)</f>
        <v>SWES-NLAPE1-060</v>
      </c>
      <c r="F7" s="1">
        <v>14</v>
      </c>
      <c r="G7" s="1">
        <v>18</v>
      </c>
      <c r="H7" s="1" t="str">
        <f>VLOOKUP(F7,Applications!A:N,3,0)</f>
        <v>PIF</v>
      </c>
      <c r="I7" s="1" t="str">
        <f>VLOOKUP(G7,Servers!A:L,12,0)</f>
        <v>ES1WI1212</v>
      </c>
      <c r="J7" s="1" t="s">
        <v>10</v>
      </c>
      <c r="K7" s="1" t="s">
        <v>29</v>
      </c>
      <c r="M7" s="1">
        <v>2000</v>
      </c>
      <c r="N7" s="1" t="s">
        <v>1256</v>
      </c>
      <c r="P7" s="1" t="s">
        <v>1260</v>
      </c>
      <c r="R7" s="1" t="str">
        <f>D7&amp;H7</f>
        <v>BPS DWHPIF</v>
      </c>
      <c r="S7" s="1" t="str">
        <f>IF(OR(ISERROR(VLOOKUP(B7&amp;"-"&amp;C7,Servers!R:R,1,0)),ISERROR(VLOOKUP(Interfaces!F60&amp;"-"&amp;G7,Servers!R:R,1,0))),"NOK","OK")</f>
        <v>OK</v>
      </c>
    </row>
    <row r="8" spans="1:19">
      <c r="A8" s="1">
        <f t="shared" si="0"/>
        <v>7</v>
      </c>
      <c r="B8" s="1">
        <v>20</v>
      </c>
      <c r="C8" s="1">
        <v>22</v>
      </c>
      <c r="D8" s="1" t="str">
        <f>VLOOKUP(B8,Applications!A:N,3,0)</f>
        <v>BPS DWH</v>
      </c>
      <c r="E8" s="1" t="str">
        <f>VLOOKUP(C8,Servers!A:L,12,0)</f>
        <v>SWES-NLAPE1-060</v>
      </c>
      <c r="F8" s="1">
        <v>14</v>
      </c>
      <c r="G8" s="1">
        <v>19</v>
      </c>
      <c r="H8" s="1" t="str">
        <f>VLOOKUP(F8,Applications!A:N,3,0)</f>
        <v>PIF</v>
      </c>
      <c r="I8" s="1" t="str">
        <f>VLOOKUP(G8,Servers!A:L,12,0)</f>
        <v>ES1WI1470</v>
      </c>
      <c r="J8" s="1" t="s">
        <v>10</v>
      </c>
      <c r="K8" s="1" t="s">
        <v>29</v>
      </c>
      <c r="M8" s="1">
        <v>2000</v>
      </c>
      <c r="N8" s="1" t="s">
        <v>1256</v>
      </c>
      <c r="P8" s="1" t="s">
        <v>1260</v>
      </c>
      <c r="R8" s="1" t="str">
        <f>D8&amp;H8</f>
        <v>BPS DWHPIF</v>
      </c>
      <c r="S8" s="1" t="str">
        <f>IF(OR(ISERROR(VLOOKUP(B8&amp;"-"&amp;C8,Servers!R:R,1,0)),ISERROR(VLOOKUP(Interfaces!F61&amp;"-"&amp;G8,Servers!R:R,1,0))),"NOK","OK")</f>
        <v>NOK</v>
      </c>
    </row>
    <row r="9" spans="1:19">
      <c r="A9" s="1">
        <f t="shared" si="0"/>
        <v>8</v>
      </c>
      <c r="B9" s="1">
        <v>20</v>
      </c>
      <c r="C9" s="1">
        <v>22</v>
      </c>
      <c r="D9" s="1" t="str">
        <f>VLOOKUP(B9,Applications!A:N,3,0)</f>
        <v>BPS DWH</v>
      </c>
      <c r="E9" s="1" t="str">
        <f>VLOOKUP(C9,Servers!A:L,12,0)</f>
        <v>SWES-NLAPE1-060</v>
      </c>
      <c r="F9" s="1">
        <v>14</v>
      </c>
      <c r="G9" s="1">
        <v>20</v>
      </c>
      <c r="H9" s="1" t="str">
        <f>VLOOKUP(F9,Applications!A:N,3,0)</f>
        <v>PIF</v>
      </c>
      <c r="I9" s="1" t="str">
        <f>VLOOKUP(G9,Servers!A:L,12,0)</f>
        <v>W2K3-FOR03P</v>
      </c>
      <c r="J9" s="1" t="s">
        <v>10</v>
      </c>
      <c r="K9" s="1" t="s">
        <v>29</v>
      </c>
      <c r="M9" s="1">
        <v>2000</v>
      </c>
      <c r="N9" s="1" t="s">
        <v>1256</v>
      </c>
      <c r="P9" s="1" t="s">
        <v>1260</v>
      </c>
      <c r="R9" s="1" t="str">
        <f>D9&amp;H9</f>
        <v>BPS DWHPIF</v>
      </c>
      <c r="S9" s="1" t="str">
        <f>IF(OR(ISERROR(VLOOKUP(B9&amp;"-"&amp;C9,Servers!R:R,1,0)),ISERROR(VLOOKUP(Interfaces!F62&amp;"-"&amp;G9,Servers!R:R,1,0))),"NOK","OK")</f>
        <v>NOK</v>
      </c>
    </row>
    <row r="10" spans="1:19">
      <c r="A10" s="1">
        <f t="shared" si="0"/>
        <v>9</v>
      </c>
      <c r="B10" s="1">
        <v>20</v>
      </c>
      <c r="C10" s="1">
        <v>22</v>
      </c>
      <c r="D10" s="1" t="str">
        <f>VLOOKUP(B10,Applications!A:N,3,0)</f>
        <v>BPS DWH</v>
      </c>
      <c r="E10" s="1" t="str">
        <f>VLOOKUP(C10,Servers!A:L,12,0)</f>
        <v>SWES-NLAPE1-060</v>
      </c>
      <c r="F10" s="1">
        <v>5</v>
      </c>
      <c r="G10" s="1">
        <v>33</v>
      </c>
      <c r="H10" s="1" t="str">
        <f>VLOOKUP(F10,Applications!A:N,3,0)</f>
        <v>Sharepoint</v>
      </c>
      <c r="I10" s="1" t="str">
        <f>VLOOKUP(G10,Servers!A:L,12,0)</f>
        <v>https://teamatwork-sharepoint.rwe.com</v>
      </c>
      <c r="J10" s="1" t="s">
        <v>10</v>
      </c>
      <c r="K10" s="1" t="s">
        <v>29</v>
      </c>
      <c r="N10" s="1" t="s">
        <v>1358</v>
      </c>
      <c r="R10" s="1" t="str">
        <f>D10&amp;H10</f>
        <v>BPS DWHSharepoint</v>
      </c>
      <c r="S10" s="1" t="str">
        <f>IF(OR(ISERROR(VLOOKUP(B10&amp;"-"&amp;C10,Servers!R:R,1,0)),ISERROR(VLOOKUP(Interfaces!F66&amp;"-"&amp;G10,Servers!R:R,1,0))),"NOK","OK")</f>
        <v>NOK</v>
      </c>
    </row>
    <row r="11" spans="1:19">
      <c r="A11" s="1">
        <f t="shared" si="0"/>
        <v>10</v>
      </c>
      <c r="B11" s="1">
        <v>20</v>
      </c>
      <c r="C11" s="1">
        <v>22</v>
      </c>
      <c r="D11" s="1" t="str">
        <f>VLOOKUP(B11,Applications!A:N,3,0)</f>
        <v>BPS DWH</v>
      </c>
      <c r="E11" s="1" t="str">
        <f>VLOOKUP(C11,Servers!A:L,12,0)</f>
        <v>SWES-NLAPE1-060</v>
      </c>
      <c r="F11" s="1">
        <v>13</v>
      </c>
      <c r="G11" s="1">
        <v>17</v>
      </c>
      <c r="H11" s="1" t="str">
        <f>VLOOKUP(F11,Applications!A:N,3,0)</f>
        <v>Totalview</v>
      </c>
      <c r="I11" s="1" t="str">
        <f>VLOOKUP(G11,Servers!A:L,12,0)</f>
        <v>ES1VM0325</v>
      </c>
      <c r="J11" s="1" t="s">
        <v>10</v>
      </c>
      <c r="K11" s="1" t="s">
        <v>29</v>
      </c>
      <c r="N11" s="1" t="s">
        <v>1256</v>
      </c>
      <c r="R11" s="1" t="str">
        <f>D11&amp;H11</f>
        <v>BPS DWHTotalview</v>
      </c>
      <c r="S11" s="1" t="str">
        <f>IF(OR(ISERROR(VLOOKUP(B11&amp;"-"&amp;C11,Servers!R:R,1,0)),ISERROR(VLOOKUP(Interfaces!F73&amp;"-"&amp;G11,Servers!R:R,1,0))),"NOK","OK")</f>
        <v>NOK</v>
      </c>
    </row>
    <row r="12" spans="1:19">
      <c r="A12" s="1">
        <f t="shared" si="0"/>
        <v>11</v>
      </c>
      <c r="B12" s="1">
        <v>4</v>
      </c>
      <c r="C12" s="1">
        <v>11</v>
      </c>
      <c r="D12" s="1" t="str">
        <f>VLOOKUP(B12,Applications!A:N,3,0)</f>
        <v>Digip</v>
      </c>
      <c r="E12" s="1" t="str">
        <f>VLOOKUP(C12,Servers!A:L,12,0)</f>
        <v>SWES-NLAMS1-080</v>
      </c>
      <c r="F12" s="1">
        <v>14</v>
      </c>
      <c r="G12" s="1">
        <v>19</v>
      </c>
      <c r="H12" s="1" t="str">
        <f>VLOOKUP(F12,Applications!A:N,3,0)</f>
        <v>PIF</v>
      </c>
      <c r="I12" s="1" t="str">
        <f>VLOOKUP(G12,Servers!A:L,12,0)</f>
        <v>ES1WI1470</v>
      </c>
      <c r="J12" s="1" t="s">
        <v>10</v>
      </c>
      <c r="K12" s="1" t="s">
        <v>29</v>
      </c>
      <c r="M12" s="1">
        <v>1100</v>
      </c>
      <c r="N12" s="1" t="s">
        <v>1256</v>
      </c>
      <c r="R12" s="1" t="str">
        <f>D12&amp;H12</f>
        <v>DigipPIF</v>
      </c>
      <c r="S12" s="1" t="str">
        <f>IF(OR(ISERROR(VLOOKUP(B12&amp;"-"&amp;C12,Servers!R:R,1,0)),ISERROR(VLOOKUP(Interfaces!F17&amp;"-"&amp;G12,Servers!R:R,1,0))),"NOK","OK")</f>
        <v>NOK</v>
      </c>
    </row>
    <row r="13" spans="1:19">
      <c r="A13" s="1">
        <f t="shared" si="0"/>
        <v>12</v>
      </c>
      <c r="B13" s="1">
        <v>4</v>
      </c>
      <c r="C13" s="1">
        <v>11</v>
      </c>
      <c r="D13" s="1" t="str">
        <f>VLOOKUP(B13,Applications!A:N,3,0)</f>
        <v>Digip</v>
      </c>
      <c r="E13" s="1" t="str">
        <f>VLOOKUP(C13,Servers!A:L,12,0)</f>
        <v>SWES-NLAMS1-080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VLOOKUP(G13,Servers!A:L,12,0)</f>
        <v>ES1WI1462</v>
      </c>
      <c r="J13" s="1" t="s">
        <v>10</v>
      </c>
      <c r="K13" s="1" t="s">
        <v>29</v>
      </c>
      <c r="N13" s="1" t="s">
        <v>1256</v>
      </c>
      <c r="O13" s="1" t="s">
        <v>77</v>
      </c>
      <c r="R13" s="1" t="str">
        <f>D13&amp;H13</f>
        <v>DigipQlikview</v>
      </c>
      <c r="S13" s="1" t="str">
        <f>IF(OR(ISERROR(VLOOKUP(B13&amp;"-"&amp;C13,Servers!R:R,1,0)),ISERROR(VLOOKUP(Interfaces!F18&amp;"-"&amp;G13,Servers!R:R,1,0))),"NOK","OK")</f>
        <v>NOK</v>
      </c>
    </row>
    <row r="14" spans="1:19">
      <c r="A14" s="1">
        <f t="shared" si="0"/>
        <v>13</v>
      </c>
      <c r="B14" s="1">
        <v>4</v>
      </c>
      <c r="C14" s="1">
        <v>11</v>
      </c>
      <c r="D14" s="1" t="str">
        <f>VLOOKUP(B14,Applications!A:N,3,0)</f>
        <v>Digip</v>
      </c>
      <c r="E14" s="1" t="str">
        <f>VLOOKUP(C14,Servers!A:L,12,0)</f>
        <v>SWES-NLAMS1-080</v>
      </c>
      <c r="F14" s="1">
        <v>20</v>
      </c>
      <c r="G14" s="1">
        <v>22</v>
      </c>
      <c r="H14" s="1" t="str">
        <f>VLOOKUP(F14,Applications!A:N,3,0)</f>
        <v>BPS DWH</v>
      </c>
      <c r="I14" s="1" t="str">
        <f>VLOOKUP(G14,Servers!A:L,12,0)</f>
        <v>SWES-NLAPE1-060</v>
      </c>
      <c r="J14" s="1" t="s">
        <v>10</v>
      </c>
      <c r="K14" s="1" t="s">
        <v>29</v>
      </c>
      <c r="M14" s="1">
        <v>1100</v>
      </c>
      <c r="N14" s="1" t="s">
        <v>1256</v>
      </c>
      <c r="R14" s="1" t="str">
        <f>D14&amp;H14</f>
        <v>DigipBPS DWH</v>
      </c>
      <c r="S14" s="1" t="str">
        <f>IF(OR(ISERROR(VLOOKUP(B14&amp;"-"&amp;C14,Servers!R:R,1,0)),ISERROR(VLOOKUP(Interfaces!F74&amp;"-"&amp;G14,Servers!R:R,1,0))),"NOK","OK")</f>
        <v>OK</v>
      </c>
    </row>
    <row r="15" spans="1:19">
      <c r="A15" s="1">
        <f t="shared" si="0"/>
        <v>14</v>
      </c>
      <c r="B15" s="1">
        <v>17</v>
      </c>
      <c r="D15" s="1" t="str">
        <f>VLOOKUP(B15,Applications!A:N,3,0)</f>
        <v>EDSN Gateway</v>
      </c>
      <c r="E15" s="1" t="e">
        <f>VLOOKUP(C15,Servers!A:L,12,0)</f>
        <v>#N/A</v>
      </c>
      <c r="F15" s="1">
        <v>10</v>
      </c>
      <c r="G15" s="1">
        <v>14</v>
      </c>
      <c r="H15" s="1" t="str">
        <f>VLOOKUP(F15,Applications!A:N,3,0)</f>
        <v>Informatica</v>
      </c>
      <c r="I15" s="1" t="str">
        <f>VLOOKUP(G15,Servers!A:L,12,0)</f>
        <v>SUES-NLAMS1-020</v>
      </c>
      <c r="J15" s="1" t="s">
        <v>10</v>
      </c>
      <c r="K15" s="1" t="s">
        <v>29</v>
      </c>
      <c r="R15" s="1" t="str">
        <f>D15&amp;H15</f>
        <v>EDSN GatewayInformatica</v>
      </c>
      <c r="S15" s="1" t="str">
        <f>IF(OR(ISERROR(VLOOKUP(B15&amp;"-"&amp;C15,Servers!R:R,1,0)),ISERROR(VLOOKUP(Interfaces!F46&amp;"-"&amp;G15,Servers!R:R,1,0))),"NOK","OK")</f>
        <v>NOK</v>
      </c>
    </row>
    <row r="16" spans="1:19">
      <c r="A16" s="1">
        <f t="shared" si="0"/>
        <v>15</v>
      </c>
      <c r="B16" s="1">
        <v>10</v>
      </c>
      <c r="C16" s="1">
        <v>14</v>
      </c>
      <c r="D16" s="1" t="str">
        <f>VLOOKUP(B16,Applications!A:N,3,0)</f>
        <v>Informatica</v>
      </c>
      <c r="E16" s="1" t="str">
        <f>VLOOKUP(C16,Servers!A:L,12,0)</f>
        <v>SUES-NLAMS1-020</v>
      </c>
      <c r="F16" s="1">
        <v>11</v>
      </c>
      <c r="G16" s="1">
        <v>15</v>
      </c>
      <c r="H16" s="1" t="str">
        <f>VLOOKUP(F16,Applications!A:N,3,0)</f>
        <v>Vaultage</v>
      </c>
      <c r="I16" s="1" t="str">
        <f>VLOOKUP(G16,Servers!A:L,12,0)</f>
        <v>SUES-NLAMS-011</v>
      </c>
      <c r="J16" s="1" t="s">
        <v>10</v>
      </c>
      <c r="K16" s="1" t="s">
        <v>29</v>
      </c>
      <c r="M16" s="4">
        <v>100000</v>
      </c>
      <c r="O16" s="1" t="s">
        <v>43</v>
      </c>
      <c r="R16" s="1" t="str">
        <f>D16&amp;H16</f>
        <v>InformaticaVaultage</v>
      </c>
      <c r="S16" s="1" t="str">
        <f>IF(OR(ISERROR(VLOOKUP(B16&amp;"-"&amp;C16,Servers!R:R,1,0)),ISERROR(VLOOKUP(Interfaces!F33&amp;"-"&amp;G16,Servers!R:R,1,0))),"NOK","OK")</f>
        <v>NOK</v>
      </c>
    </row>
    <row r="17" spans="1:19">
      <c r="A17" s="1">
        <f t="shared" si="0"/>
        <v>16</v>
      </c>
      <c r="B17" s="1">
        <v>10</v>
      </c>
      <c r="C17" s="1">
        <v>14</v>
      </c>
      <c r="D17" s="1" t="str">
        <f>VLOOKUP(B17,Applications!A:N,3,0)</f>
        <v>Informatica</v>
      </c>
      <c r="E17" s="1" t="str">
        <f>VLOOKUP(C17,Servers!A:L,12,0)</f>
        <v>SUES-NLAMS1-020</v>
      </c>
      <c r="F17" s="1">
        <v>30</v>
      </c>
      <c r="G17" s="1">
        <v>34</v>
      </c>
      <c r="H17" s="1" t="str">
        <f>VLOOKUP(F17,Applications!A:N,3,0)</f>
        <v>HISA</v>
      </c>
      <c r="I17" s="1" t="str">
        <f>VLOOKUP(G17,Servers!A:L,12,0)</f>
        <v>SUESR132</v>
      </c>
      <c r="J17" s="1" t="s">
        <v>10</v>
      </c>
      <c r="K17" s="1" t="s">
        <v>54</v>
      </c>
      <c r="R17" s="1" t="str">
        <f>D17&amp;H17</f>
        <v>InformaticaHISA</v>
      </c>
      <c r="S17" s="1" t="str">
        <f>IF(OR(ISERROR(VLOOKUP(B17&amp;"-"&amp;C17,Servers!R:R,1,0)),ISERROR(VLOOKUP(Interfaces!F63&amp;"-"&amp;G17,Servers!R:R,1,0))),"NOK","OK")</f>
        <v>NOK</v>
      </c>
    </row>
    <row r="18" spans="1:19">
      <c r="A18" s="1">
        <f t="shared" si="0"/>
        <v>17</v>
      </c>
      <c r="B18" s="1">
        <v>7</v>
      </c>
      <c r="D18" s="1" t="str">
        <f>VLOOKUP(B18,Applications!A:N,3,0)</f>
        <v>iProcess</v>
      </c>
      <c r="E18" s="1" t="e">
        <f>VLOOKUP(C18,Servers!A:L,12,0)</f>
        <v>#N/A</v>
      </c>
      <c r="F18" s="1">
        <v>3</v>
      </c>
      <c r="G18" s="1">
        <v>9</v>
      </c>
      <c r="H18" s="1" t="str">
        <f>VLOOKUP(F18,Applications!A:N,3,0)</f>
        <v>XM2</v>
      </c>
      <c r="I18" s="1" t="str">
        <f>VLOOKUP(G18,Servers!A:L,12,0)</f>
        <v>SUESZ102</v>
      </c>
      <c r="J18" s="1" t="s">
        <v>10</v>
      </c>
      <c r="K18" s="1" t="s">
        <v>44</v>
      </c>
      <c r="R18" s="1" t="str">
        <f>D18&amp;H18</f>
        <v>iProcessXM2</v>
      </c>
      <c r="S18" s="1" t="str">
        <f>IF(OR(ISERROR(VLOOKUP(B18&amp;"-"&amp;C18,Servers!R:R,1,0)),ISERROR(VLOOKUP(Interfaces!F20&amp;"-"&amp;G18,Servers!R:R,1,0))),"NOK","OK")</f>
        <v>NOK</v>
      </c>
    </row>
    <row r="19" spans="1:19">
      <c r="A19" s="1">
        <f t="shared" si="0"/>
        <v>18</v>
      </c>
      <c r="B19" s="1">
        <v>7</v>
      </c>
      <c r="C19" s="1">
        <v>35</v>
      </c>
      <c r="D19" s="1" t="str">
        <f>VLOOKUP(B19,Applications!A:N,3,0)</f>
        <v>iProcess</v>
      </c>
      <c r="E19" s="1" t="str">
        <f>VLOOKUP(C19,Servers!A:L,12,0)</f>
        <v>SUESZ159</v>
      </c>
      <c r="F19" s="1">
        <v>10</v>
      </c>
      <c r="G19" s="1">
        <v>14</v>
      </c>
      <c r="H19" s="1" t="str">
        <f>VLOOKUP(F19,Applications!A:N,3,0)</f>
        <v>Informatica</v>
      </c>
      <c r="I19" s="1" t="str">
        <f>VLOOKUP(G19,Servers!A:L,12,0)</f>
        <v>SUES-NLAMS1-020</v>
      </c>
      <c r="J19" s="1" t="s">
        <v>10</v>
      </c>
      <c r="K19" s="1" t="s">
        <v>1357</v>
      </c>
      <c r="M19" s="4">
        <v>1000</v>
      </c>
      <c r="N19" s="1" t="s">
        <v>1249</v>
      </c>
      <c r="R19" s="1" t="str">
        <f>D19&amp;H19</f>
        <v>iProcessInformatica</v>
      </c>
      <c r="S19" s="1" t="str">
        <f>IF(OR(ISERROR(VLOOKUP(B19&amp;"-"&amp;C19,Servers!R:R,1,0)),ISERROR(VLOOKUP(Interfaces!F21&amp;"-"&amp;G19,Servers!R:R,1,0))),"NOK","OK")</f>
        <v>NOK</v>
      </c>
    </row>
    <row r="20" spans="1:19">
      <c r="A20" s="1">
        <f t="shared" si="0"/>
        <v>19</v>
      </c>
      <c r="B20" s="1">
        <v>7</v>
      </c>
      <c r="C20" s="1">
        <v>36</v>
      </c>
      <c r="D20" s="1" t="str">
        <f>VLOOKUP(B20,Applications!A:N,3,0)</f>
        <v>iProcess</v>
      </c>
      <c r="E20" s="1" t="str">
        <f>VLOOKUP(C20,Servers!A:L,12,0)</f>
        <v>SUESZ160</v>
      </c>
      <c r="F20" s="1">
        <v>10</v>
      </c>
      <c r="G20" s="1">
        <v>14</v>
      </c>
      <c r="H20" s="1" t="str">
        <f>VLOOKUP(F20,Applications!A:N,3,0)</f>
        <v>Informatica</v>
      </c>
      <c r="I20" s="1" t="str">
        <f>VLOOKUP(G20,Servers!A:L,12,0)</f>
        <v>SUES-NLAMS1-020</v>
      </c>
      <c r="J20" s="1" t="s">
        <v>10</v>
      </c>
      <c r="K20" s="1" t="s">
        <v>1357</v>
      </c>
      <c r="M20" s="4">
        <v>1000</v>
      </c>
      <c r="N20" s="1" t="s">
        <v>1249</v>
      </c>
      <c r="R20" s="1" t="str">
        <f>D20&amp;H20</f>
        <v>iProcessInformatica</v>
      </c>
      <c r="S20" s="1" t="str">
        <f>IF(OR(ISERROR(VLOOKUP(B20&amp;"-"&amp;C20,Servers!R:R,1,0)),ISERROR(VLOOKUP(Interfaces!F22&amp;"-"&amp;G20,Servers!R:R,1,0))),"NOK","OK")</f>
        <v>NOK</v>
      </c>
    </row>
    <row r="21" spans="1:19">
      <c r="A21" s="1">
        <f t="shared" si="0"/>
        <v>20</v>
      </c>
      <c r="B21" s="1">
        <v>7</v>
      </c>
      <c r="C21" s="1">
        <v>29</v>
      </c>
      <c r="D21" s="1" t="str">
        <f>VLOOKUP(B21,Applications!A:N,3,0)</f>
        <v>iProcess</v>
      </c>
      <c r="E21" s="1" t="str">
        <f>VLOOKUP(C21,Servers!A:L,12,0)</f>
        <v>SUESZ152</v>
      </c>
      <c r="F21" s="1">
        <v>14</v>
      </c>
      <c r="G21" s="1">
        <v>18</v>
      </c>
      <c r="H21" s="1" t="str">
        <f>VLOOKUP(F21,Applications!A:N,3,0)</f>
        <v>PIF</v>
      </c>
      <c r="I21" s="1" t="str">
        <f>VLOOKUP(G21,Servers!A:L,12,0)</f>
        <v>ES1WI1212</v>
      </c>
      <c r="J21" s="1" t="s">
        <v>10</v>
      </c>
      <c r="K21" s="1" t="s">
        <v>29</v>
      </c>
      <c r="M21" s="1">
        <v>5000</v>
      </c>
      <c r="N21" s="1" t="s">
        <v>1258</v>
      </c>
      <c r="O21" s="1" t="s">
        <v>52</v>
      </c>
      <c r="R21" s="1" t="str">
        <f>D21&amp;H21</f>
        <v>iProcessPIF</v>
      </c>
      <c r="S21" s="1" t="str">
        <f>IF(OR(ISERROR(VLOOKUP(B21&amp;"-"&amp;C21,Servers!R:R,1,0)),ISERROR(VLOOKUP(Interfaces!F23&amp;"-"&amp;G21,Servers!R:R,1,0))),"NOK","OK")</f>
        <v>NOK</v>
      </c>
    </row>
    <row r="22" spans="1:19">
      <c r="A22" s="1">
        <f t="shared" si="0"/>
        <v>21</v>
      </c>
      <c r="B22" s="1">
        <v>32</v>
      </c>
      <c r="C22" s="1">
        <v>47</v>
      </c>
      <c r="D22" s="1" t="str">
        <f>VLOOKUP(B22,Applications!A:N,3,0)</f>
        <v>ODS</v>
      </c>
      <c r="E22" s="1" t="str">
        <f>VLOOKUP(C22,Servers!A:L,12,0)</f>
        <v>SUESZ091</v>
      </c>
      <c r="F22" s="1">
        <v>2</v>
      </c>
      <c r="G22" s="1">
        <v>7</v>
      </c>
      <c r="H22" s="1" t="str">
        <f>VLOOKUP(F22,Applications!A:N,3,0)</f>
        <v>RMS</v>
      </c>
      <c r="I22" s="1" t="str">
        <f>VLOOKUP(G22,Servers!A:L,12,0)</f>
        <v>ES1WI1423</v>
      </c>
      <c r="J22" s="1" t="s">
        <v>10</v>
      </c>
      <c r="K22" s="1" t="s">
        <v>70</v>
      </c>
      <c r="N22" s="1" t="s">
        <v>1370</v>
      </c>
      <c r="P22" s="1" t="s">
        <v>1369</v>
      </c>
    </row>
    <row r="23" spans="1:19">
      <c r="A23" s="1">
        <f t="shared" si="0"/>
        <v>22</v>
      </c>
      <c r="B23" s="1">
        <v>14</v>
      </c>
      <c r="C23" s="1">
        <v>19</v>
      </c>
      <c r="D23" s="1" t="str">
        <f>VLOOKUP(B23,Applications!A:N,3,0)</f>
        <v>PIF</v>
      </c>
      <c r="E23" s="1" t="str">
        <f>VLOOKUP(C23,Servers!A:L,12,0)</f>
        <v>ES1WI1470</v>
      </c>
      <c r="F23" s="1">
        <v>18</v>
      </c>
      <c r="G23" s="1">
        <v>31</v>
      </c>
      <c r="H23" s="1" t="str">
        <f>VLOOKUP(F23,Applications!A:N,3,0)</f>
        <v>Audit Base</v>
      </c>
      <c r="I23" s="1" t="str">
        <f>VLOOKUP(G23,Servers!A:L,12,0)</f>
        <v>ftp.auditbase.nl</v>
      </c>
      <c r="J23" s="1" t="s">
        <v>9</v>
      </c>
      <c r="K23" s="1" t="s">
        <v>48</v>
      </c>
      <c r="M23" s="1">
        <v>750</v>
      </c>
      <c r="N23" s="1" t="s">
        <v>1259</v>
      </c>
      <c r="O23" s="1" t="s">
        <v>51</v>
      </c>
      <c r="R23" s="1" t="str">
        <f>D23&amp;H23</f>
        <v>PIFAudit Base</v>
      </c>
      <c r="S23" s="1" t="str">
        <f>IF(OR(ISERROR(VLOOKUP(B23&amp;"-"&amp;C23,Servers!R:R,1,0)),ISERROR(VLOOKUP(Interfaces!F41&amp;"-"&amp;G23,Servers!R:R,1,0))),"NOK","OK")</f>
        <v>NOK</v>
      </c>
    </row>
    <row r="24" spans="1:19">
      <c r="A24" s="1">
        <f t="shared" si="0"/>
        <v>23</v>
      </c>
      <c r="B24" s="1">
        <v>14</v>
      </c>
      <c r="C24" s="1">
        <v>19</v>
      </c>
      <c r="D24" s="1" t="str">
        <f>VLOOKUP(B24,Applications!A:N,3,0)</f>
        <v>PIF</v>
      </c>
      <c r="E24" s="1" t="str">
        <f>VLOOKUP(C24,Servers!A:L,12,0)</f>
        <v>ES1WI1470</v>
      </c>
      <c r="F24" s="1">
        <v>6</v>
      </c>
      <c r="G24" s="1">
        <v>12</v>
      </c>
      <c r="H24" s="1" t="str">
        <f>VLOOKUP(F24,Applications!A:N,3,0)</f>
        <v>Qlikview</v>
      </c>
      <c r="I24" s="1" t="str">
        <f>VLOOKUP(G24,Servers!A:L,12,0)</f>
        <v>ES1WI1462</v>
      </c>
      <c r="J24" s="1" t="s">
        <v>10</v>
      </c>
      <c r="K24" s="1" t="s">
        <v>29</v>
      </c>
      <c r="M24" s="1">
        <v>2000</v>
      </c>
      <c r="N24" s="1" t="s">
        <v>1254</v>
      </c>
      <c r="R24" s="1" t="str">
        <f>D24&amp;H24</f>
        <v>PIFQlikview</v>
      </c>
      <c r="S24" s="1" t="str">
        <f>IF(OR(ISERROR(VLOOKUP(B24&amp;"-"&amp;C24,Servers!R:R,1,0)),ISERROR(VLOOKUP(Interfaces!F42&amp;"-"&amp;G24,Servers!R:R,1,0))),"NOK","OK")</f>
        <v>NOK</v>
      </c>
    </row>
    <row r="25" spans="1:19">
      <c r="A25" s="1">
        <f t="shared" si="0"/>
        <v>24</v>
      </c>
      <c r="B25" s="1">
        <v>14</v>
      </c>
      <c r="C25" s="1">
        <v>19</v>
      </c>
      <c r="D25" s="1" t="str">
        <f>VLOOKUP(B25,Applications!A:N,3,0)</f>
        <v>PIF</v>
      </c>
      <c r="E25" s="1" t="str">
        <f>VLOOKUP(C25,Servers!A:L,12,0)</f>
        <v>ES1WI1470</v>
      </c>
      <c r="F25" s="1">
        <v>4</v>
      </c>
      <c r="G25" s="1">
        <v>11</v>
      </c>
      <c r="H25" s="1" t="str">
        <f>VLOOKUP(F25,Applications!A:N,3,0)</f>
        <v>Digip</v>
      </c>
      <c r="I25" s="1" t="str">
        <f>VLOOKUP(G25,Servers!A:L,12,0)</f>
        <v>SWES-NLAMS1-080</v>
      </c>
      <c r="J25" s="1" t="s">
        <v>10</v>
      </c>
      <c r="K25" s="1" t="s">
        <v>29</v>
      </c>
      <c r="M25" s="1">
        <v>500</v>
      </c>
      <c r="N25" s="1" t="s">
        <v>1254</v>
      </c>
      <c r="R25" s="1" t="str">
        <f>D25&amp;H25</f>
        <v>PIFDigip</v>
      </c>
      <c r="S25" s="1" t="str">
        <f>IF(OR(ISERROR(VLOOKUP(B25&amp;"-"&amp;C25,Servers!R:R,1,0)),ISERROR(VLOOKUP(Interfaces!F43&amp;"-"&amp;G25,Servers!R:R,1,0))),"NOK","OK")</f>
        <v>NOK</v>
      </c>
    </row>
    <row r="26" spans="1:19">
      <c r="A26" s="1">
        <f t="shared" si="0"/>
        <v>25</v>
      </c>
      <c r="B26" s="1">
        <v>14</v>
      </c>
      <c r="C26" s="1">
        <v>19</v>
      </c>
      <c r="D26" s="1" t="str">
        <f>VLOOKUP(B26,Applications!A:N,3,0)</f>
        <v>PIF</v>
      </c>
      <c r="E26" s="1" t="str">
        <f>VLOOKUP(C26,Servers!A:L,12,0)</f>
        <v>ES1WI1470</v>
      </c>
      <c r="F26" s="1">
        <v>7</v>
      </c>
      <c r="G26" s="1">
        <v>29</v>
      </c>
      <c r="H26" s="1" t="str">
        <f>VLOOKUP(F26,Applications!A:N,3,0)</f>
        <v>iProcess</v>
      </c>
      <c r="I26" s="1" t="str">
        <f>VLOOKUP(G26,Servers!A:L,12,0)</f>
        <v>SUESZ152</v>
      </c>
      <c r="J26" s="1" t="s">
        <v>10</v>
      </c>
      <c r="K26" s="1" t="s">
        <v>70</v>
      </c>
      <c r="M26" s="1">
        <v>50</v>
      </c>
      <c r="N26" s="1" t="s">
        <v>1262</v>
      </c>
      <c r="P26" s="1" t="s">
        <v>1265</v>
      </c>
      <c r="R26" s="1" t="str">
        <f>D26&amp;H26</f>
        <v>PIFiProcess</v>
      </c>
      <c r="S26" s="1" t="str">
        <f>IF(OR(ISERROR(VLOOKUP(B26&amp;"-"&amp;C26,Servers!R:R,1,0)),ISERROR(VLOOKUP(Interfaces!F44&amp;"-"&amp;G26,Servers!R:R,1,0))),"NOK","OK")</f>
        <v>NOK</v>
      </c>
    </row>
    <row r="27" spans="1:19">
      <c r="A27" s="1">
        <f t="shared" si="0"/>
        <v>26</v>
      </c>
      <c r="B27" s="1">
        <v>14</v>
      </c>
      <c r="C27" s="1">
        <v>19</v>
      </c>
      <c r="D27" s="1" t="str">
        <f>VLOOKUP(B27,Applications!A:N,3,0)</f>
        <v>PIF</v>
      </c>
      <c r="E27" s="1" t="str">
        <f>VLOOKUP(C27,Servers!A:L,12,0)</f>
        <v>ES1WI1470</v>
      </c>
      <c r="F27" s="1">
        <v>5</v>
      </c>
      <c r="G27" s="1">
        <v>33</v>
      </c>
      <c r="H27" s="1" t="str">
        <f>VLOOKUP(F27,Applications!A:N,3,0)</f>
        <v>Sharepoint</v>
      </c>
      <c r="I27" s="1" t="str">
        <f>VLOOKUP(G27,Servers!A:L,12,0)</f>
        <v>https://teamatwork-sharepoint.rwe.com</v>
      </c>
      <c r="J27" s="1" t="s">
        <v>10</v>
      </c>
      <c r="K27" s="1" t="s">
        <v>29</v>
      </c>
      <c r="M27" s="1">
        <v>0</v>
      </c>
      <c r="N27" s="1" t="s">
        <v>1358</v>
      </c>
      <c r="P27" s="1" t="s">
        <v>1251</v>
      </c>
      <c r="R27" s="1" t="str">
        <f>D27&amp;H27</f>
        <v>PIFSharepoint</v>
      </c>
      <c r="S27" s="1" t="str">
        <f>IF(OR(ISERROR(VLOOKUP(B27&amp;"-"&amp;C27,Servers!R:R,1,0)),ISERROR(VLOOKUP(Interfaces!F45&amp;"-"&amp;G27,Servers!R:R,1,0))),"NOK","OK")</f>
        <v>NOK</v>
      </c>
    </row>
    <row r="28" spans="1:19">
      <c r="A28" s="1">
        <f t="shared" si="0"/>
        <v>27</v>
      </c>
      <c r="B28" s="1">
        <v>14</v>
      </c>
      <c r="C28" s="1">
        <v>19</v>
      </c>
      <c r="D28" s="1" t="str">
        <f>VLOOKUP(B28,Applications!A:N,3,0)</f>
        <v>PIF</v>
      </c>
      <c r="E28" s="1" t="str">
        <f>VLOOKUP(C28,Servers!A:L,12,0)</f>
        <v>ES1WI1470</v>
      </c>
      <c r="F28" s="1">
        <v>22</v>
      </c>
      <c r="G28" s="1">
        <v>32</v>
      </c>
      <c r="H28" s="1" t="str">
        <f>VLOOKUP(F28,Applications!A:N,3,0)</f>
        <v>TIJSS</v>
      </c>
      <c r="I28" s="1" t="str">
        <f>VLOOKUP(G28,Servers!A:L,12,0)</f>
        <v xml:space="preserve">S031A0006.rwe.com </v>
      </c>
      <c r="J28" s="1" t="s">
        <v>10</v>
      </c>
      <c r="K28" s="1" t="s">
        <v>54</v>
      </c>
      <c r="M28" s="1">
        <v>50</v>
      </c>
      <c r="N28" s="1" t="s">
        <v>1262</v>
      </c>
      <c r="O28" s="1" t="s">
        <v>74</v>
      </c>
      <c r="P28" s="1" t="s">
        <v>1263</v>
      </c>
      <c r="R28" s="1" t="str">
        <f>D28&amp;H28</f>
        <v>PIFTIJSS</v>
      </c>
      <c r="S28" s="1" t="str">
        <f>IF(OR(ISERROR(VLOOKUP(B28&amp;"-"&amp;C28,Servers!R:R,1,0)),ISERROR(VLOOKUP(Interfaces!F50&amp;"-"&amp;G28,Servers!R:R,1,0))),"NOK","OK")</f>
        <v>NOK</v>
      </c>
    </row>
    <row r="29" spans="1:19">
      <c r="A29" s="1">
        <f t="shared" si="0"/>
        <v>28</v>
      </c>
      <c r="B29" s="1">
        <v>14</v>
      </c>
      <c r="C29" s="1">
        <v>18</v>
      </c>
      <c r="D29" s="1" t="str">
        <f>VLOOKUP(B29,Applications!A:N,3,0)</f>
        <v>PIF</v>
      </c>
      <c r="E29" s="1" t="str">
        <f>VLOOKUP(C29,Servers!A:L,12,0)</f>
        <v>ES1WI1212</v>
      </c>
      <c r="F29" s="1">
        <v>20</v>
      </c>
      <c r="G29" s="1">
        <v>22</v>
      </c>
      <c r="H29" s="1" t="str">
        <f>VLOOKUP(F29,Applications!A:N,3,0)</f>
        <v>BPS DWH</v>
      </c>
      <c r="I29" s="1" t="str">
        <f>VLOOKUP(G29,Servers!A:L,12,0)</f>
        <v>SWES-NLAPE1-060</v>
      </c>
      <c r="J29" s="1" t="s">
        <v>10</v>
      </c>
      <c r="K29" s="1" t="s">
        <v>29</v>
      </c>
      <c r="M29" s="1">
        <v>2000</v>
      </c>
      <c r="N29" s="1" t="s">
        <v>1256</v>
      </c>
      <c r="P29" s="1" t="s">
        <v>1260</v>
      </c>
      <c r="R29" s="1" t="str">
        <f>D29&amp;H29</f>
        <v>PIFBPS DWH</v>
      </c>
      <c r="S29" s="1" t="str">
        <f>IF(OR(ISERROR(VLOOKUP(B29&amp;"-"&amp;C29,Servers!R:R,1,0)),ISERROR(VLOOKUP(Interfaces!F55&amp;"-"&amp;G29,Servers!R:R,1,0))),"NOK","OK")</f>
        <v>NOK</v>
      </c>
    </row>
    <row r="30" spans="1:19">
      <c r="A30" s="1">
        <f t="shared" si="0"/>
        <v>29</v>
      </c>
      <c r="B30" s="1">
        <v>14</v>
      </c>
      <c r="C30" s="1">
        <v>19</v>
      </c>
      <c r="D30" s="1" t="str">
        <f>VLOOKUP(B30,Applications!A:N,3,0)</f>
        <v>PIF</v>
      </c>
      <c r="E30" s="1" t="str">
        <f>VLOOKUP(C30,Servers!A:L,12,0)</f>
        <v>ES1WI1470</v>
      </c>
      <c r="F30" s="1">
        <v>20</v>
      </c>
      <c r="G30" s="1">
        <v>22</v>
      </c>
      <c r="H30" s="1" t="str">
        <f>VLOOKUP(F30,Applications!A:N,3,0)</f>
        <v>BPS DWH</v>
      </c>
      <c r="I30" s="1" t="str">
        <f>VLOOKUP(G30,Servers!A:L,12,0)</f>
        <v>SWES-NLAPE1-060</v>
      </c>
      <c r="J30" s="1" t="s">
        <v>10</v>
      </c>
      <c r="K30" s="1" t="s">
        <v>29</v>
      </c>
      <c r="M30" s="1">
        <v>2000</v>
      </c>
      <c r="N30" s="1" t="s">
        <v>1256</v>
      </c>
      <c r="P30" s="1" t="s">
        <v>1260</v>
      </c>
      <c r="R30" s="1" t="str">
        <f>D30&amp;H30</f>
        <v>PIFBPS DWH</v>
      </c>
      <c r="S30" s="1" t="str">
        <f>IF(OR(ISERROR(VLOOKUP(B30&amp;"-"&amp;C30,Servers!R:R,1,0)),ISERROR(VLOOKUP(Interfaces!F56&amp;"-"&amp;G30,Servers!R:R,1,0))),"NOK","OK")</f>
        <v>NOK</v>
      </c>
    </row>
    <row r="31" spans="1:19">
      <c r="A31" s="1">
        <f t="shared" si="0"/>
        <v>30</v>
      </c>
      <c r="B31" s="1">
        <v>14</v>
      </c>
      <c r="C31" s="1">
        <v>20</v>
      </c>
      <c r="D31" s="1" t="str">
        <f>VLOOKUP(B31,Applications!A:N,3,0)</f>
        <v>PIF</v>
      </c>
      <c r="E31" s="1" t="str">
        <f>VLOOKUP(C31,Servers!A:L,12,0)</f>
        <v>W2K3-FOR03P</v>
      </c>
      <c r="F31" s="1">
        <v>20</v>
      </c>
      <c r="G31" s="1">
        <v>22</v>
      </c>
      <c r="H31" s="1" t="str">
        <f>VLOOKUP(F31,Applications!A:N,3,0)</f>
        <v>BPS DWH</v>
      </c>
      <c r="I31" s="1" t="str">
        <f>VLOOKUP(G31,Servers!A:L,12,0)</f>
        <v>SWES-NLAPE1-060</v>
      </c>
      <c r="J31" s="1" t="s">
        <v>10</v>
      </c>
      <c r="K31" s="1" t="s">
        <v>29</v>
      </c>
      <c r="M31" s="1">
        <v>2000</v>
      </c>
      <c r="N31" s="1" t="s">
        <v>1256</v>
      </c>
      <c r="P31" s="1" t="s">
        <v>1260</v>
      </c>
      <c r="R31" s="1" t="str">
        <f>D31&amp;H31</f>
        <v>PIFBPS DWH</v>
      </c>
      <c r="S31" s="1" t="str">
        <f>IF(OR(ISERROR(VLOOKUP(B31&amp;"-"&amp;C31,Servers!R:R,1,0)),ISERROR(VLOOKUP(Interfaces!F59&amp;"-"&amp;G31,Servers!R:R,1,0))),"NOK","OK")</f>
        <v>NOK</v>
      </c>
    </row>
    <row r="32" spans="1:19">
      <c r="A32" s="1">
        <f t="shared" si="0"/>
        <v>31</v>
      </c>
      <c r="B32" s="1">
        <v>6</v>
      </c>
      <c r="C32" s="1">
        <v>12</v>
      </c>
      <c r="D32" s="1" t="str">
        <f>VLOOKUP(B32,Applications!A:N,3,0)</f>
        <v>Qlikview</v>
      </c>
      <c r="E32" s="1" t="str">
        <f>VLOOKUP(C32,Servers!A:L,12,0)</f>
        <v>ES1WI1462</v>
      </c>
      <c r="F32" s="1">
        <v>20</v>
      </c>
      <c r="G32" s="1">
        <v>22</v>
      </c>
      <c r="H32" s="1" t="str">
        <f>VLOOKUP(F32,Applications!A:N,3,0)</f>
        <v>BPS DWH</v>
      </c>
      <c r="I32" s="1" t="str">
        <f>VLOOKUP(G32,Servers!A:L,12,0)</f>
        <v>SWES-NLAPE1-060</v>
      </c>
      <c r="J32" s="1" t="s">
        <v>10</v>
      </c>
      <c r="K32" s="1" t="s">
        <v>29</v>
      </c>
      <c r="N32" s="1" t="s">
        <v>1256</v>
      </c>
      <c r="R32" s="1" t="str">
        <f>D32&amp;H32</f>
        <v>QlikviewBPS DWH</v>
      </c>
      <c r="S32" s="1" t="str">
        <f>IF(OR(ISERROR(VLOOKUP(B32&amp;"-"&amp;C32,Servers!R:R,1,0)),ISERROR(VLOOKUP(Interfaces!F22&amp;"-"&amp;G32,Servers!R:R,1,0))),"NOK","OK")</f>
        <v>NOK</v>
      </c>
    </row>
    <row r="33" spans="1:19">
      <c r="A33" s="1">
        <f t="shared" si="0"/>
        <v>32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VLOOKUP(C33,Servers!A:L,12,0)</f>
        <v>ES1WI1423</v>
      </c>
      <c r="F33" s="1">
        <v>1</v>
      </c>
      <c r="G33" s="1">
        <v>3</v>
      </c>
      <c r="H33" s="1" t="str">
        <f>VLOOKUP(F33,Applications!A:N,3,0)</f>
        <v>Aprimo</v>
      </c>
      <c r="I33" s="1" t="str">
        <f>VLOOKUP(G33,Servers!A:L,12,0)</f>
        <v>SWESR119</v>
      </c>
      <c r="J33" s="1" t="s">
        <v>10</v>
      </c>
      <c r="K33" s="1" t="s">
        <v>29</v>
      </c>
      <c r="N33" s="1" t="s">
        <v>1257</v>
      </c>
      <c r="R33" s="1" t="str">
        <f>D33&amp;H33</f>
        <v>RMSAprimo</v>
      </c>
      <c r="S33" s="1" t="str">
        <f>IF(OR(ISERROR(VLOOKUP(B33&amp;"-"&amp;C33,Servers!R:R,1,0)),ISERROR(VLOOKUP(Interfaces!F2&amp;"-"&amp;G33,Servers!R:R,1,0))),"NOK","OK")</f>
        <v>NOK</v>
      </c>
    </row>
    <row r="34" spans="1:19">
      <c r="A34" s="1">
        <f t="shared" si="0"/>
        <v>33</v>
      </c>
      <c r="B34" s="1">
        <v>2</v>
      </c>
      <c r="C34" s="1">
        <v>7</v>
      </c>
      <c r="D34" s="1" t="str">
        <f>VLOOKUP(B34,Applications!A:N,3,0)</f>
        <v>RMS</v>
      </c>
      <c r="E34" s="1" t="str">
        <f>VLOOKUP(C34,Servers!A:L,12,0)</f>
        <v>ES1WI1423</v>
      </c>
      <c r="F34" s="1">
        <v>15</v>
      </c>
      <c r="G34" s="1">
        <v>21</v>
      </c>
      <c r="H34" s="1" t="str">
        <f>VLOOKUP(F34,Applications!A:N,3,0)</f>
        <v>SAS</v>
      </c>
      <c r="I34" s="1" t="str">
        <f>VLOOKUP(G34,Servers!A:L,12,0)</f>
        <v>SWES-NLAMS1-082</v>
      </c>
      <c r="J34" s="1" t="s">
        <v>10</v>
      </c>
      <c r="K34" s="1" t="s">
        <v>29</v>
      </c>
      <c r="N34" s="1" t="s">
        <v>1257</v>
      </c>
      <c r="R34" s="1" t="str">
        <f>D34&amp;H34</f>
        <v>RMSSAS</v>
      </c>
      <c r="S34" s="1" t="str">
        <f>IF(OR(ISERROR(VLOOKUP(B34&amp;"-"&amp;C34,Servers!R:R,1,0)),ISERROR(VLOOKUP(Interfaces!F4&amp;"-"&amp;G34,Servers!R:R,1,0))),"NOK","OK")</f>
        <v>NOK</v>
      </c>
    </row>
    <row r="35" spans="1:19">
      <c r="A35" s="1">
        <f t="shared" si="0"/>
        <v>34</v>
      </c>
      <c r="B35" s="1">
        <v>2</v>
      </c>
      <c r="C35" s="1">
        <v>7</v>
      </c>
      <c r="D35" s="1" t="str">
        <f>VLOOKUP(B35,Applications!A:N,3,0)</f>
        <v>RMS</v>
      </c>
      <c r="E35" s="1" t="str">
        <f>VLOOKUP(C35,Servers!A:L,12,0)</f>
        <v>ES1WI1423</v>
      </c>
      <c r="F35" s="1">
        <v>27</v>
      </c>
      <c r="G35" s="1">
        <v>46</v>
      </c>
      <c r="H35" s="1" t="str">
        <f>VLOOKUP(F35,Applications!A:N,3,0)</f>
        <v>mail.essent.nl</v>
      </c>
      <c r="I35" s="1" t="str">
        <f>VLOOKUP(G35,Servers!A:L,12,0)</f>
        <v>mail.essent.nl</v>
      </c>
      <c r="J35" s="1" t="s">
        <v>10</v>
      </c>
      <c r="K35" s="1" t="s">
        <v>44</v>
      </c>
      <c r="M35" s="1">
        <v>5</v>
      </c>
      <c r="N35" s="1" t="s">
        <v>1364</v>
      </c>
      <c r="R35" s="1" t="str">
        <f>D35&amp;H35</f>
        <v>RMSmail.essent.nl</v>
      </c>
      <c r="S35" s="1" t="str">
        <f>IF(OR(ISERROR(VLOOKUP(B35&amp;"-"&amp;C35,Servers!R:R,1,0)),ISERROR(VLOOKUP(Interfaces!F7&amp;"-"&amp;G35,Servers!R:R,1,0))),"NOK","OK")</f>
        <v>NOK</v>
      </c>
    </row>
    <row r="36" spans="1:19">
      <c r="A36" s="1">
        <f t="shared" si="0"/>
        <v>35</v>
      </c>
      <c r="B36" s="1">
        <v>2</v>
      </c>
      <c r="C36" s="1">
        <v>7</v>
      </c>
      <c r="D36" s="1" t="str">
        <f>VLOOKUP(B36,Applications!A:N,3,0)</f>
        <v>RMS</v>
      </c>
      <c r="E36" s="1" t="str">
        <f>VLOOKUP(C36,Servers!A:L,12,0)</f>
        <v>ES1WI1423</v>
      </c>
      <c r="F36" s="1">
        <v>26</v>
      </c>
      <c r="G36" s="1">
        <v>24</v>
      </c>
      <c r="H36" s="1" t="str">
        <f>VLOOKUP(F36,Applications!A:N,3,0)</f>
        <v>RMS Portal</v>
      </c>
      <c r="I36" s="1" t="str">
        <f>VLOOKUP(G36,Servers!A:L,12,0)</f>
        <v>W2K3-RMS02P</v>
      </c>
      <c r="J36" s="1" t="s">
        <v>10</v>
      </c>
      <c r="K36" s="1" t="s">
        <v>29</v>
      </c>
      <c r="N36" s="1" t="s">
        <v>1257</v>
      </c>
      <c r="O36" s="1" t="s">
        <v>58</v>
      </c>
      <c r="R36" s="1" t="str">
        <f>D36&amp;H36</f>
        <v>RMSRMS Portal</v>
      </c>
      <c r="S36" s="1" t="str">
        <f>IF(OR(ISERROR(VLOOKUP(B36&amp;"-"&amp;C36,Servers!R:R,1,0)),ISERROR(VLOOKUP(Interfaces!F8&amp;"-"&amp;G36,Servers!R:R,1,0))),"NOK","OK")</f>
        <v>NOK</v>
      </c>
    </row>
    <row r="37" spans="1:19">
      <c r="A37" s="1">
        <f t="shared" si="0"/>
        <v>36</v>
      </c>
      <c r="B37" s="1">
        <v>2</v>
      </c>
      <c r="C37" s="1">
        <v>7</v>
      </c>
      <c r="D37" s="1" t="str">
        <f>VLOOKUP(B37,Applications!A:N,3,0)</f>
        <v>RMS</v>
      </c>
      <c r="E37" s="1" t="str">
        <f>VLOOKUP(C37,Servers!A:L,12,0)</f>
        <v>ES1WI1423</v>
      </c>
      <c r="F37" s="1">
        <v>14</v>
      </c>
      <c r="G37" s="1">
        <v>19</v>
      </c>
      <c r="H37" s="1" t="str">
        <f>VLOOKUP(F37,Applications!A:N,3,0)</f>
        <v>PIF</v>
      </c>
      <c r="I37" s="1" t="str">
        <f>VLOOKUP(G37,Servers!A:L,12,0)</f>
        <v>ES1WI1470</v>
      </c>
      <c r="J37" s="1" t="s">
        <v>9</v>
      </c>
      <c r="K37" s="1" t="s">
        <v>29</v>
      </c>
      <c r="M37" s="1">
        <v>1000</v>
      </c>
      <c r="N37" s="1" t="s">
        <v>1257</v>
      </c>
      <c r="P37" s="1" t="s">
        <v>1250</v>
      </c>
      <c r="R37" s="1" t="str">
        <f>D37&amp;H37</f>
        <v>RMSPIF</v>
      </c>
      <c r="S37" s="1" t="str">
        <f>IF(OR(ISERROR(VLOOKUP(B37&amp;"-"&amp;C37,Servers!R:R,1,0)),ISERROR(VLOOKUP(Interfaces!F54&amp;"-"&amp;G37,Servers!R:R,1,0))),"NOK","OK")</f>
        <v>OK</v>
      </c>
    </row>
    <row r="38" spans="1:19">
      <c r="A38" s="1">
        <f t="shared" si="0"/>
        <v>37</v>
      </c>
      <c r="B38" s="1">
        <v>2</v>
      </c>
      <c r="C38" s="1">
        <v>7</v>
      </c>
      <c r="D38" s="1" t="str">
        <f>VLOOKUP(B38,Applications!A:N,3,0)</f>
        <v>RMS</v>
      </c>
      <c r="E38" s="1" t="str">
        <f>VLOOKUP(C38,Servers!A:L,12,0)</f>
        <v>ES1WI1423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VLOOKUP(G38,Servers!A:L,12,0)</f>
        <v>SWES-NLAPE1-060</v>
      </c>
      <c r="J38" s="1" t="s">
        <v>10</v>
      </c>
      <c r="K38" s="1" t="s">
        <v>29</v>
      </c>
      <c r="N38" s="1" t="s">
        <v>1257</v>
      </c>
      <c r="R38" s="1" t="str">
        <f>D38&amp;H38</f>
        <v>RMSBPS DWH</v>
      </c>
      <c r="S38" s="1" t="str">
        <f>IF(OR(ISERROR(VLOOKUP(B38&amp;"-"&amp;C38,Servers!R:R,1,0)),ISERROR(VLOOKUP(Interfaces!F67&amp;"-"&amp;G38,Servers!R:R,1,0))),"NOK","OK")</f>
        <v>NOK</v>
      </c>
    </row>
    <row r="39" spans="1:19">
      <c r="A39" s="1">
        <f t="shared" si="0"/>
        <v>38</v>
      </c>
      <c r="B39" s="1">
        <v>2</v>
      </c>
      <c r="C39" s="1">
        <v>7</v>
      </c>
      <c r="D39" s="1" t="str">
        <f>VLOOKUP(B39,Applications!A:N,3,0)</f>
        <v>RMS</v>
      </c>
      <c r="E39" s="1" t="str">
        <f>VLOOKUP(C39,Servers!A:L,12,0)</f>
        <v>ES1WI1423</v>
      </c>
      <c r="F39" s="1">
        <v>31</v>
      </c>
      <c r="G39" s="1">
        <v>45</v>
      </c>
      <c r="H39" s="1" t="str">
        <f>VLOOKUP(F39,Applications!A:N,3,0)</f>
        <v>RWE ftp</v>
      </c>
      <c r="I39" s="1" t="str">
        <f>VLOOKUP(G39,Servers!A:L,12,0)</f>
        <v>ftpservice.rwe.com</v>
      </c>
      <c r="J39" s="1" t="s">
        <v>10</v>
      </c>
      <c r="K39" s="1" t="s">
        <v>48</v>
      </c>
      <c r="N39" s="1" t="s">
        <v>1363</v>
      </c>
    </row>
    <row r="40" spans="1:19">
      <c r="A40" s="1">
        <f t="shared" si="0"/>
        <v>39</v>
      </c>
      <c r="B40" s="1">
        <v>2</v>
      </c>
      <c r="C40" s="1">
        <v>7</v>
      </c>
      <c r="D40" s="1" t="str">
        <f>VLOOKUP(B40,Applications!A:N,3,0)</f>
        <v>RMS</v>
      </c>
      <c r="E40" s="1" t="str">
        <f>VLOOKUP(C40,Servers!A:L,12,0)</f>
        <v>ES1WI1423</v>
      </c>
      <c r="F40" s="1">
        <v>3</v>
      </c>
      <c r="G40" s="1">
        <v>9</v>
      </c>
      <c r="H40" s="1" t="str">
        <f>VLOOKUP(F40,Applications!A:N,3,0)</f>
        <v>XM2</v>
      </c>
      <c r="I40" s="1" t="str">
        <f>VLOOKUP(G40,Servers!A:L,12,0)</f>
        <v>SUESZ102</v>
      </c>
      <c r="J40" s="1" t="s">
        <v>10</v>
      </c>
      <c r="K40" s="1" t="s">
        <v>29</v>
      </c>
      <c r="N40" s="1" t="s">
        <v>1257</v>
      </c>
      <c r="P40" s="1" t="s">
        <v>1365</v>
      </c>
    </row>
    <row r="41" spans="1:19">
      <c r="A41" s="1">
        <f t="shared" si="0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VLOOKUP(C41,Servers!A:L,12,0)</f>
        <v>ES1WI1423</v>
      </c>
      <c r="F41" s="1">
        <v>32</v>
      </c>
      <c r="G41" s="1">
        <v>47</v>
      </c>
      <c r="H41" s="1" t="str">
        <f>VLOOKUP(F41,Applications!A:N,3,0)</f>
        <v>ODS</v>
      </c>
      <c r="I41" s="1" t="str">
        <f>VLOOKUP(G41,Servers!A:L,12,0)</f>
        <v>SUESZ091</v>
      </c>
      <c r="J41" s="1" t="s">
        <v>10</v>
      </c>
      <c r="K41" s="1" t="s">
        <v>70</v>
      </c>
      <c r="N41" s="1" t="s">
        <v>1370</v>
      </c>
      <c r="P41" s="1" t="s">
        <v>1368</v>
      </c>
    </row>
    <row r="42" spans="1:19">
      <c r="A42" s="1">
        <f t="shared" si="0"/>
        <v>41</v>
      </c>
      <c r="B42" s="1">
        <v>26</v>
      </c>
      <c r="C42" s="1">
        <v>24</v>
      </c>
      <c r="D42" s="1" t="str">
        <f>VLOOKUP(B42,Applications!A:N,3,0)</f>
        <v>RMS Portal</v>
      </c>
      <c r="E42" s="1" t="str">
        <f>VLOOKUP(C42,Servers!A:L,12,0)</f>
        <v>W2K3-RMS02P</v>
      </c>
      <c r="F42" s="1">
        <v>2</v>
      </c>
      <c r="G42" s="1">
        <v>7</v>
      </c>
      <c r="H42" s="1" t="str">
        <f>VLOOKUP(F42,Applications!A:N,3,0)</f>
        <v>RMS</v>
      </c>
      <c r="I42" s="1" t="str">
        <f>VLOOKUP(G42,Servers!A:L,12,0)</f>
        <v>ES1WI1423</v>
      </c>
      <c r="J42" s="1" t="s">
        <v>10</v>
      </c>
      <c r="K42" s="1" t="s">
        <v>29</v>
      </c>
      <c r="N42" s="1" t="s">
        <v>1257</v>
      </c>
      <c r="O42" s="1" t="s">
        <v>58</v>
      </c>
      <c r="R42" s="1" t="str">
        <f>D42&amp;H42</f>
        <v>RMS PortalRMS</v>
      </c>
      <c r="S42" s="1" t="str">
        <f>IF(OR(ISERROR(VLOOKUP(B42&amp;"-"&amp;C42,Servers!R:R,1,0)),ISERROR(VLOOKUP(Interfaces!F9&amp;"-"&amp;G42,Servers!R:R,1,0))),"NOK","OK")</f>
        <v>NOK</v>
      </c>
    </row>
    <row r="43" spans="1:19">
      <c r="A43" s="1">
        <f t="shared" si="0"/>
        <v>42</v>
      </c>
      <c r="B43" s="1">
        <v>21</v>
      </c>
      <c r="C43" s="1">
        <v>30</v>
      </c>
      <c r="D43" s="1" t="str">
        <f>VLOOKUP(B43,Applications!A:N,3,0)</f>
        <v>RWE AD servers</v>
      </c>
      <c r="E43" s="1" t="str">
        <f>VLOOKUP(C43,Servers!A:L,12,0)</f>
        <v>GROUP.RWE.COM/DATA</v>
      </c>
      <c r="F43" s="1">
        <v>14</v>
      </c>
      <c r="G43" s="1">
        <v>19</v>
      </c>
      <c r="H43" s="1" t="str">
        <f>VLOOKUP(F43,Applications!A:N,3,0)</f>
        <v>PIF</v>
      </c>
      <c r="I43" s="1" t="str">
        <f>VLOOKUP(G43,Servers!A:L,12,0)</f>
        <v>ES1WI1470</v>
      </c>
      <c r="J43" s="1" t="s">
        <v>10</v>
      </c>
      <c r="K43" s="1" t="s">
        <v>54</v>
      </c>
      <c r="M43" s="1">
        <v>500</v>
      </c>
      <c r="N43" s="1" t="s">
        <v>1262</v>
      </c>
      <c r="R43" s="1" t="str">
        <f>D43&amp;H43</f>
        <v>RWE AD serversPIF</v>
      </c>
      <c r="S43" s="1" t="str">
        <f>IF(OR(ISERROR(VLOOKUP(B43&amp;"-"&amp;C43,Servers!R:R,1,0)),ISERROR(VLOOKUP(Interfaces!F49&amp;"-"&amp;G43,Servers!R:R,1,0))),"NOK","OK")</f>
        <v>NOK</v>
      </c>
    </row>
    <row r="44" spans="1:19">
      <c r="A44" s="1">
        <f t="shared" si="0"/>
        <v>43</v>
      </c>
      <c r="B44" s="1">
        <v>31</v>
      </c>
      <c r="C44" s="1">
        <v>45</v>
      </c>
      <c r="D44" s="1" t="str">
        <f>VLOOKUP(B44,Applications!A:N,3,0)</f>
        <v>RWE ftp</v>
      </c>
      <c r="E44" s="1" t="str">
        <f>VLOOKUP(C44,Servers!A:L,12,0)</f>
        <v>ftpservice.rwe.com</v>
      </c>
      <c r="F44" s="1">
        <v>2</v>
      </c>
      <c r="G44" s="1">
        <v>7</v>
      </c>
      <c r="H44" s="1" t="str">
        <f>VLOOKUP(F44,Applications!A:N,3,0)</f>
        <v>RMS</v>
      </c>
      <c r="I44" s="1" t="str">
        <f>VLOOKUP(G44,Servers!A:L,12,0)</f>
        <v>ES1WI1423</v>
      </c>
      <c r="J44" s="1" t="s">
        <v>10</v>
      </c>
      <c r="K44" s="1" t="s">
        <v>48</v>
      </c>
      <c r="N44" s="1" t="s">
        <v>1363</v>
      </c>
    </row>
    <row r="45" spans="1:19">
      <c r="A45" s="1">
        <f t="shared" si="0"/>
        <v>44</v>
      </c>
      <c r="B45" s="1">
        <v>9</v>
      </c>
      <c r="D45" s="1" t="str">
        <f>VLOOKUP(B45,Applications!A:N,3,0)</f>
        <v>SAP CRM</v>
      </c>
      <c r="E45" s="1" t="e">
        <f>VLOOKUP(C45,Servers!A:L,12,0)</f>
        <v>#N/A</v>
      </c>
      <c r="F45" s="1">
        <v>3</v>
      </c>
      <c r="G45" s="1">
        <v>9</v>
      </c>
      <c r="H45" s="1" t="str">
        <f>VLOOKUP(F45,Applications!A:N,3,0)</f>
        <v>XM2</v>
      </c>
      <c r="I45" s="1" t="str">
        <f>VLOOKUP(G45,Servers!A:L,12,0)</f>
        <v>SUESZ102</v>
      </c>
      <c r="J45" s="1" t="s">
        <v>10</v>
      </c>
      <c r="K45" s="1" t="s">
        <v>29</v>
      </c>
      <c r="M45" s="4">
        <v>50000</v>
      </c>
      <c r="R45" s="1" t="str">
        <f>D45&amp;H45</f>
        <v>SAP CRMXM2</v>
      </c>
      <c r="S45" s="1" t="str">
        <f>IF(OR(ISERROR(VLOOKUP(B45&amp;"-"&amp;C45,Servers!R:R,1,0)),ISERROR(VLOOKUP(Interfaces!F28&amp;"-"&amp;G45,Servers!R:R,1,0))),"NOK","OK")</f>
        <v>NOK</v>
      </c>
    </row>
    <row r="46" spans="1:19">
      <c r="A46" s="1">
        <f t="shared" si="0"/>
        <v>45</v>
      </c>
      <c r="B46" s="1">
        <v>9</v>
      </c>
      <c r="C46" s="1">
        <v>37</v>
      </c>
      <c r="D46" s="1" t="str">
        <f>VLOOKUP(B46,Applications!A:N,3,0)</f>
        <v>SAP CRM</v>
      </c>
      <c r="E46" s="1" t="str">
        <f>VLOOKUP(C46,Servers!A:L,12,0)</f>
        <v>SUESZ078</v>
      </c>
      <c r="F46" s="1">
        <v>10</v>
      </c>
      <c r="G46" s="1">
        <v>14</v>
      </c>
      <c r="H46" s="1" t="str">
        <f>VLOOKUP(F46,Applications!A:N,3,0)</f>
        <v>Informatica</v>
      </c>
      <c r="I46" s="1" t="str">
        <f>VLOOKUP(G46,Servers!A:L,12,0)</f>
        <v>SUES-NLAMS1-020</v>
      </c>
      <c r="J46" s="1" t="s">
        <v>10</v>
      </c>
      <c r="K46" s="1" t="s">
        <v>32</v>
      </c>
      <c r="M46" s="4">
        <v>5000</v>
      </c>
      <c r="R46" s="1" t="str">
        <f>D46&amp;H46</f>
        <v>SAP CRMInformatica</v>
      </c>
      <c r="S46" s="1" t="str">
        <f>IF(OR(ISERROR(VLOOKUP(B46&amp;"-"&amp;C46,Servers!R:R,1,0)),ISERROR(VLOOKUP(Interfaces!F29&amp;"-"&amp;G46,Servers!R:R,1,0))),"NOK","OK")</f>
        <v>NOK</v>
      </c>
    </row>
    <row r="47" spans="1:19">
      <c r="A47" s="1">
        <f t="shared" si="0"/>
        <v>46</v>
      </c>
      <c r="B47" s="1">
        <v>9</v>
      </c>
      <c r="C47" s="1">
        <v>38</v>
      </c>
      <c r="D47" s="1" t="str">
        <f>VLOOKUP(B47,Applications!A:N,3,0)</f>
        <v>SAP CRM</v>
      </c>
      <c r="E47" s="1" t="str">
        <f>VLOOKUP(C47,Servers!A:L,12,0)</f>
        <v>SUESZ079</v>
      </c>
      <c r="F47" s="1">
        <v>10</v>
      </c>
      <c r="G47" s="1">
        <v>14</v>
      </c>
      <c r="H47" s="1" t="str">
        <f>VLOOKUP(F47,Applications!A:N,3,0)</f>
        <v>Informatica</v>
      </c>
      <c r="I47" s="1" t="str">
        <f>VLOOKUP(G47,Servers!A:L,12,0)</f>
        <v>SUES-NLAMS1-020</v>
      </c>
      <c r="J47" s="1" t="s">
        <v>10</v>
      </c>
      <c r="K47" s="1" t="s">
        <v>32</v>
      </c>
      <c r="M47" s="4">
        <v>5000</v>
      </c>
      <c r="R47" s="1" t="str">
        <f>D47&amp;H47</f>
        <v>SAP CRMInformatica</v>
      </c>
      <c r="S47" s="1" t="str">
        <f>IF(OR(ISERROR(VLOOKUP(B47&amp;"-"&amp;C47,Servers!R:R,1,0)),ISERROR(VLOOKUP(Interfaces!F30&amp;"-"&amp;G47,Servers!R:R,1,0))),"NOK","OK")</f>
        <v>NOK</v>
      </c>
    </row>
    <row r="48" spans="1:19">
      <c r="A48" s="1">
        <f t="shared" si="0"/>
        <v>47</v>
      </c>
      <c r="B48" s="1">
        <v>9</v>
      </c>
      <c r="C48" s="1">
        <v>39</v>
      </c>
      <c r="D48" s="1" t="str">
        <f>VLOOKUP(B48,Applications!A:N,3,0)</f>
        <v>SAP CRM</v>
      </c>
      <c r="E48" s="1" t="str">
        <f>VLOOKUP(C48,Servers!A:L,12,0)</f>
        <v>SUESZ080</v>
      </c>
      <c r="F48" s="1">
        <v>10</v>
      </c>
      <c r="G48" s="1">
        <v>14</v>
      </c>
      <c r="H48" s="1" t="str">
        <f>VLOOKUP(F48,Applications!A:N,3,0)</f>
        <v>Informatica</v>
      </c>
      <c r="I48" s="1" t="str">
        <f>VLOOKUP(G48,Servers!A:L,12,0)</f>
        <v>SUES-NLAMS1-020</v>
      </c>
      <c r="J48" s="1" t="s">
        <v>10</v>
      </c>
      <c r="K48" s="1" t="s">
        <v>32</v>
      </c>
      <c r="M48" s="4">
        <v>5000</v>
      </c>
      <c r="R48" s="1" t="str">
        <f>D48&amp;H48</f>
        <v>SAP CRMInformatica</v>
      </c>
      <c r="S48" s="1" t="str">
        <f>IF(OR(ISERROR(VLOOKUP(B48&amp;"-"&amp;C48,Servers!R:R,1,0)),ISERROR(VLOOKUP(Interfaces!F31&amp;"-"&amp;G48,Servers!R:R,1,0))),"NOK","OK")</f>
        <v>NOK</v>
      </c>
    </row>
    <row r="49" spans="1:19">
      <c r="A49" s="1">
        <f t="shared" si="0"/>
        <v>48</v>
      </c>
      <c r="B49" s="1">
        <v>8</v>
      </c>
      <c r="D49" s="1" t="str">
        <f>VLOOKUP(B49,Applications!A:N,3,0)</f>
        <v>SAP ISU</v>
      </c>
      <c r="E49" s="1" t="e">
        <f>VLOOKUP(C49,Servers!A:L,12,0)</f>
        <v>#N/A</v>
      </c>
      <c r="F49" s="1">
        <v>3</v>
      </c>
      <c r="G49" s="1">
        <v>9</v>
      </c>
      <c r="H49" s="1" t="str">
        <f>VLOOKUP(F49,Applications!A:N,3,0)</f>
        <v>XM2</v>
      </c>
      <c r="I49" s="1" t="str">
        <f>VLOOKUP(G49,Servers!A:L,12,0)</f>
        <v>SUESZ102</v>
      </c>
      <c r="J49" s="1" t="s">
        <v>10</v>
      </c>
      <c r="K49" s="1" t="s">
        <v>29</v>
      </c>
      <c r="M49" s="4">
        <v>125000</v>
      </c>
      <c r="R49" s="1" t="str">
        <f>D49&amp;H49</f>
        <v>SAP ISUXM2</v>
      </c>
      <c r="S49" s="1" t="str">
        <f>IF(OR(ISERROR(VLOOKUP(B49&amp;"-"&amp;C49,Servers!R:R,1,0)),ISERROR(VLOOKUP(Interfaces!F24&amp;"-"&amp;G49,Servers!R:R,1,0))),"NOK","OK")</f>
        <v>NOK</v>
      </c>
    </row>
    <row r="50" spans="1:19">
      <c r="A50" s="1">
        <f t="shared" si="0"/>
        <v>49</v>
      </c>
      <c r="B50" s="1">
        <v>8</v>
      </c>
      <c r="C50" s="1">
        <v>40</v>
      </c>
      <c r="D50" s="1" t="str">
        <f>VLOOKUP(B50,Applications!A:N,3,0)</f>
        <v>SAP ISU</v>
      </c>
      <c r="E50" s="1" t="str">
        <f>VLOOKUP(C50,Servers!A:L,12,0)</f>
        <v>SUESZ081</v>
      </c>
      <c r="F50" s="1">
        <v>10</v>
      </c>
      <c r="G50" s="1">
        <v>14</v>
      </c>
      <c r="H50" s="1" t="str">
        <f>VLOOKUP(F50,Applications!A:N,3,0)</f>
        <v>Informatica</v>
      </c>
      <c r="I50" s="1" t="str">
        <f>VLOOKUP(G50,Servers!A:L,12,0)</f>
        <v>SUES-NLAMS1-020</v>
      </c>
      <c r="J50" s="1" t="s">
        <v>10</v>
      </c>
      <c r="K50" s="1" t="s">
        <v>32</v>
      </c>
      <c r="M50" s="4">
        <v>10000</v>
      </c>
      <c r="R50" s="1" t="str">
        <f>D50&amp;H50</f>
        <v>SAP ISUInformatica</v>
      </c>
      <c r="S50" s="1" t="str">
        <f>IF(OR(ISERROR(VLOOKUP(B50&amp;"-"&amp;C50,Servers!R:R,1,0)),ISERROR(VLOOKUP(Interfaces!F25&amp;"-"&amp;G50,Servers!R:R,1,0))),"NOK","OK")</f>
        <v>NOK</v>
      </c>
    </row>
    <row r="51" spans="1:19">
      <c r="A51" s="1">
        <f t="shared" si="0"/>
        <v>50</v>
      </c>
      <c r="B51" s="1">
        <v>8</v>
      </c>
      <c r="C51" s="1">
        <v>41</v>
      </c>
      <c r="D51" s="1" t="str">
        <f>VLOOKUP(B51,Applications!A:N,3,0)</f>
        <v>SAP ISU</v>
      </c>
      <c r="E51" s="1" t="str">
        <f>VLOOKUP(C51,Servers!A:L,12,0)</f>
        <v>SUESZ082</v>
      </c>
      <c r="F51" s="1">
        <v>10</v>
      </c>
      <c r="G51" s="1">
        <v>14</v>
      </c>
      <c r="H51" s="1" t="str">
        <f>VLOOKUP(F51,Applications!A:N,3,0)</f>
        <v>Informatica</v>
      </c>
      <c r="I51" s="1" t="str">
        <f>VLOOKUP(G51,Servers!A:L,12,0)</f>
        <v>SUES-NLAMS1-020</v>
      </c>
      <c r="J51" s="1" t="s">
        <v>10</v>
      </c>
      <c r="K51" s="1" t="s">
        <v>32</v>
      </c>
      <c r="M51" s="4"/>
      <c r="R51" s="1" t="str">
        <f>D51&amp;H51</f>
        <v>SAP ISUInformatica</v>
      </c>
      <c r="S51" s="1" t="str">
        <f>IF(OR(ISERROR(VLOOKUP(B51&amp;"-"&amp;C51,Servers!R:R,1,0)),ISERROR(VLOOKUP(Interfaces!F26&amp;"-"&amp;G51,Servers!R:R,1,0))),"NOK","OK")</f>
        <v>NOK</v>
      </c>
    </row>
    <row r="52" spans="1:19">
      <c r="A52" s="1">
        <f t="shared" si="0"/>
        <v>51</v>
      </c>
      <c r="B52" s="1">
        <v>8</v>
      </c>
      <c r="C52" s="1">
        <v>42</v>
      </c>
      <c r="D52" s="1" t="str">
        <f>VLOOKUP(B52,Applications!A:N,3,0)</f>
        <v>SAP ISU</v>
      </c>
      <c r="E52" s="1" t="str">
        <f>VLOOKUP(C52,Servers!A:L,12,0)</f>
        <v>SUESZ083</v>
      </c>
      <c r="F52" s="1">
        <v>10</v>
      </c>
      <c r="G52" s="1">
        <v>14</v>
      </c>
      <c r="H52" s="1" t="str">
        <f>VLOOKUP(F52,Applications!A:N,3,0)</f>
        <v>Informatica</v>
      </c>
      <c r="I52" s="1" t="str">
        <f>VLOOKUP(G52,Servers!A:L,12,0)</f>
        <v>SUES-NLAMS1-020</v>
      </c>
      <c r="J52" s="1" t="s">
        <v>10</v>
      </c>
      <c r="K52" s="1" t="s">
        <v>32</v>
      </c>
      <c r="M52" s="4"/>
      <c r="R52" s="1" t="str">
        <f>D52&amp;H52</f>
        <v>SAP ISUInformatica</v>
      </c>
      <c r="S52" s="1" t="str">
        <f>IF(OR(ISERROR(VLOOKUP(B52&amp;"-"&amp;C52,Servers!R:R,1,0)),ISERROR(VLOOKUP(Interfaces!F27&amp;"-"&amp;G52,Servers!R:R,1,0))),"NOK","OK")</f>
        <v>NOK</v>
      </c>
    </row>
    <row r="53" spans="1:19">
      <c r="A53" s="1">
        <f t="shared" si="0"/>
        <v>52</v>
      </c>
      <c r="B53" s="1">
        <v>15</v>
      </c>
      <c r="C53" s="1">
        <v>21</v>
      </c>
      <c r="D53" s="1" t="str">
        <f>VLOOKUP(B53,Applications!A:N,3,0)</f>
        <v>SAS</v>
      </c>
      <c r="E53" s="1" t="str">
        <f>VLOOKUP(C53,Servers!A:L,12,0)</f>
        <v>SWES-NLAMS1-082</v>
      </c>
      <c r="F53" s="1">
        <v>2</v>
      </c>
      <c r="G53" s="1">
        <v>7</v>
      </c>
      <c r="H53" s="1" t="str">
        <f>VLOOKUP(F53,Applications!A:N,3,0)</f>
        <v>RMS</v>
      </c>
      <c r="I53" s="1" t="str">
        <f>VLOOKUP(G53,Servers!A:L,12,0)</f>
        <v>ES1WI1423</v>
      </c>
      <c r="J53" s="1" t="s">
        <v>10</v>
      </c>
      <c r="K53" s="1" t="s">
        <v>29</v>
      </c>
      <c r="N53" s="1" t="s">
        <v>1257</v>
      </c>
      <c r="R53" s="1" t="str">
        <f>D53&amp;H53</f>
        <v>SASRMS</v>
      </c>
      <c r="S53" s="1" t="str">
        <f>IF(OR(ISERROR(VLOOKUP(B53&amp;"-"&amp;C53,Servers!R:R,1,0)),ISERROR(VLOOKUP(Interfaces!F5&amp;"-"&amp;G53,Servers!R:R,1,0))),"NOK","OK")</f>
        <v>NOK</v>
      </c>
    </row>
    <row r="54" spans="1:19">
      <c r="A54" s="1">
        <f t="shared" si="0"/>
        <v>53</v>
      </c>
      <c r="B54" s="1">
        <v>5</v>
      </c>
      <c r="C54" s="1">
        <v>33</v>
      </c>
      <c r="D54" s="1" t="str">
        <f>VLOOKUP(B54,Applications!A:N,3,0)</f>
        <v>Sharepoint</v>
      </c>
      <c r="E54" s="1" t="str">
        <f>VLOOKUP(C54,Servers!A:L,12,0)</f>
        <v>https://teamatwork-sharepoint.rwe.com</v>
      </c>
      <c r="F54" s="1">
        <v>14</v>
      </c>
      <c r="G54" s="1">
        <v>19</v>
      </c>
      <c r="H54" s="1" t="str">
        <f>VLOOKUP(F54,Applications!A:N,3,0)</f>
        <v>PIF</v>
      </c>
      <c r="I54" s="1" t="str">
        <f>VLOOKUP(G54,Servers!A:L,12,0)</f>
        <v>ES1WI1470</v>
      </c>
      <c r="J54" s="1" t="s">
        <v>10</v>
      </c>
      <c r="K54" s="1" t="s">
        <v>48</v>
      </c>
      <c r="M54" s="1">
        <v>1500</v>
      </c>
      <c r="N54" s="1" t="s">
        <v>1358</v>
      </c>
      <c r="O54" s="1" t="s">
        <v>46</v>
      </c>
      <c r="R54" s="1" t="str">
        <f>D54&amp;H54</f>
        <v>SharepointPIF</v>
      </c>
      <c r="S54" s="1" t="str">
        <f>IF(OR(ISERROR(VLOOKUP(B54&amp;"-"&amp;C54,Servers!R:R,1,0)),ISERROR(VLOOKUP(Interfaces!F19&amp;"-"&amp;G54,Servers!R:R,1,0))),"NOK","OK")</f>
        <v>NOK</v>
      </c>
    </row>
    <row r="55" spans="1:19">
      <c r="A55" s="1">
        <f t="shared" si="0"/>
        <v>54</v>
      </c>
      <c r="B55" s="1">
        <v>19</v>
      </c>
      <c r="C55" s="1">
        <v>28</v>
      </c>
      <c r="D55" s="1" t="str">
        <f>VLOOKUP(B55,Applications!A:N,3,0)</f>
        <v>Thinconnect</v>
      </c>
      <c r="E55" s="1" t="str">
        <f>VLOOKUP(C55,Servers!A:L,12,0)</f>
        <v>SWES-NLAMS1-067</v>
      </c>
      <c r="F55" s="1">
        <v>14</v>
      </c>
      <c r="G55" s="1">
        <v>19</v>
      </c>
      <c r="H55" s="1" t="str">
        <f>VLOOKUP(F55,Applications!A:N,3,0)</f>
        <v>PIF</v>
      </c>
      <c r="I55" s="1" t="str">
        <f>VLOOKUP(G55,Servers!A:L,12,0)</f>
        <v>ES1WI1470</v>
      </c>
      <c r="J55" s="1" t="s">
        <v>10</v>
      </c>
      <c r="K55" s="1" t="s">
        <v>29</v>
      </c>
      <c r="M55" s="1">
        <v>800</v>
      </c>
      <c r="N55" s="1" t="s">
        <v>1254</v>
      </c>
      <c r="O55" s="1" t="s">
        <v>51</v>
      </c>
      <c r="R55" s="1" t="str">
        <f>D55&amp;H55</f>
        <v>ThinconnectPIF</v>
      </c>
      <c r="S55" s="1" t="str">
        <f>IF(OR(ISERROR(VLOOKUP(B55&amp;"-"&amp;C55,Servers!R:R,1,0)),ISERROR(VLOOKUP(Interfaces!F47&amp;"-"&amp;G55,Servers!R:R,1,0))),"NOK","OK")</f>
        <v>NOK</v>
      </c>
    </row>
    <row r="56" spans="1:19">
      <c r="A56" s="1">
        <f t="shared" si="0"/>
        <v>55</v>
      </c>
      <c r="B56" s="1">
        <v>19</v>
      </c>
      <c r="C56" s="1">
        <v>28</v>
      </c>
      <c r="D56" s="1" t="str">
        <f>VLOOKUP(B56,Applications!A:N,3,0)</f>
        <v>Thinconnect</v>
      </c>
      <c r="E56" s="1" t="str">
        <f>VLOOKUP(C56,Servers!A:L,12,0)</f>
        <v>SWES-NLAMS1-067</v>
      </c>
      <c r="F56" s="1">
        <v>3</v>
      </c>
      <c r="G56" s="1">
        <v>9</v>
      </c>
      <c r="H56" s="1" t="str">
        <f>VLOOKUP(F56,Applications!A:N,3,0)</f>
        <v>XM2</v>
      </c>
      <c r="I56" s="1" t="str">
        <f>VLOOKUP(G56,Servers!A:L,12,0)</f>
        <v>SUESZ102</v>
      </c>
      <c r="J56" s="1" t="s">
        <v>10</v>
      </c>
      <c r="K56" s="1" t="s">
        <v>29</v>
      </c>
      <c r="O56" s="1" t="s">
        <v>71</v>
      </c>
      <c r="R56" s="1" t="str">
        <f>D56&amp;H56</f>
        <v>ThinconnectXM2</v>
      </c>
      <c r="S56" s="1" t="str">
        <f>IF(OR(ISERROR(VLOOKUP(B56&amp;"-"&amp;C56,Servers!R:R,1,0)),ISERROR(VLOOKUP(Interfaces!F48&amp;"-"&amp;G56,Servers!R:R,1,0))),"NOK","OK")</f>
        <v>NOK</v>
      </c>
    </row>
    <row r="57" spans="1:19">
      <c r="A57" s="1">
        <f t="shared" si="0"/>
        <v>56</v>
      </c>
      <c r="B57" s="1">
        <v>19</v>
      </c>
      <c r="C57" s="1">
        <v>28</v>
      </c>
      <c r="D57" s="1" t="str">
        <f>VLOOKUP(B57,Applications!A:N,3,0)</f>
        <v>Thinconnect</v>
      </c>
      <c r="E57" s="1" t="str">
        <f>VLOOKUP(C57,Servers!A:L,12,0)</f>
        <v>SWES-NLAMS1-067</v>
      </c>
      <c r="F57" s="1">
        <v>20</v>
      </c>
      <c r="G57" s="1">
        <v>22</v>
      </c>
      <c r="H57" s="1" t="str">
        <f>VLOOKUP(F57,Applications!A:N,3,0)</f>
        <v>BPS DWH</v>
      </c>
      <c r="I57" s="1" t="str">
        <f>VLOOKUP(G57,Servers!A:L,12,0)</f>
        <v>SWES-NLAPE1-060</v>
      </c>
      <c r="J57" s="1" t="s">
        <v>10</v>
      </c>
      <c r="K57" s="1" t="s">
        <v>29</v>
      </c>
      <c r="N57" s="1" t="s">
        <v>1256</v>
      </c>
      <c r="O57" s="1" t="s">
        <v>71</v>
      </c>
      <c r="R57" s="1" t="str">
        <f>D57&amp;H57</f>
        <v>ThinconnectBPS DWH</v>
      </c>
      <c r="S57" s="1" t="str">
        <f>IF(OR(ISERROR(VLOOKUP(B57&amp;"-"&amp;C57,Servers!R:R,1,0)),ISERROR(VLOOKUP(Interfaces!F49&amp;"-"&amp;G57,Servers!R:R,1,0))),"NOK","OK")</f>
        <v>NOK</v>
      </c>
    </row>
    <row r="58" spans="1:19">
      <c r="A58" s="1">
        <f t="shared" si="0"/>
        <v>57</v>
      </c>
      <c r="B58" s="1">
        <v>19</v>
      </c>
      <c r="C58" s="1">
        <v>28</v>
      </c>
      <c r="D58" s="1" t="str">
        <f>VLOOKUP(B58,Applications!A:N,3,0)</f>
        <v>Thinconnect</v>
      </c>
      <c r="E58" s="1" t="str">
        <f>VLOOKUP(C58,Servers!A:L,12,0)</f>
        <v>SWES-NLAMS1-067</v>
      </c>
      <c r="F58" s="1">
        <v>20</v>
      </c>
      <c r="G58" s="1">
        <v>22</v>
      </c>
      <c r="H58" s="1" t="str">
        <f>VLOOKUP(F58,Applications!A:N,3,0)</f>
        <v>BPS DWH</v>
      </c>
      <c r="I58" s="1" t="str">
        <f>VLOOKUP(G58,Servers!A:L,12,0)</f>
        <v>SWES-NLAPE1-060</v>
      </c>
      <c r="J58" s="1" t="s">
        <v>10</v>
      </c>
      <c r="K58" s="1" t="s">
        <v>54</v>
      </c>
      <c r="N58" s="1" t="s">
        <v>1262</v>
      </c>
      <c r="O58" s="1" t="s">
        <v>71</v>
      </c>
      <c r="R58" s="1" t="str">
        <f>D58&amp;H58</f>
        <v>ThinconnectBPS DWH</v>
      </c>
      <c r="S58" s="1" t="str">
        <f>IF(OR(ISERROR(VLOOKUP(B58&amp;"-"&amp;C58,Servers!R:R,1,0)),ISERROR(VLOOKUP(Interfaces!F50&amp;"-"&amp;G58,Servers!R:R,1,0))),"NOK","OK")</f>
        <v>NOK</v>
      </c>
    </row>
    <row r="59" spans="1:19">
      <c r="A59" s="1">
        <f t="shared" si="0"/>
        <v>58</v>
      </c>
      <c r="B59" s="1">
        <v>13</v>
      </c>
      <c r="C59" s="1">
        <v>17</v>
      </c>
      <c r="D59" s="1" t="str">
        <f>VLOOKUP(B59,Applications!A:N,3,0)</f>
        <v>Totalview</v>
      </c>
      <c r="E59" s="1" t="str">
        <f>VLOOKUP(C59,Servers!A:L,12,0)</f>
        <v>ES1VM0325</v>
      </c>
      <c r="F59" s="1">
        <v>14</v>
      </c>
      <c r="G59" s="1">
        <v>19</v>
      </c>
      <c r="H59" s="1" t="str">
        <f>VLOOKUP(F59,Applications!A:N,3,0)</f>
        <v>PIF</v>
      </c>
      <c r="I59" s="1" t="str">
        <f>VLOOKUP(G59,Servers!A:L,12,0)</f>
        <v>ES1WI1470</v>
      </c>
      <c r="J59" s="1" t="s">
        <v>10</v>
      </c>
      <c r="K59" s="1" t="s">
        <v>48</v>
      </c>
      <c r="M59" s="1">
        <v>100</v>
      </c>
      <c r="N59" s="1" t="s">
        <v>1259</v>
      </c>
      <c r="O59" s="1" t="s">
        <v>48</v>
      </c>
      <c r="R59" s="1" t="str">
        <f>D59&amp;H59</f>
        <v>TotalviewPIF</v>
      </c>
      <c r="S59" s="1" t="str">
        <f>IF(OR(ISERROR(VLOOKUP(B59&amp;"-"&amp;C59,Servers!R:R,1,0)),ISERROR(VLOOKUP(Interfaces!F37&amp;"-"&amp;G59,Servers!R:R,1,0))),"NOK","OK")</f>
        <v>OK</v>
      </c>
    </row>
    <row r="60" spans="1:19">
      <c r="A60" s="1">
        <f t="shared" si="0"/>
        <v>59</v>
      </c>
      <c r="B60" s="1">
        <v>13</v>
      </c>
      <c r="C60" s="1">
        <v>17</v>
      </c>
      <c r="D60" s="1" t="str">
        <f>VLOOKUP(B60,Applications!A:N,3,0)</f>
        <v>Totalview</v>
      </c>
      <c r="E60" s="1" t="str">
        <f>VLOOKUP(C60,Servers!A:L,12,0)</f>
        <v>ES1VM0325</v>
      </c>
      <c r="F60" s="1">
        <v>14</v>
      </c>
      <c r="G60" s="1">
        <v>19</v>
      </c>
      <c r="H60" s="1" t="str">
        <f>VLOOKUP(F60,Applications!A:N,3,0)</f>
        <v>PIF</v>
      </c>
      <c r="I60" s="1" t="str">
        <f>VLOOKUP(G60,Servers!A:L,12,0)</f>
        <v>ES1WI1470</v>
      </c>
      <c r="J60" s="1" t="s">
        <v>10</v>
      </c>
      <c r="K60" s="1" t="s">
        <v>29</v>
      </c>
      <c r="M60" s="1">
        <v>100</v>
      </c>
      <c r="N60" s="1" t="s">
        <v>1255</v>
      </c>
      <c r="O60" s="1" t="s">
        <v>51</v>
      </c>
      <c r="R60" s="1" t="str">
        <f>D60&amp;H60</f>
        <v>TotalviewPIF</v>
      </c>
      <c r="S60" s="1" t="str">
        <f>IF(OR(ISERROR(VLOOKUP(B60&amp;"-"&amp;C60,Servers!R:R,1,0)),ISERROR(VLOOKUP(Interfaces!F38&amp;"-"&amp;G60,Servers!R:R,1,0))),"NOK","OK")</f>
        <v>NOK</v>
      </c>
    </row>
    <row r="61" spans="1:19">
      <c r="A61" s="1">
        <f t="shared" si="0"/>
        <v>60</v>
      </c>
      <c r="B61" s="1">
        <v>13</v>
      </c>
      <c r="C61" s="1">
        <v>17</v>
      </c>
      <c r="D61" s="1" t="str">
        <f>VLOOKUP(B61,Applications!A:N,3,0)</f>
        <v>Totalview</v>
      </c>
      <c r="E61" s="1" t="str">
        <f>VLOOKUP(C61,Servers!A:L,12,0)</f>
        <v>ES1VM0325</v>
      </c>
      <c r="F61" s="1">
        <v>20</v>
      </c>
      <c r="G61" s="1">
        <v>22</v>
      </c>
      <c r="H61" s="1" t="str">
        <f>VLOOKUP(F61,Applications!A:N,3,0)</f>
        <v>BPS DWH</v>
      </c>
      <c r="I61" s="1" t="str">
        <f>VLOOKUP(G61,Servers!A:L,12,0)</f>
        <v>SWES-NLAPE1-060</v>
      </c>
      <c r="J61" s="1" t="s">
        <v>10</v>
      </c>
      <c r="K61" s="1" t="s">
        <v>29</v>
      </c>
      <c r="N61" s="1" t="s">
        <v>1254</v>
      </c>
      <c r="O61" s="1" t="s">
        <v>51</v>
      </c>
      <c r="R61" s="1" t="str">
        <f>D61&amp;H61</f>
        <v>TotalviewBPS DWH</v>
      </c>
      <c r="S61" s="1" t="str">
        <f>IF(OR(ISERROR(VLOOKUP(B61&amp;"-"&amp;C61,Servers!R:R,1,0)),ISERROR(VLOOKUP(Interfaces!F39&amp;"-"&amp;G61,Servers!R:R,1,0))),"NOK","OK")</f>
        <v>NOK</v>
      </c>
    </row>
    <row r="62" spans="1:19">
      <c r="A62" s="1">
        <f t="shared" si="0"/>
        <v>61</v>
      </c>
      <c r="B62" s="1">
        <v>13</v>
      </c>
      <c r="C62" s="1">
        <v>17</v>
      </c>
      <c r="D62" s="1" t="str">
        <f>VLOOKUP(B62,Applications!A:N,3,0)</f>
        <v>Totalview</v>
      </c>
      <c r="E62" s="1" t="str">
        <f>VLOOKUP(C62,Servers!A:L,12,0)</f>
        <v>ES1VM0325</v>
      </c>
      <c r="F62" s="1">
        <v>20</v>
      </c>
      <c r="G62" s="1">
        <v>22</v>
      </c>
      <c r="H62" s="1" t="str">
        <f>VLOOKUP(F62,Applications!A:N,3,0)</f>
        <v>BPS DWH</v>
      </c>
      <c r="I62" s="1" t="str">
        <f>VLOOKUP(G62,Servers!A:L,12,0)</f>
        <v>SWES-NLAPE1-060</v>
      </c>
      <c r="J62" s="1" t="s">
        <v>10</v>
      </c>
      <c r="K62" s="1" t="s">
        <v>54</v>
      </c>
      <c r="N62" s="1" t="s">
        <v>1262</v>
      </c>
      <c r="O62" s="1" t="s">
        <v>51</v>
      </c>
      <c r="R62" s="1" t="str">
        <f>D62&amp;H62</f>
        <v>TotalviewBPS DWH</v>
      </c>
      <c r="S62" s="1" t="str">
        <f>IF(OR(ISERROR(VLOOKUP(B62&amp;"-"&amp;C62,Servers!R:R,1,0)),ISERROR(VLOOKUP(Interfaces!F40&amp;"-"&amp;G62,Servers!R:R,1,0))),"NOK","OK")</f>
        <v>NOK</v>
      </c>
    </row>
    <row r="63" spans="1:19">
      <c r="A63" s="1">
        <f t="shared" si="0"/>
        <v>62</v>
      </c>
      <c r="B63" s="1">
        <v>23</v>
      </c>
      <c r="C63" s="1">
        <v>44</v>
      </c>
      <c r="D63" s="1" t="str">
        <f>VLOOKUP(B63,Applications!A:N,3,0)</f>
        <v>TPM</v>
      </c>
      <c r="E63" s="1" t="str">
        <f>VLOOKUP(C63,Servers!A:L,12,0)</f>
        <v>SUESZ158</v>
      </c>
      <c r="F63" s="1">
        <v>10</v>
      </c>
      <c r="G63" s="1">
        <v>14</v>
      </c>
      <c r="H63" s="1" t="str">
        <f>VLOOKUP(F63,Applications!A:N,3,0)</f>
        <v>Informatica</v>
      </c>
      <c r="I63" s="1" t="str">
        <f>VLOOKUP(G63,Servers!A:L,12,0)</f>
        <v>SUES-NLAMS1-020</v>
      </c>
      <c r="J63" s="1" t="s">
        <v>10</v>
      </c>
      <c r="K63" s="1" t="s">
        <v>29</v>
      </c>
      <c r="R63" s="1" t="str">
        <f>D63&amp;H63</f>
        <v>TPMInformatica</v>
      </c>
      <c r="S63" s="1" t="str">
        <f>IF(OR(ISERROR(VLOOKUP(B63&amp;"-"&amp;C63,Servers!R:R,1,0)),ISERROR(VLOOKUP(Interfaces!F51&amp;"-"&amp;G63,Servers!R:R,1,0))),"NOK","OK")</f>
        <v>OK</v>
      </c>
    </row>
    <row r="64" spans="1:19">
      <c r="A64" s="1">
        <f t="shared" si="0"/>
        <v>63</v>
      </c>
      <c r="B64" s="1">
        <v>11</v>
      </c>
      <c r="C64" s="1">
        <v>15</v>
      </c>
      <c r="D64" s="1" t="str">
        <f>VLOOKUP(B64,Applications!A:N,3,0)</f>
        <v>Vaultage</v>
      </c>
      <c r="E64" s="1" t="str">
        <f>VLOOKUP(C64,Servers!A:L,12,0)</f>
        <v>SUES-NLAMS-011</v>
      </c>
      <c r="F64" s="1">
        <v>6</v>
      </c>
      <c r="G64" s="1">
        <v>12</v>
      </c>
      <c r="H64" s="1" t="str">
        <f>VLOOKUP(F64,Applications!A:N,3,0)</f>
        <v>Qlikview</v>
      </c>
      <c r="I64" s="1" t="str">
        <f>VLOOKUP(G64,Servers!A:L,12,0)</f>
        <v>ES1WI1462</v>
      </c>
      <c r="J64" s="1" t="s">
        <v>10</v>
      </c>
      <c r="K64" s="1" t="s">
        <v>29</v>
      </c>
      <c r="O64" s="1" t="s">
        <v>49</v>
      </c>
      <c r="R64" s="1" t="str">
        <f>D64&amp;H64</f>
        <v>VaultageQlikview</v>
      </c>
      <c r="S64" s="1" t="str">
        <f>IF(OR(ISERROR(VLOOKUP(B64&amp;"-"&amp;C64,Servers!R:R,1,0)),ISERROR(VLOOKUP(Interfaces!F34&amp;"-"&amp;G64,Servers!R:R,1,0))),"NOK","OK")</f>
        <v>NOK</v>
      </c>
    </row>
    <row r="65" spans="1:19">
      <c r="A65" s="1">
        <f t="shared" si="0"/>
        <v>64</v>
      </c>
      <c r="B65" s="1">
        <v>11</v>
      </c>
      <c r="C65" s="1">
        <v>15</v>
      </c>
      <c r="D65" s="1" t="str">
        <f>VLOOKUP(B65,Applications!A:N,3,0)</f>
        <v>Vaultage</v>
      </c>
      <c r="E65" s="1" t="str">
        <f>VLOOKUP(C65,Servers!A:L,12,0)</f>
        <v>SUES-NLAMS-011</v>
      </c>
      <c r="F65" s="1">
        <v>20</v>
      </c>
      <c r="G65" s="1">
        <v>22</v>
      </c>
      <c r="H65" s="1" t="str">
        <f>VLOOKUP(F65,Applications!A:N,3,0)</f>
        <v>BPS DWH</v>
      </c>
      <c r="I65" s="1" t="str">
        <f>VLOOKUP(G65,Servers!A:L,12,0)</f>
        <v>SWES-NLAPE1-060</v>
      </c>
      <c r="J65" s="1" t="s">
        <v>10</v>
      </c>
      <c r="K65" s="1" t="s">
        <v>29</v>
      </c>
      <c r="N65" s="1" t="s">
        <v>1257</v>
      </c>
      <c r="O65" s="1" t="s">
        <v>49</v>
      </c>
      <c r="R65" s="1" t="str">
        <f>D65&amp;H65</f>
        <v>VaultageBPS DWH</v>
      </c>
      <c r="S65" s="1" t="str">
        <f>IF(OR(ISERROR(VLOOKUP(B65&amp;"-"&amp;C65,Servers!R:R,1,0)),ISERROR(VLOOKUP(Interfaces!F35&amp;"-"&amp;G65,Servers!R:R,1,0))),"NOK","OK")</f>
        <v>NOK</v>
      </c>
    </row>
    <row r="66" spans="1:19">
      <c r="A66" s="1">
        <f t="shared" si="0"/>
        <v>65</v>
      </c>
      <c r="B66" s="1">
        <v>25</v>
      </c>
      <c r="C66" s="1">
        <v>23</v>
      </c>
      <c r="D66" s="1" t="str">
        <f>VLOOKUP(B66,Applications!A:N,3,0)</f>
        <v>Wasstraat</v>
      </c>
      <c r="E66" s="1" t="str">
        <f>VLOOKUP(C66,Servers!A:L,12,0)</f>
        <v>W2K-DWH01P</v>
      </c>
      <c r="F66" s="1">
        <v>2</v>
      </c>
      <c r="G66" s="1">
        <v>7</v>
      </c>
      <c r="H66" s="1" t="str">
        <f>VLOOKUP(F66,Applications!A:N,3,0)</f>
        <v>RMS</v>
      </c>
      <c r="I66" s="1" t="str">
        <f>VLOOKUP(G66,Servers!A:L,12,0)</f>
        <v>ES1WI1423</v>
      </c>
      <c r="J66" s="1" t="s">
        <v>9</v>
      </c>
      <c r="K66" s="1" t="s">
        <v>29</v>
      </c>
      <c r="N66" s="1" t="s">
        <v>1257</v>
      </c>
      <c r="O66" s="1" t="s">
        <v>137</v>
      </c>
      <c r="R66" s="1" t="str">
        <f>D66&amp;H66</f>
        <v>WasstraatRMS</v>
      </c>
      <c r="S66" s="1" t="str">
        <f>IF(OR(ISERROR(VLOOKUP(B66&amp;"-"&amp;C66,Servers!R:R,1,0)),ISERROR(VLOOKUP(Interfaces!F53&amp;"-"&amp;G66,Servers!R:R,1,0))),"NOK","OK")</f>
        <v>OK</v>
      </c>
    </row>
    <row r="67" spans="1:19">
      <c r="A67" s="1">
        <f t="shared" si="0"/>
        <v>66</v>
      </c>
      <c r="B67" s="1">
        <v>3</v>
      </c>
      <c r="C67" s="1">
        <v>9</v>
      </c>
      <c r="D67" s="1" t="str">
        <f>VLOOKUP(B67,Applications!A:N,3,0)</f>
        <v>XM2</v>
      </c>
      <c r="E67" s="1" t="str">
        <f>VLOOKUP(C67,Servers!A:L,12,0)</f>
        <v>SUESZ102</v>
      </c>
      <c r="F67" s="1">
        <v>2</v>
      </c>
      <c r="G67" s="1">
        <v>7</v>
      </c>
      <c r="H67" s="1" t="str">
        <f>VLOOKUP(F67,Applications!A:N,3,0)</f>
        <v>RMS</v>
      </c>
      <c r="I67" s="1" t="str">
        <f>VLOOKUP(G67,Servers!A:L,12,0)</f>
        <v>ES1WI1423</v>
      </c>
      <c r="J67" s="1" t="s">
        <v>10</v>
      </c>
      <c r="K67" s="1" t="s">
        <v>41</v>
      </c>
      <c r="N67" s="1" t="s">
        <v>1257</v>
      </c>
      <c r="R67" s="1" t="str">
        <f>D67&amp;H67</f>
        <v>XM2RMS</v>
      </c>
      <c r="S67" s="1" t="str">
        <f>IF(OR(ISERROR(VLOOKUP(B67&amp;"-"&amp;C67,Servers!R:R,1,0)),ISERROR(VLOOKUP(Interfaces!F10&amp;"-"&amp;G67,Servers!R:R,1,0))),"NOK","OK")</f>
        <v>NOK</v>
      </c>
    </row>
    <row r="68" spans="1:19">
      <c r="A68" s="1">
        <f t="shared" si="0"/>
        <v>67</v>
      </c>
      <c r="B68" s="1">
        <v>3</v>
      </c>
      <c r="C68" s="1">
        <v>9</v>
      </c>
      <c r="D68" s="1" t="str">
        <f>VLOOKUP(B68,Applications!A:N,3,0)</f>
        <v>XM2</v>
      </c>
      <c r="E68" s="1" t="str">
        <f>VLOOKUP(C68,Servers!A:L,12,0)</f>
        <v>SUESZ102</v>
      </c>
      <c r="F68" s="1">
        <v>4</v>
      </c>
      <c r="G68" s="1">
        <v>11</v>
      </c>
      <c r="H68" s="1" t="str">
        <f>VLOOKUP(F68,Applications!A:N,3,0)</f>
        <v>Digip</v>
      </c>
      <c r="I68" s="1" t="str">
        <f>VLOOKUP(G68,Servers!A:L,12,0)</f>
        <v>SWES-NLAMS1-080</v>
      </c>
      <c r="J68" s="1" t="s">
        <v>10</v>
      </c>
      <c r="K68" s="1" t="s">
        <v>54</v>
      </c>
      <c r="M68" s="1">
        <v>2000</v>
      </c>
      <c r="N68" s="1" t="s">
        <v>1371</v>
      </c>
      <c r="R68" s="1" t="str">
        <f>D68&amp;H68</f>
        <v>XM2Digip</v>
      </c>
      <c r="S68" s="1" t="str">
        <f>IF(OR(ISERROR(VLOOKUP(B68&amp;"-"&amp;C68,Servers!R:R,1,0)),ISERROR(VLOOKUP(Interfaces!F11&amp;"-"&amp;G68,Servers!R:R,1,0))),"NOK","OK")</f>
        <v>NOK</v>
      </c>
    </row>
    <row r="69" spans="1:19">
      <c r="A69" s="1">
        <f t="shared" si="0"/>
        <v>68</v>
      </c>
      <c r="B69" s="1">
        <v>3</v>
      </c>
      <c r="C69" s="1">
        <v>9</v>
      </c>
      <c r="D69" s="1" t="str">
        <f>VLOOKUP(B69,Applications!A:N,3,0)</f>
        <v>XM2</v>
      </c>
      <c r="E69" s="1" t="str">
        <f>VLOOKUP(C69,Servers!A:L,12,0)</f>
        <v>SUESZ102</v>
      </c>
      <c r="F69" s="1">
        <v>6</v>
      </c>
      <c r="G69" s="1">
        <v>12</v>
      </c>
      <c r="H69" s="1" t="str">
        <f>VLOOKUP(F69,Applications!A:N,3,0)</f>
        <v>Qlikview</v>
      </c>
      <c r="I69" s="1" t="str">
        <f>VLOOKUP(G69,Servers!A:L,12,0)</f>
        <v>ES1WI1462</v>
      </c>
      <c r="J69" s="1" t="s">
        <v>10</v>
      </c>
      <c r="K69" s="1" t="s">
        <v>41</v>
      </c>
      <c r="N69" s="1" t="s">
        <v>1257</v>
      </c>
      <c r="R69" s="1" t="str">
        <f>D69&amp;H69</f>
        <v>XM2Qlikview</v>
      </c>
      <c r="S69" s="1" t="str">
        <f>IF(OR(ISERROR(VLOOKUP(B69&amp;"-"&amp;C69,Servers!R:R,1,0)),ISERROR(VLOOKUP(Interfaces!F12&amp;"-"&amp;G69,Servers!R:R,1,0))),"NOK","OK")</f>
        <v>NOK</v>
      </c>
    </row>
    <row r="70" spans="1:19">
      <c r="A70" s="1">
        <f t="shared" si="0"/>
        <v>69</v>
      </c>
      <c r="B70" s="1">
        <v>3</v>
      </c>
      <c r="C70" s="1">
        <v>9</v>
      </c>
      <c r="D70" s="1" t="str">
        <f>VLOOKUP(B70,Applications!A:N,3,0)</f>
        <v>XM2</v>
      </c>
      <c r="E70" s="1" t="str">
        <f>VLOOKUP(C70,Servers!A:L,12,0)</f>
        <v>SUESZ102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VLOOKUP(G70,Servers!A:L,12,0)</f>
        <v>ES1WI1470</v>
      </c>
      <c r="J70" s="1" t="s">
        <v>10</v>
      </c>
      <c r="K70" s="1" t="s">
        <v>29</v>
      </c>
      <c r="M70" s="1">
        <v>2500</v>
      </c>
      <c r="N70" s="1" t="s">
        <v>1257</v>
      </c>
      <c r="R70" s="1" t="str">
        <f>D70&amp;H70</f>
        <v>XM2PIF</v>
      </c>
      <c r="S70" s="1" t="str">
        <f>IF(OR(ISERROR(VLOOKUP(B70&amp;"-"&amp;C70,Servers!R:R,1,0)),ISERROR(VLOOKUP(Interfaces!F13&amp;"-"&amp;G70,Servers!R:R,1,0))),"NOK","OK")</f>
        <v>NOK</v>
      </c>
    </row>
    <row r="71" spans="1:19">
      <c r="A71" s="1">
        <f t="shared" ref="A71:A93" si="1">ROW()-1</f>
        <v>70</v>
      </c>
      <c r="B71" s="1">
        <v>3</v>
      </c>
      <c r="C71" s="1">
        <v>9</v>
      </c>
      <c r="D71" s="1" t="str">
        <f>VLOOKUP(B71,Applications!A:N,3,0)</f>
        <v>XM2</v>
      </c>
      <c r="E71" s="1" t="str">
        <f>VLOOKUP(C71,Servers!A:L,12,0)</f>
        <v>SUESZ102</v>
      </c>
      <c r="F71" s="1">
        <v>16</v>
      </c>
      <c r="H71" s="1" t="str">
        <f>VLOOKUP(F71,Applications!A:N,3,0)</f>
        <v>ACL</v>
      </c>
      <c r="I71" s="1" t="e">
        <f>VLOOKUP(G71,Servers!A:L,12,0)</f>
        <v>#N/A</v>
      </c>
      <c r="J71" s="1" t="s">
        <v>10</v>
      </c>
      <c r="K71" s="1" t="s">
        <v>54</v>
      </c>
      <c r="N71" s="1" t="s">
        <v>1371</v>
      </c>
      <c r="R71" s="1" t="str">
        <f>D71&amp;H71</f>
        <v>XM2ACL</v>
      </c>
      <c r="S71" s="1" t="str">
        <f>IF(OR(ISERROR(VLOOKUP(B71&amp;"-"&amp;C71,Servers!R:R,1,0)),ISERROR(VLOOKUP(Interfaces!F14&amp;"-"&amp;G71,Servers!R:R,1,0))),"NOK","OK")</f>
        <v>NOK</v>
      </c>
    </row>
    <row r="72" spans="1:19">
      <c r="A72" s="1">
        <f t="shared" si="1"/>
        <v>71</v>
      </c>
      <c r="B72" s="1">
        <v>3</v>
      </c>
      <c r="C72" s="1">
        <v>9</v>
      </c>
      <c r="D72" s="1" t="str">
        <f>VLOOKUP(B72,Applications!A:N,3,0)</f>
        <v>XM2</v>
      </c>
      <c r="E72" s="1" t="str">
        <f>VLOOKUP(C72,Servers!A:L,12,0)</f>
        <v>SUESZ102</v>
      </c>
      <c r="F72" s="1">
        <v>7</v>
      </c>
      <c r="H72" s="1" t="str">
        <f>VLOOKUP(F72,Applications!A:N,3,0)</f>
        <v>iProcess</v>
      </c>
      <c r="I72" s="1" t="e">
        <f>VLOOKUP(G72,Servers!A:L,12,0)</f>
        <v>#N/A</v>
      </c>
      <c r="J72" s="1" t="s">
        <v>10</v>
      </c>
      <c r="K72" s="1" t="s">
        <v>54</v>
      </c>
      <c r="N72" s="1" t="s">
        <v>1371</v>
      </c>
      <c r="R72" s="1" t="str">
        <f>D72&amp;H72</f>
        <v>XM2iProcess</v>
      </c>
      <c r="S72" s="1" t="str">
        <f>IF(OR(ISERROR(VLOOKUP(B72&amp;"-"&amp;C72,Servers!R:R,1,0)),ISERROR(VLOOKUP(Interfaces!F15&amp;"-"&amp;G72,Servers!R:R,1,0))),"NOK","OK")</f>
        <v>NOK</v>
      </c>
    </row>
    <row r="73" spans="1:19">
      <c r="A73" s="1">
        <f t="shared" si="1"/>
        <v>72</v>
      </c>
      <c r="B73" s="1">
        <v>3</v>
      </c>
      <c r="C73" s="1">
        <v>9</v>
      </c>
      <c r="D73" s="1" t="str">
        <f>VLOOKUP(B73,Applications!A:N,3,0)</f>
        <v>XM2</v>
      </c>
      <c r="E73" s="1" t="str">
        <f>VLOOKUP(C73,Servers!A:L,12,0)</f>
        <v>SUESZ102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VLOOKUP(G73,Servers!A:L,12,0)</f>
        <v>SUES-NLAMS1-020</v>
      </c>
      <c r="J73" s="1" t="s">
        <v>10</v>
      </c>
      <c r="K73" s="1" t="s">
        <v>41</v>
      </c>
      <c r="N73" s="1" t="s">
        <v>1257</v>
      </c>
      <c r="R73" s="1" t="str">
        <f>D73&amp;H73</f>
        <v>XM2Informatica</v>
      </c>
      <c r="S73" s="1" t="str">
        <f>IF(OR(ISERROR(VLOOKUP(B73&amp;"-"&amp;C73,Servers!R:R,1,0)),ISERROR(VLOOKUP(Interfaces!F16&amp;"-"&amp;G73,Servers!R:R,1,0))),"NOK","OK")</f>
        <v>NOK</v>
      </c>
    </row>
    <row r="74" spans="1:19">
      <c r="A74" s="1">
        <f t="shared" si="1"/>
        <v>73</v>
      </c>
      <c r="B74" s="1">
        <v>3</v>
      </c>
      <c r="C74" s="1">
        <v>9</v>
      </c>
      <c r="D74" s="1" t="str">
        <f>VLOOKUP(B74,Applications!A:N,3,0)</f>
        <v>XM2</v>
      </c>
      <c r="E74" s="1" t="str">
        <f>VLOOKUP(C74,Servers!A:L,12,0)</f>
        <v>SUESZ102</v>
      </c>
      <c r="F74" s="1">
        <v>20</v>
      </c>
      <c r="G74" s="1">
        <v>22</v>
      </c>
      <c r="H74" s="1" t="str">
        <f>VLOOKUP(F74,Applications!A:N,3,0)</f>
        <v>BPS DWH</v>
      </c>
      <c r="I74" s="1" t="str">
        <f>VLOOKUP(G74,Servers!A:L,12,0)</f>
        <v>SWES-NLAPE1-060</v>
      </c>
      <c r="J74" s="1" t="s">
        <v>10</v>
      </c>
      <c r="K74" s="1" t="s">
        <v>29</v>
      </c>
      <c r="N74" s="1" t="s">
        <v>1256</v>
      </c>
      <c r="R74" s="1" t="str">
        <f>D74&amp;H74</f>
        <v>XM2BPS DWH</v>
      </c>
      <c r="S74" s="1" t="str">
        <f>IF(OR(ISERROR(VLOOKUP(B74&amp;"-"&amp;C74,Servers!R:R,1,0)),ISERROR(VLOOKUP(Interfaces!F64&amp;"-"&amp;G74,Servers!R:R,1,0))),"NOK","OK")</f>
        <v>NOK</v>
      </c>
    </row>
    <row r="75" spans="1:19">
      <c r="A75" s="1">
        <f t="shared" si="1"/>
        <v>74</v>
      </c>
    </row>
    <row r="76" spans="1:19">
      <c r="A76" s="1">
        <f t="shared" si="1"/>
        <v>75</v>
      </c>
    </row>
    <row r="77" spans="1:19">
      <c r="A77" s="1">
        <f t="shared" si="1"/>
        <v>76</v>
      </c>
    </row>
    <row r="78" spans="1:19">
      <c r="A78" s="1">
        <f t="shared" si="1"/>
        <v>77</v>
      </c>
    </row>
    <row r="79" spans="1:19">
      <c r="A79" s="1">
        <f t="shared" si="1"/>
        <v>78</v>
      </c>
    </row>
    <row r="80" spans="1:19">
      <c r="A80" s="1">
        <f t="shared" si="1"/>
        <v>79</v>
      </c>
    </row>
    <row r="81" spans="1:1">
      <c r="A81" s="1">
        <f t="shared" si="1"/>
        <v>80</v>
      </c>
    </row>
    <row r="82" spans="1:1">
      <c r="A82" s="1">
        <f t="shared" si="1"/>
        <v>81</v>
      </c>
    </row>
    <row r="83" spans="1:1">
      <c r="A83" s="1">
        <f t="shared" si="1"/>
        <v>82</v>
      </c>
    </row>
    <row r="84" spans="1:1">
      <c r="A84" s="1">
        <f t="shared" si="1"/>
        <v>83</v>
      </c>
    </row>
    <row r="85" spans="1:1">
      <c r="A85" s="1">
        <f t="shared" si="1"/>
        <v>84</v>
      </c>
    </row>
    <row r="86" spans="1:1">
      <c r="A86" s="1">
        <f t="shared" si="1"/>
        <v>85</v>
      </c>
    </row>
    <row r="87" spans="1:1">
      <c r="A87" s="1">
        <f t="shared" si="1"/>
        <v>86</v>
      </c>
    </row>
    <row r="88" spans="1:1">
      <c r="A88" s="1">
        <f t="shared" si="1"/>
        <v>87</v>
      </c>
    </row>
    <row r="89" spans="1:1">
      <c r="A89" s="1">
        <f t="shared" si="1"/>
        <v>88</v>
      </c>
    </row>
    <row r="90" spans="1:1">
      <c r="A90" s="1">
        <f t="shared" si="1"/>
        <v>89</v>
      </c>
    </row>
    <row r="91" spans="1:1">
      <c r="A91" s="1">
        <f t="shared" si="1"/>
        <v>90</v>
      </c>
    </row>
    <row r="92" spans="1:1">
      <c r="A92" s="1">
        <f t="shared" si="1"/>
        <v>91</v>
      </c>
    </row>
    <row r="93" spans="1:1">
      <c r="A93" s="1">
        <f t="shared" si="1"/>
        <v>92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332"/>
  <sheetViews>
    <sheetView topLeftCell="G1" workbookViewId="0">
      <selection activeCell="U265" sqref="U265"/>
    </sheetView>
  </sheetViews>
  <sheetFormatPr baseColWidth="10" defaultColWidth="6.875" defaultRowHeight="11" x14ac:dyDescent="0"/>
  <cols>
    <col min="1" max="1" width="10.75" style="60" bestFit="1" customWidth="1"/>
    <col min="2" max="2" width="2.625" style="61" customWidth="1"/>
    <col min="3" max="3" width="8.5" style="60" customWidth="1"/>
    <col min="4" max="4" width="9.875" style="60" customWidth="1"/>
    <col min="5" max="5" width="4.25" style="60" customWidth="1"/>
    <col min="6" max="6" width="13.875" style="60" customWidth="1"/>
    <col min="7" max="7" width="7.625" style="60" customWidth="1"/>
    <col min="8" max="8" width="9.5" style="60" customWidth="1"/>
    <col min="9" max="9" width="23.5" style="60" bestFit="1" customWidth="1"/>
    <col min="10" max="19" width="2" style="60" customWidth="1"/>
    <col min="20" max="20" width="26.625" style="60" bestFit="1" customWidth="1"/>
    <col min="21" max="21" width="7.375" style="62" customWidth="1"/>
    <col min="22" max="23" width="5" style="62" customWidth="1"/>
    <col min="24" max="24" width="2" style="63" customWidth="1"/>
    <col min="25" max="26" width="5.75" style="64" bestFit="1" customWidth="1"/>
    <col min="27" max="27" width="8" style="61" hidden="1" customWidth="1"/>
    <col min="28" max="28" width="2.625" style="65" customWidth="1"/>
    <col min="29" max="29" width="5.75" style="60" customWidth="1"/>
    <col min="30" max="30" width="5" style="60" hidden="1" customWidth="1"/>
    <col min="31" max="31" width="8" style="60" hidden="1" customWidth="1"/>
    <col min="32" max="32" width="5.75" style="60" hidden="1" customWidth="1"/>
    <col min="33" max="34" width="2.625" style="61" hidden="1" customWidth="1"/>
    <col min="35" max="35" width="2.625" style="66" hidden="1" customWidth="1"/>
    <col min="36" max="36" width="2.625" style="61" hidden="1" customWidth="1"/>
    <col min="37" max="37" width="55.25" style="61" hidden="1" customWidth="1"/>
    <col min="38" max="38" width="10.125" style="61" hidden="1" customWidth="1"/>
    <col min="39" max="40" width="2.375" style="60" bestFit="1" customWidth="1"/>
    <col min="41" max="41" width="10" style="60" bestFit="1" customWidth="1"/>
    <col min="42" max="42" width="82.625" style="66" bestFit="1" customWidth="1"/>
    <col min="43" max="16384" width="6.875" style="60"/>
  </cols>
  <sheetData>
    <row r="1" spans="1:42" s="26" customFormat="1" ht="101">
      <c r="A1" s="19" t="s">
        <v>158</v>
      </c>
      <c r="B1" s="19" t="s">
        <v>159</v>
      </c>
      <c r="C1" s="20" t="s">
        <v>160</v>
      </c>
      <c r="D1" s="20" t="s">
        <v>161</v>
      </c>
      <c r="E1" s="20" t="s">
        <v>28</v>
      </c>
      <c r="F1" s="19" t="s">
        <v>162</v>
      </c>
      <c r="G1" s="20" t="s">
        <v>163</v>
      </c>
      <c r="H1" s="19" t="s">
        <v>164</v>
      </c>
      <c r="I1" s="19" t="s">
        <v>165</v>
      </c>
      <c r="J1" s="21" t="s">
        <v>138</v>
      </c>
      <c r="K1" s="21" t="s">
        <v>85</v>
      </c>
      <c r="L1" s="21" t="s">
        <v>86</v>
      </c>
      <c r="M1" s="21" t="s">
        <v>166</v>
      </c>
      <c r="N1" s="21" t="s">
        <v>87</v>
      </c>
      <c r="O1" s="21" t="s">
        <v>167</v>
      </c>
      <c r="P1" s="21" t="s">
        <v>168</v>
      </c>
      <c r="Q1" s="21" t="s">
        <v>169</v>
      </c>
      <c r="R1" s="21" t="s">
        <v>170</v>
      </c>
      <c r="S1" s="21" t="s">
        <v>171</v>
      </c>
      <c r="T1" s="19" t="s">
        <v>172</v>
      </c>
      <c r="U1" s="22" t="s">
        <v>173</v>
      </c>
      <c r="V1" s="22" t="s">
        <v>174</v>
      </c>
      <c r="W1" s="22" t="s">
        <v>175</v>
      </c>
      <c r="X1" s="23" t="s">
        <v>176</v>
      </c>
      <c r="Y1" s="24" t="s">
        <v>177</v>
      </c>
      <c r="Z1" s="24" t="s">
        <v>178</v>
      </c>
      <c r="AA1" s="25" t="s">
        <v>179</v>
      </c>
      <c r="AB1" s="19" t="s">
        <v>180</v>
      </c>
      <c r="AC1" s="19" t="s">
        <v>181</v>
      </c>
      <c r="AD1" s="19" t="s">
        <v>182</v>
      </c>
      <c r="AE1" s="19" t="s">
        <v>183</v>
      </c>
      <c r="AF1" s="19" t="s">
        <v>184</v>
      </c>
      <c r="AG1" s="19" t="s">
        <v>185</v>
      </c>
      <c r="AH1" s="19" t="s">
        <v>186</v>
      </c>
      <c r="AI1" s="20" t="s">
        <v>187</v>
      </c>
      <c r="AJ1" s="19" t="s">
        <v>188</v>
      </c>
      <c r="AK1" s="25" t="s">
        <v>189</v>
      </c>
      <c r="AL1" s="25" t="s">
        <v>190</v>
      </c>
      <c r="AM1" s="19" t="s">
        <v>191</v>
      </c>
      <c r="AN1" s="19" t="s">
        <v>192</v>
      </c>
      <c r="AO1" s="19" t="s">
        <v>193</v>
      </c>
      <c r="AP1" s="19" t="s">
        <v>194</v>
      </c>
    </row>
    <row r="2" spans="1:42" s="27" customFormat="1" ht="16" hidden="1">
      <c r="A2" s="27" t="s">
        <v>195</v>
      </c>
      <c r="B2" s="28" t="s">
        <v>196</v>
      </c>
      <c r="C2" s="29"/>
      <c r="D2" s="29"/>
      <c r="E2" s="29"/>
      <c r="F2" s="29" t="s">
        <v>197</v>
      </c>
      <c r="G2" s="29"/>
      <c r="H2" s="29" t="s">
        <v>198</v>
      </c>
      <c r="I2" s="29" t="s">
        <v>199</v>
      </c>
      <c r="J2" s="30"/>
      <c r="K2" s="31"/>
      <c r="L2" s="31"/>
      <c r="M2" s="31"/>
      <c r="N2" s="31" t="s">
        <v>87</v>
      </c>
      <c r="O2" s="31"/>
      <c r="P2" s="31"/>
      <c r="Q2" s="31"/>
      <c r="R2" s="30"/>
      <c r="S2" s="31"/>
      <c r="T2" s="29" t="s">
        <v>200</v>
      </c>
      <c r="U2" s="32"/>
      <c r="V2" s="32"/>
      <c r="W2" s="32"/>
      <c r="X2" s="33" t="str">
        <f>IF(ISERROR(MATCH(F2, [1]Filesystems!A:A, 0)), "N", "Y")</f>
        <v>N</v>
      </c>
      <c r="Y2" s="34"/>
      <c r="Z2" s="34"/>
      <c r="AA2" s="31" t="s">
        <v>196</v>
      </c>
      <c r="AB2" s="31"/>
      <c r="AC2" s="29" t="s">
        <v>201</v>
      </c>
      <c r="AD2" s="28"/>
      <c r="AE2" s="29" t="s">
        <v>202</v>
      </c>
      <c r="AF2" s="29" t="s">
        <v>203</v>
      </c>
      <c r="AG2" s="31" t="s">
        <v>89</v>
      </c>
      <c r="AH2" s="31"/>
      <c r="AI2" s="29"/>
      <c r="AJ2" s="35"/>
      <c r="AK2" s="29" t="s">
        <v>204</v>
      </c>
      <c r="AL2" s="28" t="s">
        <v>196</v>
      </c>
      <c r="AM2" s="27" t="str">
        <f>IF(ISERROR(VLOOKUP(UPPER(F2),[1]DNS!C:D,1,FALSE)),"N","Y")</f>
        <v>Y</v>
      </c>
      <c r="AN2" s="27" t="str">
        <f>IFERROR(VLOOKUP(UPPER(F2),[1]DNS!C:D,2,FALSE),"N")</f>
        <v>Y</v>
      </c>
      <c r="AO2" s="27" t="s">
        <v>205</v>
      </c>
      <c r="AP2" s="36" t="s">
        <v>206</v>
      </c>
    </row>
    <row r="3" spans="1:42" s="27" customFormat="1" ht="16" hidden="1">
      <c r="A3" s="27" t="s">
        <v>195</v>
      </c>
      <c r="B3" s="28" t="s">
        <v>196</v>
      </c>
      <c r="C3" s="29"/>
      <c r="D3" s="29"/>
      <c r="E3" s="29"/>
      <c r="F3" s="29" t="s">
        <v>207</v>
      </c>
      <c r="G3" s="29"/>
      <c r="H3" s="29" t="s">
        <v>198</v>
      </c>
      <c r="I3" s="29" t="s">
        <v>208</v>
      </c>
      <c r="J3" s="30"/>
      <c r="K3" s="31"/>
      <c r="L3" s="31"/>
      <c r="M3" s="31"/>
      <c r="N3" s="31" t="s">
        <v>87</v>
      </c>
      <c r="O3" s="31"/>
      <c r="P3" s="31"/>
      <c r="Q3" s="31"/>
      <c r="R3" s="30"/>
      <c r="S3" s="31"/>
      <c r="T3" s="29" t="s">
        <v>209</v>
      </c>
      <c r="U3" s="32"/>
      <c r="V3" s="32"/>
      <c r="W3" s="32"/>
      <c r="X3" s="33" t="str">
        <f>IF(ISERROR(MATCH(F3, [1]Filesystems!A:A, 0)), "N", "Y")</f>
        <v>N</v>
      </c>
      <c r="Y3" s="34"/>
      <c r="Z3" s="34"/>
      <c r="AA3" s="31">
        <v>123</v>
      </c>
      <c r="AB3" s="31"/>
      <c r="AC3" s="29" t="s">
        <v>201</v>
      </c>
      <c r="AD3" s="28"/>
      <c r="AE3" s="29" t="s">
        <v>210</v>
      </c>
      <c r="AF3" s="29" t="s">
        <v>203</v>
      </c>
      <c r="AG3" s="31" t="s">
        <v>89</v>
      </c>
      <c r="AH3" s="31"/>
      <c r="AI3" s="29"/>
      <c r="AJ3" s="35"/>
      <c r="AK3" s="29" t="s">
        <v>204</v>
      </c>
      <c r="AL3" s="28" t="s">
        <v>211</v>
      </c>
      <c r="AM3" s="27" t="str">
        <f>IF(ISERROR(VLOOKUP(UPPER(F3),[1]DNS!C:D,1,FALSE)),"N","Y")</f>
        <v>Y</v>
      </c>
      <c r="AN3" s="27" t="str">
        <f>IFERROR(VLOOKUP(UPPER(F3),[1]DNS!C:D,2,FALSE),"N")</f>
        <v>Y</v>
      </c>
      <c r="AO3" s="27" t="s">
        <v>212</v>
      </c>
      <c r="AP3" s="36" t="s">
        <v>206</v>
      </c>
    </row>
    <row r="4" spans="1:42" s="27" customFormat="1" ht="16" hidden="1">
      <c r="A4" s="27" t="s">
        <v>195</v>
      </c>
      <c r="B4" s="28" t="s">
        <v>196</v>
      </c>
      <c r="C4" s="29"/>
      <c r="D4" s="29"/>
      <c r="E4" s="29"/>
      <c r="F4" s="29" t="s">
        <v>213</v>
      </c>
      <c r="G4" s="29"/>
      <c r="H4" s="29" t="s">
        <v>198</v>
      </c>
      <c r="I4" s="29" t="s">
        <v>214</v>
      </c>
      <c r="J4" s="30"/>
      <c r="K4" s="31"/>
      <c r="L4" s="31"/>
      <c r="M4" s="31"/>
      <c r="N4" s="31" t="s">
        <v>87</v>
      </c>
      <c r="O4" s="31"/>
      <c r="P4" s="31"/>
      <c r="Q4" s="31"/>
      <c r="R4" s="30"/>
      <c r="S4" s="31"/>
      <c r="T4" s="29" t="s">
        <v>200</v>
      </c>
      <c r="U4" s="32"/>
      <c r="V4" s="32"/>
      <c r="W4" s="32"/>
      <c r="X4" s="33" t="str">
        <f>IF(ISERROR(MATCH(F4, [1]Filesystems!A:A, 0)), "N", "Y")</f>
        <v>N</v>
      </c>
      <c r="Y4" s="34"/>
      <c r="Z4" s="34"/>
      <c r="AA4" s="31">
        <v>2506</v>
      </c>
      <c r="AB4" s="31"/>
      <c r="AC4" s="29" t="s">
        <v>201</v>
      </c>
      <c r="AD4" s="28"/>
      <c r="AE4" s="29" t="s">
        <v>210</v>
      </c>
      <c r="AF4" s="29" t="s">
        <v>215</v>
      </c>
      <c r="AG4" s="31" t="s">
        <v>89</v>
      </c>
      <c r="AH4" s="31" t="s">
        <v>89</v>
      </c>
      <c r="AI4" s="29"/>
      <c r="AJ4" s="35"/>
      <c r="AK4" s="29"/>
      <c r="AL4" s="28" t="s">
        <v>216</v>
      </c>
      <c r="AM4" s="27" t="str">
        <f>IF(ISERROR(VLOOKUP(UPPER(F4),[1]DNS!C:D,1,FALSE)),"N","Y")</f>
        <v>Y</v>
      </c>
      <c r="AN4" s="27" t="str">
        <f>IFERROR(VLOOKUP(UPPER(F4),[1]DNS!C:D,2,FALSE),"N")</f>
        <v>N</v>
      </c>
      <c r="AO4" s="27" t="s">
        <v>217</v>
      </c>
      <c r="AP4" s="36" t="s">
        <v>206</v>
      </c>
    </row>
    <row r="5" spans="1:42" s="27" customFormat="1" ht="16" hidden="1">
      <c r="A5" s="27" t="s">
        <v>195</v>
      </c>
      <c r="B5" s="28" t="s">
        <v>196</v>
      </c>
      <c r="C5" s="29"/>
      <c r="D5" s="29"/>
      <c r="E5" s="29"/>
      <c r="F5" s="29" t="s">
        <v>218</v>
      </c>
      <c r="G5" s="29"/>
      <c r="H5" s="29" t="s">
        <v>198</v>
      </c>
      <c r="I5" s="29" t="s">
        <v>199</v>
      </c>
      <c r="J5" s="30"/>
      <c r="K5" s="31" t="s">
        <v>85</v>
      </c>
      <c r="L5" s="31" t="s">
        <v>196</v>
      </c>
      <c r="M5" s="31"/>
      <c r="N5" s="31"/>
      <c r="O5" s="31"/>
      <c r="P5" s="31"/>
      <c r="Q5" s="31"/>
      <c r="R5" s="30"/>
      <c r="S5" s="31"/>
      <c r="T5" s="29" t="s">
        <v>200</v>
      </c>
      <c r="U5" s="32"/>
      <c r="V5" s="32"/>
      <c r="W5" s="32"/>
      <c r="X5" s="33" t="str">
        <f>IF(ISERROR(MATCH(F5, [1]Filesystems!A:A, 0)), "N", "Y")</f>
        <v>N</v>
      </c>
      <c r="Y5" s="34"/>
      <c r="Z5" s="34"/>
      <c r="AA5" s="31">
        <v>2506</v>
      </c>
      <c r="AB5" s="31"/>
      <c r="AC5" s="29" t="s">
        <v>201</v>
      </c>
      <c r="AD5" s="28"/>
      <c r="AE5" s="29" t="s">
        <v>210</v>
      </c>
      <c r="AF5" s="29" t="s">
        <v>215</v>
      </c>
      <c r="AG5" s="31" t="s">
        <v>89</v>
      </c>
      <c r="AH5" s="31" t="s">
        <v>89</v>
      </c>
      <c r="AI5" s="29"/>
      <c r="AJ5" s="35"/>
      <c r="AK5" s="29" t="s">
        <v>219</v>
      </c>
      <c r="AL5" s="28" t="s">
        <v>220</v>
      </c>
      <c r="AM5" s="27" t="str">
        <f>IF(ISERROR(VLOOKUP(UPPER(F5),[1]DNS!C:D,1,FALSE)),"N","Y")</f>
        <v>Y</v>
      </c>
      <c r="AN5" s="27" t="str">
        <f>IFERROR(VLOOKUP(UPPER(F5),[1]DNS!C:D,2,FALSE),"N")</f>
        <v>Y</v>
      </c>
      <c r="AO5" s="27" t="s">
        <v>221</v>
      </c>
      <c r="AP5" s="36" t="s">
        <v>222</v>
      </c>
    </row>
    <row r="6" spans="1:42" s="27" customFormat="1" ht="16" hidden="1">
      <c r="A6" s="27" t="s">
        <v>195</v>
      </c>
      <c r="B6" s="28" t="s">
        <v>196</v>
      </c>
      <c r="C6" s="29"/>
      <c r="D6" s="29"/>
      <c r="E6" s="29"/>
      <c r="F6" s="29" t="s">
        <v>223</v>
      </c>
      <c r="G6" s="29"/>
      <c r="H6" s="29" t="s">
        <v>198</v>
      </c>
      <c r="I6" s="29" t="s">
        <v>208</v>
      </c>
      <c r="J6" s="30"/>
      <c r="K6" s="31" t="s">
        <v>85</v>
      </c>
      <c r="L6" s="31" t="s">
        <v>86</v>
      </c>
      <c r="M6" s="31"/>
      <c r="N6" s="31"/>
      <c r="O6" s="31"/>
      <c r="P6" s="31"/>
      <c r="Q6" s="31"/>
      <c r="R6" s="30"/>
      <c r="S6" s="31"/>
      <c r="T6" s="29" t="s">
        <v>209</v>
      </c>
      <c r="U6" s="32"/>
      <c r="V6" s="32"/>
      <c r="W6" s="32"/>
      <c r="X6" s="33" t="str">
        <f>IF(ISERROR(MATCH(F6, [1]Filesystems!A:A, 0)), "N", "Y")</f>
        <v>N</v>
      </c>
      <c r="Y6" s="34"/>
      <c r="Z6" s="34"/>
      <c r="AA6" s="31">
        <v>125</v>
      </c>
      <c r="AB6" s="31"/>
      <c r="AC6" s="29" t="s">
        <v>201</v>
      </c>
      <c r="AD6" s="28"/>
      <c r="AE6" s="29" t="s">
        <v>210</v>
      </c>
      <c r="AF6" s="29" t="s">
        <v>224</v>
      </c>
      <c r="AG6" s="31" t="s">
        <v>89</v>
      </c>
      <c r="AH6" s="31" t="s">
        <v>89</v>
      </c>
      <c r="AI6" s="29"/>
      <c r="AJ6" s="35"/>
      <c r="AK6" s="29"/>
      <c r="AL6" s="28" t="s">
        <v>225</v>
      </c>
      <c r="AM6" s="27" t="str">
        <f>IF(ISERROR(VLOOKUP(UPPER(F6),[1]DNS!C:D,1,FALSE)),"N","Y")</f>
        <v>Y</v>
      </c>
      <c r="AN6" s="27" t="str">
        <f>IFERROR(VLOOKUP(UPPER(F6),[1]DNS!C:D,2,FALSE),"N")</f>
        <v>Y</v>
      </c>
      <c r="AO6" s="27" t="s">
        <v>226</v>
      </c>
      <c r="AP6" s="36" t="s">
        <v>222</v>
      </c>
    </row>
    <row r="7" spans="1:42" s="27" customFormat="1" ht="16" hidden="1">
      <c r="A7" s="27" t="s">
        <v>195</v>
      </c>
      <c r="B7" s="28" t="s">
        <v>196</v>
      </c>
      <c r="C7" s="29"/>
      <c r="D7" s="29"/>
      <c r="E7" s="29"/>
      <c r="F7" s="29" t="s">
        <v>227</v>
      </c>
      <c r="G7" s="29"/>
      <c r="H7" s="29" t="s">
        <v>198</v>
      </c>
      <c r="I7" s="29" t="s">
        <v>208</v>
      </c>
      <c r="J7" s="30"/>
      <c r="K7" s="31" t="s">
        <v>85</v>
      </c>
      <c r="L7" s="31" t="s">
        <v>86</v>
      </c>
      <c r="M7" s="31"/>
      <c r="N7" s="31"/>
      <c r="O7" s="31"/>
      <c r="P7" s="31"/>
      <c r="Q7" s="31"/>
      <c r="R7" s="30"/>
      <c r="S7" s="31"/>
      <c r="T7" s="29" t="s">
        <v>209</v>
      </c>
      <c r="U7" s="32"/>
      <c r="V7" s="32"/>
      <c r="W7" s="32"/>
      <c r="X7" s="33" t="str">
        <f>IF(ISERROR(MATCH(F7, [1]Filesystems!A:A, 0)), "N", "Y")</f>
        <v>N</v>
      </c>
      <c r="Y7" s="34"/>
      <c r="Z7" s="34"/>
      <c r="AA7" s="31">
        <v>126</v>
      </c>
      <c r="AB7" s="31"/>
      <c r="AC7" s="29" t="s">
        <v>201</v>
      </c>
      <c r="AD7" s="28"/>
      <c r="AE7" s="29" t="s">
        <v>202</v>
      </c>
      <c r="AF7" s="29" t="s">
        <v>224</v>
      </c>
      <c r="AG7" s="31" t="s">
        <v>89</v>
      </c>
      <c r="AH7" s="31" t="s">
        <v>89</v>
      </c>
      <c r="AI7" s="29"/>
      <c r="AJ7" s="35"/>
      <c r="AK7" s="29"/>
      <c r="AL7" s="28" t="s">
        <v>228</v>
      </c>
      <c r="AM7" s="27" t="str">
        <f>IF(ISERROR(VLOOKUP(UPPER(F7),[1]DNS!C:D,1,FALSE)),"N","Y")</f>
        <v>Y</v>
      </c>
      <c r="AN7" s="27" t="str">
        <f>IFERROR(VLOOKUP(UPPER(F7),[1]DNS!C:D,2,FALSE),"N")</f>
        <v>N</v>
      </c>
      <c r="AO7" s="27" t="s">
        <v>229</v>
      </c>
      <c r="AP7" s="36" t="s">
        <v>222</v>
      </c>
    </row>
    <row r="8" spans="1:42" s="27" customFormat="1" ht="16" hidden="1">
      <c r="A8" s="27" t="s">
        <v>230</v>
      </c>
      <c r="B8" s="28" t="s">
        <v>196</v>
      </c>
      <c r="C8" s="27" t="s">
        <v>231</v>
      </c>
      <c r="D8" s="29" t="s">
        <v>232</v>
      </c>
      <c r="E8" s="29" t="s">
        <v>233</v>
      </c>
      <c r="F8" s="29" t="s">
        <v>234</v>
      </c>
      <c r="G8" s="29" t="s">
        <v>235</v>
      </c>
      <c r="H8" s="29" t="s">
        <v>198</v>
      </c>
      <c r="I8" s="29" t="s">
        <v>236</v>
      </c>
      <c r="J8" s="30"/>
      <c r="K8" s="31"/>
      <c r="L8" s="31" t="s">
        <v>86</v>
      </c>
      <c r="M8" s="31"/>
      <c r="N8" s="31"/>
      <c r="O8" s="31"/>
      <c r="P8" s="31"/>
      <c r="Q8" s="31"/>
      <c r="R8" s="30"/>
      <c r="S8" s="31"/>
      <c r="T8" s="29" t="s">
        <v>237</v>
      </c>
      <c r="U8" s="32"/>
      <c r="V8" s="32"/>
      <c r="W8" s="32"/>
      <c r="X8" s="33" t="str">
        <f>IF(ISERROR(MATCH(F8, [1]Filesystems!A:A, 0)), "N", "Y")</f>
        <v>N</v>
      </c>
      <c r="Y8" s="34"/>
      <c r="Z8" s="34"/>
      <c r="AA8" s="31">
        <v>2506</v>
      </c>
      <c r="AB8" s="31"/>
      <c r="AC8" s="29" t="s">
        <v>238</v>
      </c>
      <c r="AD8" s="28"/>
      <c r="AE8" s="29" t="s">
        <v>210</v>
      </c>
      <c r="AF8" s="29" t="s">
        <v>215</v>
      </c>
      <c r="AG8" s="31" t="s">
        <v>89</v>
      </c>
      <c r="AH8" s="31" t="s">
        <v>89</v>
      </c>
      <c r="AI8" s="29"/>
      <c r="AJ8" s="35"/>
      <c r="AK8" s="29"/>
      <c r="AL8" s="28" t="s">
        <v>239</v>
      </c>
      <c r="AM8" s="27" t="str">
        <f>IF(ISERROR(VLOOKUP(UPPER(F8),[1]DNS!C:D,1,FALSE)),"N","Y")</f>
        <v>Y</v>
      </c>
      <c r="AN8" s="27" t="str">
        <f>IFERROR(VLOOKUP(UPPER(F8),[1]DNS!C:D,2,FALSE),"N")</f>
        <v>N</v>
      </c>
      <c r="AO8" s="27" t="s">
        <v>196</v>
      </c>
      <c r="AP8" s="36" t="s">
        <v>240</v>
      </c>
    </row>
    <row r="9" spans="1:42" s="27" customFormat="1" ht="16" hidden="1">
      <c r="A9" s="27" t="s">
        <v>230</v>
      </c>
      <c r="B9" s="28" t="s">
        <v>196</v>
      </c>
      <c r="C9" s="29" t="s">
        <v>241</v>
      </c>
      <c r="D9" s="29" t="s">
        <v>242</v>
      </c>
      <c r="E9" s="29" t="s">
        <v>233</v>
      </c>
      <c r="F9" s="29" t="s">
        <v>243</v>
      </c>
      <c r="G9" s="29" t="s">
        <v>244</v>
      </c>
      <c r="H9" s="29" t="s">
        <v>198</v>
      </c>
      <c r="I9" s="29" t="s">
        <v>236</v>
      </c>
      <c r="J9" s="30"/>
      <c r="K9" s="31"/>
      <c r="L9" s="31"/>
      <c r="M9" s="31"/>
      <c r="N9" s="31" t="s">
        <v>87</v>
      </c>
      <c r="O9" s="31"/>
      <c r="P9" s="31"/>
      <c r="Q9" s="31"/>
      <c r="R9" s="30"/>
      <c r="S9" s="31"/>
      <c r="T9" s="29" t="s">
        <v>237</v>
      </c>
      <c r="U9" s="32"/>
      <c r="V9" s="32"/>
      <c r="W9" s="32"/>
      <c r="X9" s="33" t="str">
        <f>IF(ISERROR(MATCH(F9, [1]Filesystems!A:A, 0)), "N", "Y")</f>
        <v>N</v>
      </c>
      <c r="Y9" s="34"/>
      <c r="Z9" s="34"/>
      <c r="AA9" s="31">
        <v>2506</v>
      </c>
      <c r="AB9" s="31"/>
      <c r="AC9" s="29" t="s">
        <v>238</v>
      </c>
      <c r="AD9" s="28"/>
      <c r="AE9" s="29" t="s">
        <v>210</v>
      </c>
      <c r="AF9" s="29" t="s">
        <v>215</v>
      </c>
      <c r="AG9" s="31" t="s">
        <v>89</v>
      </c>
      <c r="AH9" s="31" t="s">
        <v>89</v>
      </c>
      <c r="AI9" s="29"/>
      <c r="AJ9" s="35"/>
      <c r="AK9" s="29"/>
      <c r="AL9" s="28" t="s">
        <v>245</v>
      </c>
      <c r="AM9" s="27" t="str">
        <f>IF(ISERROR(VLOOKUP(UPPER(F9),[1]DNS!C:D,1,FALSE)),"N","Y")</f>
        <v>Y</v>
      </c>
      <c r="AN9" s="27" t="str">
        <f>IFERROR(VLOOKUP(UPPER(F9),[1]DNS!C:D,2,FALSE),"N")</f>
        <v>N</v>
      </c>
      <c r="AO9" s="27" t="s">
        <v>211</v>
      </c>
      <c r="AP9" s="36" t="s">
        <v>246</v>
      </c>
    </row>
    <row r="10" spans="1:42" s="27" customFormat="1" ht="16" hidden="1">
      <c r="A10" s="27" t="s">
        <v>247</v>
      </c>
      <c r="B10" s="28" t="s">
        <v>196</v>
      </c>
      <c r="C10" s="29"/>
      <c r="D10" s="29"/>
      <c r="E10" s="29"/>
      <c r="F10" s="29" t="s">
        <v>113</v>
      </c>
      <c r="G10" s="29"/>
      <c r="H10" s="29" t="s">
        <v>198</v>
      </c>
      <c r="I10" s="29" t="s">
        <v>16</v>
      </c>
      <c r="J10" s="30"/>
      <c r="K10" s="31"/>
      <c r="L10" s="31"/>
      <c r="M10" s="31"/>
      <c r="N10" s="31" t="s">
        <v>87</v>
      </c>
      <c r="O10" s="31"/>
      <c r="P10" s="31"/>
      <c r="Q10" s="31"/>
      <c r="R10" s="30"/>
      <c r="S10" s="31"/>
      <c r="T10" s="29" t="s">
        <v>248</v>
      </c>
      <c r="U10" s="37">
        <v>1024</v>
      </c>
      <c r="V10" s="37">
        <v>1</v>
      </c>
      <c r="W10" s="37">
        <v>1</v>
      </c>
      <c r="X10" s="33" t="str">
        <f>IF(ISERROR(MATCH(F10, [1]Filesystems!A:A, 0)), "N", "Y")</f>
        <v>Y</v>
      </c>
      <c r="Y10" s="34"/>
      <c r="Z10" s="34"/>
      <c r="AA10" s="31">
        <v>2506</v>
      </c>
      <c r="AB10" s="31"/>
      <c r="AC10" s="29" t="s">
        <v>201</v>
      </c>
      <c r="AD10" s="28"/>
      <c r="AE10" s="29" t="s">
        <v>210</v>
      </c>
      <c r="AF10" s="29" t="s">
        <v>215</v>
      </c>
      <c r="AG10" s="31" t="s">
        <v>89</v>
      </c>
      <c r="AH10" s="31" t="s">
        <v>89</v>
      </c>
      <c r="AI10" s="29"/>
      <c r="AJ10" s="35"/>
      <c r="AK10" s="29" t="s">
        <v>219</v>
      </c>
      <c r="AL10" s="28" t="s">
        <v>249</v>
      </c>
      <c r="AM10" s="27" t="str">
        <f>IF(ISERROR(VLOOKUP(UPPER(F10),[1]DNS!C:D,1,FALSE)),"N","Y")</f>
        <v>Y</v>
      </c>
      <c r="AN10" s="27" t="str">
        <f>IFERROR(VLOOKUP(UPPER(F10),[1]DNS!C:D,2,FALSE),"N")</f>
        <v>N</v>
      </c>
      <c r="AO10" s="27" t="s">
        <v>250</v>
      </c>
      <c r="AP10" s="36" t="s">
        <v>251</v>
      </c>
    </row>
    <row r="11" spans="1:42" s="27" customFormat="1" ht="16" hidden="1">
      <c r="A11" s="27" t="s">
        <v>247</v>
      </c>
      <c r="B11" s="28" t="s">
        <v>196</v>
      </c>
      <c r="C11" s="29"/>
      <c r="D11" s="29"/>
      <c r="E11" s="29"/>
      <c r="F11" s="29" t="s">
        <v>252</v>
      </c>
      <c r="G11" s="29"/>
      <c r="H11" s="29" t="s">
        <v>198</v>
      </c>
      <c r="I11" s="29" t="s">
        <v>16</v>
      </c>
      <c r="J11" s="30"/>
      <c r="K11" s="31"/>
      <c r="L11" s="31" t="s">
        <v>86</v>
      </c>
      <c r="M11" s="31"/>
      <c r="N11" s="31"/>
      <c r="O11" s="31"/>
      <c r="P11" s="31"/>
      <c r="Q11" s="31"/>
      <c r="R11" s="30"/>
      <c r="S11" s="31"/>
      <c r="T11" s="29" t="s">
        <v>248</v>
      </c>
      <c r="U11" s="37">
        <v>1024</v>
      </c>
      <c r="V11" s="37">
        <v>1</v>
      </c>
      <c r="W11" s="37">
        <v>1</v>
      </c>
      <c r="X11" s="33" t="str">
        <f>IF(ISERROR(MATCH(F11, [1]Filesystems!A:A, 0)), "N", "Y")</f>
        <v>Y</v>
      </c>
      <c r="Y11" s="34"/>
      <c r="Z11" s="34"/>
      <c r="AA11" s="31">
        <v>125</v>
      </c>
      <c r="AB11" s="31"/>
      <c r="AC11" s="29" t="s">
        <v>201</v>
      </c>
      <c r="AD11" s="28"/>
      <c r="AE11" s="29" t="s">
        <v>210</v>
      </c>
      <c r="AF11" s="29" t="s">
        <v>224</v>
      </c>
      <c r="AG11" s="31" t="s">
        <v>89</v>
      </c>
      <c r="AH11" s="31" t="s">
        <v>89</v>
      </c>
      <c r="AI11" s="29"/>
      <c r="AJ11" s="35"/>
      <c r="AK11" s="29"/>
      <c r="AL11" s="28" t="s">
        <v>253</v>
      </c>
      <c r="AM11" s="27" t="str">
        <f>IF(ISERROR(VLOOKUP(UPPER(F11),[1]DNS!C:D,1,FALSE)),"N","Y")</f>
        <v>Y</v>
      </c>
      <c r="AN11" s="27" t="str">
        <f>IFERROR(VLOOKUP(UPPER(F11),[1]DNS!C:D,2,FALSE),"N")</f>
        <v>N</v>
      </c>
      <c r="AO11" s="27" t="s">
        <v>254</v>
      </c>
      <c r="AP11" s="36" t="s">
        <v>251</v>
      </c>
    </row>
    <row r="12" spans="1:42" s="27" customFormat="1" ht="16" hidden="1">
      <c r="A12" s="27" t="s">
        <v>247</v>
      </c>
      <c r="B12" s="28" t="s">
        <v>196</v>
      </c>
      <c r="C12" s="29" t="s">
        <v>255</v>
      </c>
      <c r="D12" s="29" t="s">
        <v>256</v>
      </c>
      <c r="E12" s="29" t="s">
        <v>196</v>
      </c>
      <c r="F12" s="29" t="s">
        <v>257</v>
      </c>
      <c r="G12" s="29" t="s">
        <v>258</v>
      </c>
      <c r="H12" s="29" t="s">
        <v>198</v>
      </c>
      <c r="I12" s="29" t="s">
        <v>259</v>
      </c>
      <c r="J12" s="30" t="s">
        <v>138</v>
      </c>
      <c r="K12" s="31" t="s">
        <v>85</v>
      </c>
      <c r="L12" s="31" t="s">
        <v>86</v>
      </c>
      <c r="M12" s="31"/>
      <c r="N12" s="31" t="s">
        <v>87</v>
      </c>
      <c r="O12" s="31"/>
      <c r="P12" s="31"/>
      <c r="Q12" s="31"/>
      <c r="R12" s="30"/>
      <c r="S12" s="31"/>
      <c r="T12" s="29" t="s">
        <v>260</v>
      </c>
      <c r="U12" s="32">
        <v>32767</v>
      </c>
      <c r="V12" s="32">
        <v>4</v>
      </c>
      <c r="W12" s="32">
        <v>2</v>
      </c>
      <c r="X12" s="33" t="str">
        <f>IF(ISERROR(MATCH(F12, [1]Filesystems!A:A, 0)), "N", "Y")</f>
        <v>Y</v>
      </c>
      <c r="Y12" s="34"/>
      <c r="Z12" s="34"/>
      <c r="AA12" s="31"/>
      <c r="AB12" s="31" t="s">
        <v>167</v>
      </c>
      <c r="AC12" s="29" t="s">
        <v>238</v>
      </c>
      <c r="AD12" s="28"/>
      <c r="AE12" s="29" t="s">
        <v>202</v>
      </c>
      <c r="AF12" s="29" t="s">
        <v>215</v>
      </c>
      <c r="AG12" s="31" t="s">
        <v>89</v>
      </c>
      <c r="AH12" s="31"/>
      <c r="AI12" s="29"/>
      <c r="AJ12" s="35"/>
      <c r="AK12" s="29" t="s">
        <v>204</v>
      </c>
      <c r="AL12" s="28"/>
      <c r="AM12" s="27" t="str">
        <f>IF(ISERROR(VLOOKUP(UPPER(F12),[1]DNS!C:D,1,FALSE)),"N","Y")</f>
        <v>Y</v>
      </c>
      <c r="AN12" s="27" t="str">
        <f>IFERROR(VLOOKUP(UPPER(F12),[1]DNS!C:D,2,FALSE),"N")</f>
        <v>N</v>
      </c>
      <c r="AO12" s="27" t="s">
        <v>216</v>
      </c>
      <c r="AP12" s="36" t="s">
        <v>261</v>
      </c>
    </row>
    <row r="13" spans="1:42" s="27" customFormat="1" ht="16" hidden="1">
      <c r="A13" s="27" t="s">
        <v>262</v>
      </c>
      <c r="B13" s="28" t="s">
        <v>196</v>
      </c>
      <c r="C13" s="29" t="s">
        <v>196</v>
      </c>
      <c r="D13" s="29"/>
      <c r="E13" s="29"/>
      <c r="F13" s="29" t="s">
        <v>263</v>
      </c>
      <c r="G13" s="29"/>
      <c r="H13" s="29" t="s">
        <v>198</v>
      </c>
      <c r="I13" s="29" t="s">
        <v>264</v>
      </c>
      <c r="J13" s="30" t="s">
        <v>138</v>
      </c>
      <c r="K13" s="31" t="s">
        <v>85</v>
      </c>
      <c r="L13" s="31" t="s">
        <v>86</v>
      </c>
      <c r="M13" s="31"/>
      <c r="N13" s="31"/>
      <c r="O13" s="31"/>
      <c r="P13" s="31"/>
      <c r="Q13" s="31"/>
      <c r="R13" s="30"/>
      <c r="S13" s="31"/>
      <c r="T13" s="29" t="s">
        <v>248</v>
      </c>
      <c r="U13" s="37">
        <v>2048</v>
      </c>
      <c r="V13" s="37">
        <v>1</v>
      </c>
      <c r="W13" s="37">
        <v>1</v>
      </c>
      <c r="X13" s="33" t="str">
        <f>IF(ISERROR(MATCH(F13, [1]Filesystems!A:A, 0)), "N", "Y")</f>
        <v>Y</v>
      </c>
      <c r="Y13" s="34"/>
      <c r="Z13" s="34"/>
      <c r="AA13" s="31"/>
      <c r="AB13" s="31" t="s">
        <v>265</v>
      </c>
      <c r="AC13" s="29" t="s">
        <v>201</v>
      </c>
      <c r="AD13" s="28"/>
      <c r="AE13" s="29" t="s">
        <v>210</v>
      </c>
      <c r="AF13" s="29" t="s">
        <v>215</v>
      </c>
      <c r="AG13" s="31" t="s">
        <v>89</v>
      </c>
      <c r="AH13" s="31"/>
      <c r="AI13" s="29"/>
      <c r="AJ13" s="35"/>
      <c r="AK13" s="29" t="s">
        <v>204</v>
      </c>
      <c r="AL13" s="28"/>
      <c r="AM13" s="27" t="str">
        <f>IF(ISERROR(VLOOKUP(UPPER(F13),[1]DNS!C:D,1,FALSE)),"N","Y")</f>
        <v>Y</v>
      </c>
      <c r="AN13" s="27" t="str">
        <f>IFERROR(VLOOKUP(UPPER(F13),[1]DNS!C:D,2,FALSE),"N")</f>
        <v>Y</v>
      </c>
      <c r="AO13" s="27" t="s">
        <v>266</v>
      </c>
      <c r="AP13" s="36" t="s">
        <v>267</v>
      </c>
    </row>
    <row r="14" spans="1:42" s="27" customFormat="1" ht="16" hidden="1">
      <c r="A14" s="27" t="s">
        <v>262</v>
      </c>
      <c r="B14" s="28" t="s">
        <v>196</v>
      </c>
      <c r="C14" s="29"/>
      <c r="D14" s="29"/>
      <c r="E14" s="29"/>
      <c r="F14" s="29" t="s">
        <v>268</v>
      </c>
      <c r="G14" s="29"/>
      <c r="H14" s="29" t="s">
        <v>198</v>
      </c>
      <c r="I14" s="29" t="s">
        <v>264</v>
      </c>
      <c r="J14" s="30" t="s">
        <v>196</v>
      </c>
      <c r="K14" s="31" t="s">
        <v>196</v>
      </c>
      <c r="L14" s="31" t="s">
        <v>196</v>
      </c>
      <c r="M14" s="31"/>
      <c r="N14" s="31" t="s">
        <v>87</v>
      </c>
      <c r="O14" s="31"/>
      <c r="P14" s="31"/>
      <c r="Q14" s="31"/>
      <c r="R14" s="30"/>
      <c r="S14" s="31"/>
      <c r="T14" s="29" t="s">
        <v>248</v>
      </c>
      <c r="U14" s="37">
        <v>4096</v>
      </c>
      <c r="V14" s="37">
        <v>2</v>
      </c>
      <c r="W14" s="37">
        <v>1</v>
      </c>
      <c r="X14" s="33" t="str">
        <f>IF(ISERROR(MATCH(F14, [1]Filesystems!A:A, 0)), "N", "Y")</f>
        <v>Y</v>
      </c>
      <c r="Y14" s="34"/>
      <c r="Z14" s="34"/>
      <c r="AA14" s="31"/>
      <c r="AB14" s="31"/>
      <c r="AC14" s="29" t="s">
        <v>201</v>
      </c>
      <c r="AD14" s="28" t="s">
        <v>269</v>
      </c>
      <c r="AE14" s="29" t="s">
        <v>210</v>
      </c>
      <c r="AF14" s="29" t="s">
        <v>215</v>
      </c>
      <c r="AG14" s="31" t="s">
        <v>89</v>
      </c>
      <c r="AH14" s="31"/>
      <c r="AI14" s="29"/>
      <c r="AJ14" s="35"/>
      <c r="AK14" s="29"/>
      <c r="AL14" s="28"/>
      <c r="AM14" s="27" t="str">
        <f>IF(ISERROR(VLOOKUP(UPPER(F14),[1]DNS!C:D,1,FALSE)),"N","Y")</f>
        <v>Y</v>
      </c>
      <c r="AN14" s="27" t="str">
        <f>IFERROR(VLOOKUP(UPPER(F14),[1]DNS!C:D,2,FALSE),"N")</f>
        <v>Y</v>
      </c>
      <c r="AO14" s="27" t="s">
        <v>270</v>
      </c>
      <c r="AP14" s="36" t="s">
        <v>271</v>
      </c>
    </row>
    <row r="15" spans="1:42" s="27" customFormat="1" ht="16" hidden="1">
      <c r="A15" s="27" t="s">
        <v>247</v>
      </c>
      <c r="B15" s="28" t="s">
        <v>196</v>
      </c>
      <c r="C15" s="29"/>
      <c r="D15" s="29"/>
      <c r="E15" s="29"/>
      <c r="F15" s="38" t="s">
        <v>123</v>
      </c>
      <c r="G15" s="29"/>
      <c r="H15" s="29" t="s">
        <v>198</v>
      </c>
      <c r="I15" s="29" t="s">
        <v>272</v>
      </c>
      <c r="J15" s="30"/>
      <c r="K15" s="31"/>
      <c r="L15" s="31"/>
      <c r="M15" s="31"/>
      <c r="N15" s="31" t="s">
        <v>87</v>
      </c>
      <c r="O15" s="31"/>
      <c r="P15" s="31"/>
      <c r="Q15" s="31"/>
      <c r="R15" s="30"/>
      <c r="S15" s="31"/>
      <c r="T15" s="29" t="s">
        <v>273</v>
      </c>
      <c r="U15" s="37">
        <v>16384</v>
      </c>
      <c r="V15" s="37">
        <v>4</v>
      </c>
      <c r="W15" s="37">
        <v>1</v>
      </c>
      <c r="X15" s="33" t="str">
        <f>IF(ISERROR(MATCH(F15, [1]Filesystems!A:A, 0)), "N", "Y")</f>
        <v>Y</v>
      </c>
      <c r="Y15" s="34"/>
      <c r="Z15" s="34"/>
      <c r="AA15" s="31"/>
      <c r="AB15" s="31"/>
      <c r="AC15" s="29" t="s">
        <v>201</v>
      </c>
      <c r="AD15" s="28" t="s">
        <v>269</v>
      </c>
      <c r="AE15" s="29" t="s">
        <v>210</v>
      </c>
      <c r="AF15" s="29" t="s">
        <v>215</v>
      </c>
      <c r="AG15" s="31" t="s">
        <v>89</v>
      </c>
      <c r="AH15" s="31"/>
      <c r="AI15" s="29"/>
      <c r="AJ15" s="35"/>
      <c r="AK15" s="29"/>
      <c r="AL15" s="28"/>
      <c r="AM15" s="27" t="str">
        <f>IF(ISERROR(VLOOKUP(UPPER(F15),[1]DNS!C:D,1,FALSE)),"N","Y")</f>
        <v>Y</v>
      </c>
      <c r="AN15" s="27" t="str">
        <f>IFERROR(VLOOKUP(UPPER(F15),[1]DNS!C:D,2,FALSE),"N")</f>
        <v>N</v>
      </c>
      <c r="AO15" s="27" t="s">
        <v>274</v>
      </c>
      <c r="AP15" s="36" t="s">
        <v>275</v>
      </c>
    </row>
    <row r="16" spans="1:42" s="27" customFormat="1" ht="16" hidden="1">
      <c r="A16" s="27" t="s">
        <v>247</v>
      </c>
      <c r="B16" s="28" t="s">
        <v>196</v>
      </c>
      <c r="C16" s="29"/>
      <c r="D16" s="29"/>
      <c r="E16" s="29"/>
      <c r="F16" s="38" t="s">
        <v>124</v>
      </c>
      <c r="G16" s="29"/>
      <c r="H16" s="29" t="s">
        <v>198</v>
      </c>
      <c r="I16" s="29" t="s">
        <v>272</v>
      </c>
      <c r="J16" s="30"/>
      <c r="K16" s="31"/>
      <c r="L16" s="31"/>
      <c r="M16" s="31"/>
      <c r="N16" s="31" t="s">
        <v>87</v>
      </c>
      <c r="O16" s="31"/>
      <c r="P16" s="31"/>
      <c r="Q16" s="31"/>
      <c r="R16" s="30"/>
      <c r="S16" s="31"/>
      <c r="T16" s="29" t="s">
        <v>276</v>
      </c>
      <c r="U16" s="37">
        <v>16384</v>
      </c>
      <c r="V16" s="37">
        <v>4</v>
      </c>
      <c r="W16" s="37">
        <v>1</v>
      </c>
      <c r="X16" s="33" t="str">
        <f>IF(ISERROR(MATCH(F16, [1]Filesystems!A:A, 0)), "N", "Y")</f>
        <v>Y</v>
      </c>
      <c r="Y16" s="34"/>
      <c r="Z16" s="34"/>
      <c r="AA16" s="31" t="s">
        <v>196</v>
      </c>
      <c r="AB16" s="31"/>
      <c r="AC16" s="29" t="s">
        <v>201</v>
      </c>
      <c r="AD16" s="28" t="s">
        <v>269</v>
      </c>
      <c r="AE16" s="29" t="s">
        <v>210</v>
      </c>
      <c r="AF16" s="29" t="s">
        <v>215</v>
      </c>
      <c r="AG16" s="31" t="s">
        <v>89</v>
      </c>
      <c r="AH16" s="31"/>
      <c r="AI16" s="29"/>
      <c r="AJ16" s="35"/>
      <c r="AK16" s="29" t="s">
        <v>204</v>
      </c>
      <c r="AL16" s="28" t="s">
        <v>196</v>
      </c>
      <c r="AM16" s="27" t="str">
        <f>IF(ISERROR(VLOOKUP(UPPER(F16),[1]DNS!C:D,1,FALSE)),"N","Y")</f>
        <v>Y</v>
      </c>
      <c r="AN16" s="27" t="str">
        <f>IFERROR(VLOOKUP(UPPER(F16),[1]DNS!C:D,2,FALSE),"N")</f>
        <v>N</v>
      </c>
      <c r="AO16" s="27" t="s">
        <v>277</v>
      </c>
      <c r="AP16" s="36" t="s">
        <v>275</v>
      </c>
    </row>
    <row r="17" spans="1:42" s="27" customFormat="1" ht="16" hidden="1">
      <c r="A17" s="27" t="s">
        <v>247</v>
      </c>
      <c r="B17" s="28" t="s">
        <v>196</v>
      </c>
      <c r="C17" s="29"/>
      <c r="D17" s="29"/>
      <c r="E17" s="29"/>
      <c r="F17" s="29" t="s">
        <v>278</v>
      </c>
      <c r="G17" s="29"/>
      <c r="H17" s="29" t="s">
        <v>198</v>
      </c>
      <c r="I17" s="29" t="s">
        <v>272</v>
      </c>
      <c r="J17" s="30" t="s">
        <v>138</v>
      </c>
      <c r="K17" s="31" t="s">
        <v>85</v>
      </c>
      <c r="L17" s="31" t="s">
        <v>86</v>
      </c>
      <c r="M17" s="31"/>
      <c r="N17" s="31"/>
      <c r="O17" s="31"/>
      <c r="P17" s="31"/>
      <c r="Q17" s="31"/>
      <c r="R17" s="30"/>
      <c r="S17" s="31"/>
      <c r="T17" s="29" t="s">
        <v>276</v>
      </c>
      <c r="U17" s="37">
        <v>16384</v>
      </c>
      <c r="V17" s="37">
        <v>4</v>
      </c>
      <c r="W17" s="37">
        <v>1</v>
      </c>
      <c r="X17" s="33" t="str">
        <f>IF(ISERROR(MATCH(F17, [1]Filesystems!A:A, 0)), "N", "Y")</f>
        <v>Y</v>
      </c>
      <c r="Y17" s="34"/>
      <c r="Z17" s="34"/>
      <c r="AA17" s="31" t="s">
        <v>196</v>
      </c>
      <c r="AB17" s="31"/>
      <c r="AC17" s="29" t="s">
        <v>201</v>
      </c>
      <c r="AD17" s="28" t="s">
        <v>269</v>
      </c>
      <c r="AE17" s="29" t="s">
        <v>210</v>
      </c>
      <c r="AF17" s="29" t="s">
        <v>215</v>
      </c>
      <c r="AG17" s="31" t="s">
        <v>89</v>
      </c>
      <c r="AH17" s="31"/>
      <c r="AI17" s="29"/>
      <c r="AJ17" s="35"/>
      <c r="AK17" s="29" t="s">
        <v>204</v>
      </c>
      <c r="AL17" s="28" t="s">
        <v>196</v>
      </c>
      <c r="AM17" s="27" t="str">
        <f>IF(ISERROR(VLOOKUP(UPPER(F17),[1]DNS!C:D,1,FALSE)),"N","Y")</f>
        <v>Y</v>
      </c>
      <c r="AN17" s="27" t="str">
        <f>IFERROR(VLOOKUP(UPPER(F17),[1]DNS!C:D,2,FALSE),"N")</f>
        <v>N</v>
      </c>
      <c r="AO17" s="27" t="s">
        <v>279</v>
      </c>
      <c r="AP17" s="36" t="s">
        <v>275</v>
      </c>
    </row>
    <row r="18" spans="1:42" s="27" customFormat="1" ht="16" hidden="1">
      <c r="A18" s="27" t="s">
        <v>247</v>
      </c>
      <c r="B18" s="28" t="s">
        <v>196</v>
      </c>
      <c r="C18" s="29" t="s">
        <v>280</v>
      </c>
      <c r="D18" s="29" t="s">
        <v>281</v>
      </c>
      <c r="E18" s="29"/>
      <c r="F18" s="38" t="s">
        <v>125</v>
      </c>
      <c r="G18" s="29" t="s">
        <v>258</v>
      </c>
      <c r="H18" s="29" t="s">
        <v>198</v>
      </c>
      <c r="I18" s="29" t="s">
        <v>35</v>
      </c>
      <c r="J18" s="30"/>
      <c r="K18" s="31"/>
      <c r="L18" s="31" t="s">
        <v>86</v>
      </c>
      <c r="M18" s="31"/>
      <c r="N18" s="31" t="s">
        <v>87</v>
      </c>
      <c r="O18" s="31"/>
      <c r="P18" s="31"/>
      <c r="Q18" s="31"/>
      <c r="R18" s="30"/>
      <c r="S18" s="31"/>
      <c r="T18" s="29" t="s">
        <v>282</v>
      </c>
      <c r="U18" s="32">
        <v>10240</v>
      </c>
      <c r="V18" s="32">
        <v>2</v>
      </c>
      <c r="W18" s="32">
        <v>4</v>
      </c>
      <c r="X18" s="33" t="str">
        <f>IF(ISERROR(MATCH(F18, [1]Filesystems!A:A, 0)), "N", "Y")</f>
        <v>Y</v>
      </c>
      <c r="Y18" s="34"/>
      <c r="Z18" s="34"/>
      <c r="AA18" s="31"/>
      <c r="AB18" s="31"/>
      <c r="AC18" s="29" t="s">
        <v>238</v>
      </c>
      <c r="AD18" s="28" t="s">
        <v>269</v>
      </c>
      <c r="AE18" s="29" t="s">
        <v>202</v>
      </c>
      <c r="AF18" s="29" t="s">
        <v>215</v>
      </c>
      <c r="AG18" s="31" t="s">
        <v>89</v>
      </c>
      <c r="AH18" s="31"/>
      <c r="AI18" s="29"/>
      <c r="AJ18" s="35"/>
      <c r="AK18" s="29"/>
      <c r="AL18" s="28"/>
      <c r="AM18" s="27" t="str">
        <f>IF(ISERROR(VLOOKUP(UPPER(F18),[1]DNS!C:D,1,FALSE)),"N","Y")</f>
        <v>Y</v>
      </c>
      <c r="AN18" s="27" t="str">
        <f>IFERROR(VLOOKUP(UPPER(F18),[1]DNS!C:D,2,FALSE),"N")</f>
        <v>N</v>
      </c>
      <c r="AO18" s="27" t="s">
        <v>220</v>
      </c>
      <c r="AP18" s="36" t="s">
        <v>283</v>
      </c>
    </row>
    <row r="19" spans="1:42" s="27" customFormat="1" ht="16" hidden="1">
      <c r="A19" s="27" t="s">
        <v>247</v>
      </c>
      <c r="B19" s="28" t="s">
        <v>196</v>
      </c>
      <c r="C19" s="29" t="s">
        <v>111</v>
      </c>
      <c r="D19" s="29" t="s">
        <v>112</v>
      </c>
      <c r="E19" s="29" t="s">
        <v>284</v>
      </c>
      <c r="F19" s="29" t="s">
        <v>110</v>
      </c>
      <c r="G19" s="29" t="s">
        <v>285</v>
      </c>
      <c r="H19" s="29" t="s">
        <v>198</v>
      </c>
      <c r="I19" s="29" t="s">
        <v>16</v>
      </c>
      <c r="J19" s="30"/>
      <c r="K19" s="31"/>
      <c r="L19" s="31"/>
      <c r="M19" s="31"/>
      <c r="N19" s="31" t="s">
        <v>87</v>
      </c>
      <c r="O19" s="31"/>
      <c r="P19" s="31"/>
      <c r="Q19" s="31"/>
      <c r="R19" s="30"/>
      <c r="S19" s="31"/>
      <c r="T19" s="29" t="s">
        <v>260</v>
      </c>
      <c r="U19" s="32">
        <v>32767</v>
      </c>
      <c r="V19" s="32">
        <v>4</v>
      </c>
      <c r="W19" s="32">
        <v>4</v>
      </c>
      <c r="X19" s="33" t="str">
        <f>IF(ISERROR(MATCH(F19, [1]Filesystems!A:A, 0)), "N", "Y")</f>
        <v>Y</v>
      </c>
      <c r="Y19" s="34"/>
      <c r="Z19" s="34"/>
      <c r="AA19" s="31"/>
      <c r="AB19" s="31"/>
      <c r="AC19" s="29" t="s">
        <v>238</v>
      </c>
      <c r="AD19" s="28" t="s">
        <v>269</v>
      </c>
      <c r="AE19" s="29" t="s">
        <v>202</v>
      </c>
      <c r="AF19" s="29" t="s">
        <v>215</v>
      </c>
      <c r="AG19" s="31" t="s">
        <v>89</v>
      </c>
      <c r="AH19" s="31"/>
      <c r="AI19" s="29"/>
      <c r="AJ19" s="35"/>
      <c r="AK19" s="29"/>
      <c r="AL19" s="28"/>
      <c r="AM19" s="27" t="str">
        <f>IF(ISERROR(VLOOKUP(UPPER(F19),[1]DNS!C:D,1,FALSE)),"N","Y")</f>
        <v>Y</v>
      </c>
      <c r="AN19" s="27" t="str">
        <f>IFERROR(VLOOKUP(UPPER(F19),[1]DNS!C:D,2,FALSE),"N")</f>
        <v>N</v>
      </c>
      <c r="AO19" s="27" t="s">
        <v>225</v>
      </c>
      <c r="AP19" s="36" t="s">
        <v>251</v>
      </c>
    </row>
    <row r="20" spans="1:42" s="27" customFormat="1" ht="16" hidden="1">
      <c r="A20" s="27" t="s">
        <v>247</v>
      </c>
      <c r="B20" s="28" t="s">
        <v>196</v>
      </c>
      <c r="C20" s="29" t="s">
        <v>286</v>
      </c>
      <c r="D20" s="29" t="s">
        <v>287</v>
      </c>
      <c r="E20" s="29" t="s">
        <v>284</v>
      </c>
      <c r="F20" s="29" t="s">
        <v>288</v>
      </c>
      <c r="G20" s="29" t="s">
        <v>289</v>
      </c>
      <c r="H20" s="29" t="s">
        <v>198</v>
      </c>
      <c r="I20" s="29" t="s">
        <v>16</v>
      </c>
      <c r="J20" s="30"/>
      <c r="K20" s="31"/>
      <c r="L20" s="31" t="s">
        <v>86</v>
      </c>
      <c r="M20" s="31"/>
      <c r="N20" s="31"/>
      <c r="O20" s="31"/>
      <c r="P20" s="31"/>
      <c r="Q20" s="31"/>
      <c r="R20" s="30"/>
      <c r="S20" s="31"/>
      <c r="T20" s="29" t="s">
        <v>290</v>
      </c>
      <c r="U20" s="32">
        <v>32767</v>
      </c>
      <c r="V20" s="32">
        <v>4</v>
      </c>
      <c r="W20" s="32">
        <v>4</v>
      </c>
      <c r="X20" s="33" t="str">
        <f>IF(ISERROR(MATCH(F20, [1]Filesystems!A:A, 0)), "N", "Y")</f>
        <v>Y</v>
      </c>
      <c r="Y20" s="34"/>
      <c r="Z20" s="34"/>
      <c r="AA20" s="31" t="s">
        <v>196</v>
      </c>
      <c r="AB20" s="31"/>
      <c r="AC20" s="29" t="s">
        <v>238</v>
      </c>
      <c r="AD20" s="28" t="s">
        <v>269</v>
      </c>
      <c r="AE20" s="29" t="s">
        <v>202</v>
      </c>
      <c r="AF20" s="29" t="s">
        <v>215</v>
      </c>
      <c r="AG20" s="31" t="s">
        <v>89</v>
      </c>
      <c r="AH20" s="31"/>
      <c r="AI20" s="29"/>
      <c r="AJ20" s="35"/>
      <c r="AK20" s="29" t="s">
        <v>204</v>
      </c>
      <c r="AL20" s="28" t="s">
        <v>196</v>
      </c>
      <c r="AM20" s="27" t="str">
        <f>IF(ISERROR(VLOOKUP(UPPER(F20),[1]DNS!C:D,1,FALSE)),"N","Y")</f>
        <v>Y</v>
      </c>
      <c r="AN20" s="27" t="str">
        <f>IFERROR(VLOOKUP(UPPER(F20),[1]DNS!C:D,2,FALSE),"N")</f>
        <v>N</v>
      </c>
      <c r="AO20" s="27" t="s">
        <v>228</v>
      </c>
      <c r="AP20" s="36" t="s">
        <v>251</v>
      </c>
    </row>
    <row r="21" spans="1:42" s="27" customFormat="1" ht="16" hidden="1">
      <c r="A21" s="27" t="s">
        <v>247</v>
      </c>
      <c r="B21" s="28" t="s">
        <v>196</v>
      </c>
      <c r="C21" s="29" t="s">
        <v>291</v>
      </c>
      <c r="D21" s="29" t="s">
        <v>292</v>
      </c>
      <c r="E21" s="29" t="s">
        <v>293</v>
      </c>
      <c r="F21" s="38" t="s">
        <v>117</v>
      </c>
      <c r="G21" s="29" t="s">
        <v>258</v>
      </c>
      <c r="H21" s="29" t="s">
        <v>198</v>
      </c>
      <c r="I21" s="29" t="s">
        <v>259</v>
      </c>
      <c r="J21" s="30"/>
      <c r="K21" s="31"/>
      <c r="L21" s="31"/>
      <c r="M21" s="31"/>
      <c r="N21" s="31" t="s">
        <v>87</v>
      </c>
      <c r="O21" s="31"/>
      <c r="P21" s="31"/>
      <c r="Q21" s="31"/>
      <c r="R21" s="30"/>
      <c r="S21" s="31"/>
      <c r="T21" s="29" t="s">
        <v>294</v>
      </c>
      <c r="U21" s="32">
        <v>262128</v>
      </c>
      <c r="V21" s="32">
        <v>2</v>
      </c>
      <c r="W21" s="32">
        <v>6</v>
      </c>
      <c r="X21" s="33" t="str">
        <f>IF(ISERROR(MATCH(F21, [1]Filesystems!A:A, 0)), "N", "Y")</f>
        <v>Y</v>
      </c>
      <c r="Y21" s="34"/>
      <c r="Z21" s="34"/>
      <c r="AA21" s="31" t="s">
        <v>196</v>
      </c>
      <c r="AB21" s="31"/>
      <c r="AC21" s="29" t="s">
        <v>238</v>
      </c>
      <c r="AD21" s="28" t="s">
        <v>269</v>
      </c>
      <c r="AE21" s="29" t="s">
        <v>202</v>
      </c>
      <c r="AF21" s="29" t="s">
        <v>215</v>
      </c>
      <c r="AG21" s="31" t="s">
        <v>89</v>
      </c>
      <c r="AH21" s="31"/>
      <c r="AI21" s="29"/>
      <c r="AJ21" s="35"/>
      <c r="AK21" s="29" t="s">
        <v>204</v>
      </c>
      <c r="AL21" s="28" t="s">
        <v>196</v>
      </c>
      <c r="AM21" s="27" t="str">
        <f>IF(ISERROR(VLOOKUP(UPPER(F21),[1]DNS!C:D,1,FALSE)),"N","Y")</f>
        <v>Y</v>
      </c>
      <c r="AN21" s="27" t="str">
        <f>IFERROR(VLOOKUP(UPPER(F21),[1]DNS!C:D,2,FALSE),"N")</f>
        <v>N</v>
      </c>
      <c r="AO21" s="27" t="s">
        <v>239</v>
      </c>
      <c r="AP21" s="36" t="s">
        <v>261</v>
      </c>
    </row>
    <row r="22" spans="1:42" s="27" customFormat="1" ht="16" hidden="1">
      <c r="A22" s="27" t="s">
        <v>247</v>
      </c>
      <c r="B22" s="28" t="s">
        <v>196</v>
      </c>
      <c r="C22" s="29" t="s">
        <v>295</v>
      </c>
      <c r="D22" s="29" t="s">
        <v>296</v>
      </c>
      <c r="E22" s="29" t="s">
        <v>293</v>
      </c>
      <c r="F22" s="38" t="s">
        <v>118</v>
      </c>
      <c r="G22" s="29" t="s">
        <v>258</v>
      </c>
      <c r="H22" s="29" t="s">
        <v>198</v>
      </c>
      <c r="I22" s="29" t="s">
        <v>259</v>
      </c>
      <c r="J22" s="30"/>
      <c r="K22" s="31"/>
      <c r="L22" s="31"/>
      <c r="M22" s="31"/>
      <c r="N22" s="31" t="s">
        <v>87</v>
      </c>
      <c r="O22" s="31"/>
      <c r="P22" s="31"/>
      <c r="Q22" s="31"/>
      <c r="R22" s="30"/>
      <c r="S22" s="31"/>
      <c r="T22" s="29" t="s">
        <v>294</v>
      </c>
      <c r="U22" s="32">
        <v>524272</v>
      </c>
      <c r="V22" s="32">
        <v>2</v>
      </c>
      <c r="W22" s="32">
        <v>6</v>
      </c>
      <c r="X22" s="33" t="str">
        <f>IF(ISERROR(MATCH(F22, [1]Filesystems!A:A, 0)), "N", "Y")</f>
        <v>Y</v>
      </c>
      <c r="Y22" s="34"/>
      <c r="Z22" s="34"/>
      <c r="AA22" s="31"/>
      <c r="AB22" s="31"/>
      <c r="AC22" s="29" t="s">
        <v>238</v>
      </c>
      <c r="AD22" s="28" t="s">
        <v>269</v>
      </c>
      <c r="AE22" s="29" t="s">
        <v>202</v>
      </c>
      <c r="AF22" s="29" t="s">
        <v>224</v>
      </c>
      <c r="AG22" s="31" t="s">
        <v>89</v>
      </c>
      <c r="AH22" s="31"/>
      <c r="AI22" s="29"/>
      <c r="AJ22" s="35"/>
      <c r="AK22" s="29"/>
      <c r="AL22" s="28"/>
      <c r="AM22" s="27" t="str">
        <f>IF(ISERROR(VLOOKUP(UPPER(F22),[1]DNS!C:D,1,FALSE)),"N","Y")</f>
        <v>Y</v>
      </c>
      <c r="AN22" s="27" t="str">
        <f>IFERROR(VLOOKUP(UPPER(F22),[1]DNS!C:D,2,FALSE),"N")</f>
        <v>N</v>
      </c>
      <c r="AO22" s="27" t="s">
        <v>245</v>
      </c>
      <c r="AP22" s="36" t="s">
        <v>261</v>
      </c>
    </row>
    <row r="23" spans="1:42" s="27" customFormat="1" ht="16" hidden="1">
      <c r="A23" s="27" t="s">
        <v>247</v>
      </c>
      <c r="B23" s="28" t="s">
        <v>196</v>
      </c>
      <c r="C23" s="29" t="s">
        <v>297</v>
      </c>
      <c r="D23" s="29" t="s">
        <v>298</v>
      </c>
      <c r="E23" s="29" t="s">
        <v>299</v>
      </c>
      <c r="F23" s="38" t="s">
        <v>127</v>
      </c>
      <c r="G23" s="29"/>
      <c r="H23" s="29" t="s">
        <v>198</v>
      </c>
      <c r="I23" s="29" t="s">
        <v>35</v>
      </c>
      <c r="J23" s="30"/>
      <c r="K23" s="31"/>
      <c r="L23" s="31" t="s">
        <v>86</v>
      </c>
      <c r="M23" s="31"/>
      <c r="N23" s="31" t="s">
        <v>87</v>
      </c>
      <c r="O23" s="31"/>
      <c r="P23" s="31"/>
      <c r="Q23" s="31"/>
      <c r="R23" s="30"/>
      <c r="S23" s="31"/>
      <c r="T23" s="29" t="s">
        <v>294</v>
      </c>
      <c r="U23" s="32">
        <v>24565</v>
      </c>
      <c r="V23" s="32">
        <v>2</v>
      </c>
      <c r="W23" s="32">
        <v>6</v>
      </c>
      <c r="X23" s="33" t="str">
        <f>IF(ISERROR(MATCH(F23, [1]Filesystems!A:A, 0)), "N", "Y")</f>
        <v>Y</v>
      </c>
      <c r="Y23" s="34"/>
      <c r="Z23" s="34"/>
      <c r="AA23" s="31"/>
      <c r="AB23" s="31"/>
      <c r="AC23" s="29" t="s">
        <v>238</v>
      </c>
      <c r="AD23" s="28" t="s">
        <v>269</v>
      </c>
      <c r="AE23" s="29" t="s">
        <v>202</v>
      </c>
      <c r="AF23" s="29" t="s">
        <v>224</v>
      </c>
      <c r="AG23" s="31" t="s">
        <v>89</v>
      </c>
      <c r="AH23" s="31"/>
      <c r="AI23" s="29"/>
      <c r="AJ23" s="35"/>
      <c r="AK23" s="29"/>
      <c r="AL23" s="28"/>
      <c r="AM23" s="27" t="str">
        <f>IF(ISERROR(VLOOKUP(UPPER(F23),[1]DNS!C:D,1,FALSE)),"N","Y")</f>
        <v>Y</v>
      </c>
      <c r="AN23" s="27" t="str">
        <f>IFERROR(VLOOKUP(UPPER(F23),[1]DNS!C:D,2,FALSE),"N")</f>
        <v>N</v>
      </c>
      <c r="AO23" s="27" t="s">
        <v>249</v>
      </c>
      <c r="AP23" s="36" t="s">
        <v>283</v>
      </c>
    </row>
    <row r="24" spans="1:42" s="27" customFormat="1" ht="16" hidden="1">
      <c r="A24" s="27" t="s">
        <v>247</v>
      </c>
      <c r="B24" s="28" t="s">
        <v>196</v>
      </c>
      <c r="C24" s="29" t="s">
        <v>300</v>
      </c>
      <c r="D24" s="29" t="s">
        <v>301</v>
      </c>
      <c r="E24" s="29" t="s">
        <v>299</v>
      </c>
      <c r="F24" s="29" t="s">
        <v>302</v>
      </c>
      <c r="G24" s="29" t="s">
        <v>285</v>
      </c>
      <c r="H24" s="29" t="s">
        <v>198</v>
      </c>
      <c r="I24" s="29" t="s">
        <v>16</v>
      </c>
      <c r="J24" s="30"/>
      <c r="K24" s="31"/>
      <c r="L24" s="31"/>
      <c r="M24" s="31"/>
      <c r="N24" s="31" t="s">
        <v>87</v>
      </c>
      <c r="O24" s="31"/>
      <c r="P24" s="31"/>
      <c r="Q24" s="31"/>
      <c r="R24" s="30"/>
      <c r="S24" s="31"/>
      <c r="T24" s="29" t="s">
        <v>273</v>
      </c>
      <c r="U24" s="32">
        <v>24565</v>
      </c>
      <c r="V24" s="32">
        <v>2</v>
      </c>
      <c r="W24" s="32">
        <v>6</v>
      </c>
      <c r="X24" s="33" t="str">
        <f>IF(ISERROR(MATCH(F24, [1]Filesystems!A:A, 0)), "N", "Y")</f>
        <v>Y</v>
      </c>
      <c r="Y24" s="34"/>
      <c r="Z24" s="34"/>
      <c r="AA24" s="31"/>
      <c r="AB24" s="31"/>
      <c r="AC24" s="29" t="s">
        <v>238</v>
      </c>
      <c r="AD24" s="28" t="s">
        <v>269</v>
      </c>
      <c r="AE24" s="29" t="s">
        <v>202</v>
      </c>
      <c r="AF24" s="29" t="s">
        <v>224</v>
      </c>
      <c r="AG24" s="31" t="s">
        <v>89</v>
      </c>
      <c r="AH24" s="31"/>
      <c r="AI24" s="29"/>
      <c r="AJ24" s="35"/>
      <c r="AK24" s="29"/>
      <c r="AL24" s="28"/>
      <c r="AM24" s="27" t="str">
        <f>IF(ISERROR(VLOOKUP(UPPER(F24),[1]DNS!C:D,1,FALSE)),"N","Y")</f>
        <v>Y</v>
      </c>
      <c r="AN24" s="27" t="str">
        <f>IFERROR(VLOOKUP(UPPER(F24),[1]DNS!C:D,2,FALSE),"N")</f>
        <v>Y</v>
      </c>
      <c r="AO24" s="27" t="s">
        <v>253</v>
      </c>
      <c r="AP24" s="36" t="s">
        <v>303</v>
      </c>
    </row>
    <row r="25" spans="1:42" s="27" customFormat="1" ht="16" hidden="1">
      <c r="A25" s="27" t="s">
        <v>195</v>
      </c>
      <c r="B25" s="28" t="s">
        <v>196</v>
      </c>
      <c r="C25" s="29" t="s">
        <v>304</v>
      </c>
      <c r="D25" s="29" t="s">
        <v>305</v>
      </c>
      <c r="E25" s="29" t="s">
        <v>306</v>
      </c>
      <c r="F25" s="29" t="s">
        <v>307</v>
      </c>
      <c r="G25" s="29" t="s">
        <v>308</v>
      </c>
      <c r="H25" s="29" t="s">
        <v>198</v>
      </c>
      <c r="I25" s="29" t="s">
        <v>309</v>
      </c>
      <c r="J25" s="30"/>
      <c r="K25" s="31" t="s">
        <v>85</v>
      </c>
      <c r="L25" s="31" t="s">
        <v>86</v>
      </c>
      <c r="M25" s="31"/>
      <c r="N25" s="31"/>
      <c r="O25" s="31"/>
      <c r="P25" s="31"/>
      <c r="Q25" s="31"/>
      <c r="R25" s="30"/>
      <c r="S25" s="31"/>
      <c r="T25" s="29" t="s">
        <v>196</v>
      </c>
      <c r="U25" s="32">
        <v>262144</v>
      </c>
      <c r="V25" s="32">
        <v>16</v>
      </c>
      <c r="W25" s="32">
        <v>0</v>
      </c>
      <c r="X25" s="33" t="str">
        <f>IF(ISERROR(MATCH(F25, [1]Filesystems!A:A, 0)), "N", "Y")</f>
        <v>N</v>
      </c>
      <c r="Y25" s="34"/>
      <c r="Z25" s="34"/>
      <c r="AA25" s="31"/>
      <c r="AB25" s="31"/>
      <c r="AC25" s="29" t="s">
        <v>238</v>
      </c>
      <c r="AD25" s="28" t="s">
        <v>269</v>
      </c>
      <c r="AE25" s="29" t="s">
        <v>202</v>
      </c>
      <c r="AF25" s="29" t="s">
        <v>224</v>
      </c>
      <c r="AG25" s="31" t="s">
        <v>89</v>
      </c>
      <c r="AH25" s="31"/>
      <c r="AI25" s="29"/>
      <c r="AJ25" s="35"/>
      <c r="AK25" s="29"/>
      <c r="AL25" s="28"/>
      <c r="AM25" s="27" t="str">
        <f>IF(ISERROR(VLOOKUP(UPPER(F25),[1]DNS!C:D,1,FALSE)),"N","Y")</f>
        <v>N</v>
      </c>
      <c r="AN25" s="27" t="str">
        <f>IFERROR(VLOOKUP(UPPER(F25),[1]DNS!C:D,2,FALSE),"N")</f>
        <v>N</v>
      </c>
      <c r="AP25" s="36" t="s">
        <v>222</v>
      </c>
    </row>
    <row r="26" spans="1:42" s="27" customFormat="1" ht="16" hidden="1">
      <c r="A26" s="27" t="s">
        <v>195</v>
      </c>
      <c r="B26" s="28" t="s">
        <v>196</v>
      </c>
      <c r="C26" s="29" t="s">
        <v>310</v>
      </c>
      <c r="D26" s="29" t="s">
        <v>311</v>
      </c>
      <c r="E26" s="29" t="s">
        <v>306</v>
      </c>
      <c r="F26" s="29" t="s">
        <v>312</v>
      </c>
      <c r="G26" s="29" t="s">
        <v>313</v>
      </c>
      <c r="H26" s="29" t="s">
        <v>198</v>
      </c>
      <c r="I26" s="29" t="s">
        <v>309</v>
      </c>
      <c r="J26" s="30"/>
      <c r="K26" s="31"/>
      <c r="L26" s="31"/>
      <c r="M26" s="31"/>
      <c r="N26" s="31" t="s">
        <v>87</v>
      </c>
      <c r="O26" s="31"/>
      <c r="P26" s="31"/>
      <c r="Q26" s="31"/>
      <c r="R26" s="30"/>
      <c r="S26" s="31"/>
      <c r="T26" s="29" t="s">
        <v>196</v>
      </c>
      <c r="U26" s="32">
        <v>262144</v>
      </c>
      <c r="V26" s="32">
        <v>16</v>
      </c>
      <c r="W26" s="32">
        <v>0</v>
      </c>
      <c r="X26" s="33" t="str">
        <f>IF(ISERROR(MATCH(F26, [1]Filesystems!A:A, 0)), "N", "Y")</f>
        <v>N</v>
      </c>
      <c r="Y26" s="34"/>
      <c r="Z26" s="34"/>
      <c r="AA26" s="31"/>
      <c r="AB26" s="31"/>
      <c r="AC26" s="29" t="s">
        <v>238</v>
      </c>
      <c r="AD26" s="28" t="s">
        <v>269</v>
      </c>
      <c r="AE26" s="29" t="s">
        <v>202</v>
      </c>
      <c r="AF26" s="29" t="s">
        <v>224</v>
      </c>
      <c r="AG26" s="31" t="s">
        <v>89</v>
      </c>
      <c r="AH26" s="31"/>
      <c r="AI26" s="29"/>
      <c r="AJ26" s="35"/>
      <c r="AK26" s="29"/>
      <c r="AL26" s="28"/>
      <c r="AM26" s="27" t="str">
        <f>IF(ISERROR(VLOOKUP(UPPER(F26),[1]DNS!C:D,1,FALSE)),"N","Y")</f>
        <v>N</v>
      </c>
      <c r="AN26" s="27" t="str">
        <f>IFERROR(VLOOKUP(UPPER(F26),[1]DNS!C:D,2,FALSE),"N")</f>
        <v>N</v>
      </c>
      <c r="AP26" s="36" t="s">
        <v>206</v>
      </c>
    </row>
    <row r="27" spans="1:42" s="27" customFormat="1" ht="16" hidden="1">
      <c r="A27" s="27" t="s">
        <v>314</v>
      </c>
      <c r="B27" s="28" t="s">
        <v>196</v>
      </c>
      <c r="C27" s="29"/>
      <c r="D27" s="29"/>
      <c r="E27" s="29"/>
      <c r="F27" s="29" t="s">
        <v>315</v>
      </c>
      <c r="G27" s="29"/>
      <c r="H27" s="29" t="s">
        <v>198</v>
      </c>
      <c r="I27" s="29" t="s">
        <v>316</v>
      </c>
      <c r="J27" s="30"/>
      <c r="K27" s="31"/>
      <c r="L27" s="31"/>
      <c r="M27" s="31"/>
      <c r="N27" s="31" t="s">
        <v>87</v>
      </c>
      <c r="O27" s="31"/>
      <c r="P27" s="31"/>
      <c r="Q27" s="31"/>
      <c r="R27" s="30"/>
      <c r="S27" s="31"/>
      <c r="T27" s="29" t="s">
        <v>294</v>
      </c>
      <c r="U27" s="37">
        <v>4096</v>
      </c>
      <c r="V27" s="37">
        <v>2</v>
      </c>
      <c r="W27" s="37">
        <v>1</v>
      </c>
      <c r="X27" s="33" t="str">
        <f>IF(ISERROR(MATCH(F27, [1]Filesystems!A:A, 0)), "N", "Y")</f>
        <v>Y</v>
      </c>
      <c r="Y27" s="34"/>
      <c r="Z27" s="34"/>
      <c r="AA27" s="31"/>
      <c r="AB27" s="31"/>
      <c r="AC27" s="29" t="s">
        <v>201</v>
      </c>
      <c r="AD27" s="28" t="s">
        <v>269</v>
      </c>
      <c r="AE27" s="29" t="s">
        <v>202</v>
      </c>
      <c r="AF27" s="29" t="s">
        <v>224</v>
      </c>
      <c r="AG27" s="31" t="s">
        <v>89</v>
      </c>
      <c r="AH27" s="31"/>
      <c r="AI27" s="29"/>
      <c r="AJ27" s="35"/>
      <c r="AK27" s="29"/>
      <c r="AL27" s="28"/>
      <c r="AM27" s="27" t="str">
        <f>IF(ISERROR(VLOOKUP(UPPER(F27),[1]DNS!C:D,1,FALSE)),"N","Y")</f>
        <v>Y</v>
      </c>
      <c r="AN27" s="27" t="str">
        <f>IFERROR(VLOOKUP(UPPER(F27),[1]DNS!C:D,2,FALSE),"N")</f>
        <v>N</v>
      </c>
      <c r="AO27" s="27" t="s">
        <v>317</v>
      </c>
      <c r="AP27" s="36" t="s">
        <v>318</v>
      </c>
    </row>
    <row r="28" spans="1:42" s="27" customFormat="1" ht="16" hidden="1">
      <c r="A28" s="27" t="s">
        <v>314</v>
      </c>
      <c r="B28" s="28" t="s">
        <v>196</v>
      </c>
      <c r="C28" s="29"/>
      <c r="D28" s="29"/>
      <c r="E28" s="29"/>
      <c r="F28" s="29" t="s">
        <v>319</v>
      </c>
      <c r="G28" s="29"/>
      <c r="H28" s="29" t="s">
        <v>198</v>
      </c>
      <c r="I28" s="29" t="s">
        <v>316</v>
      </c>
      <c r="J28" s="30"/>
      <c r="K28" s="31"/>
      <c r="L28" s="31"/>
      <c r="M28" s="31"/>
      <c r="N28" s="31" t="s">
        <v>87</v>
      </c>
      <c r="O28" s="31"/>
      <c r="P28" s="31"/>
      <c r="Q28" s="31"/>
      <c r="R28" s="30"/>
      <c r="S28" s="31"/>
      <c r="T28" s="29" t="s">
        <v>294</v>
      </c>
      <c r="U28" s="37">
        <v>4096</v>
      </c>
      <c r="V28" s="37">
        <v>2</v>
      </c>
      <c r="W28" s="37">
        <v>1</v>
      </c>
      <c r="X28" s="33" t="str">
        <f>IF(ISERROR(MATCH(F28, [1]Filesystems!A:A, 0)), "N", "Y")</f>
        <v>Y</v>
      </c>
      <c r="Y28" s="34"/>
      <c r="Z28" s="34"/>
      <c r="AA28" s="31"/>
      <c r="AB28" s="31"/>
      <c r="AC28" s="29" t="s">
        <v>201</v>
      </c>
      <c r="AD28" s="28" t="s">
        <v>269</v>
      </c>
      <c r="AE28" s="29" t="s">
        <v>202</v>
      </c>
      <c r="AF28" s="29" t="s">
        <v>224</v>
      </c>
      <c r="AG28" s="31" t="s">
        <v>89</v>
      </c>
      <c r="AH28" s="31"/>
      <c r="AI28" s="29"/>
      <c r="AJ28" s="35"/>
      <c r="AK28" s="29"/>
      <c r="AL28" s="28"/>
      <c r="AM28" s="27" t="str">
        <f>IF(ISERROR(VLOOKUP(UPPER(F28),[1]DNS!C:D,1,FALSE)),"N","Y")</f>
        <v>N</v>
      </c>
      <c r="AN28" s="27" t="str">
        <f>IFERROR(VLOOKUP(UPPER(F28),[1]DNS!C:D,2,FALSE),"N")</f>
        <v>N</v>
      </c>
      <c r="AO28" s="27" t="s">
        <v>320</v>
      </c>
      <c r="AP28" s="36" t="s">
        <v>318</v>
      </c>
    </row>
    <row r="29" spans="1:42" s="27" customFormat="1" ht="16" hidden="1">
      <c r="A29" s="27" t="s">
        <v>314</v>
      </c>
      <c r="B29" s="28" t="s">
        <v>196</v>
      </c>
      <c r="C29" s="29"/>
      <c r="D29" s="29"/>
      <c r="E29" s="29"/>
      <c r="F29" s="29" t="s">
        <v>321</v>
      </c>
      <c r="G29" s="29"/>
      <c r="H29" s="29" t="s">
        <v>198</v>
      </c>
      <c r="I29" s="29" t="s">
        <v>316</v>
      </c>
      <c r="J29" s="30"/>
      <c r="K29" s="31"/>
      <c r="L29" s="31"/>
      <c r="M29" s="31"/>
      <c r="N29" s="31" t="s">
        <v>87</v>
      </c>
      <c r="O29" s="31"/>
      <c r="P29" s="31"/>
      <c r="Q29" s="31"/>
      <c r="R29" s="30"/>
      <c r="S29" s="31"/>
      <c r="T29" s="29" t="s">
        <v>294</v>
      </c>
      <c r="U29" s="37">
        <v>4096</v>
      </c>
      <c r="V29" s="37">
        <v>2</v>
      </c>
      <c r="W29" s="37">
        <v>1</v>
      </c>
      <c r="X29" s="33" t="str">
        <f>IF(ISERROR(MATCH(F29, [1]Filesystems!A:A, 0)), "N", "Y")</f>
        <v>Y</v>
      </c>
      <c r="Y29" s="34"/>
      <c r="Z29" s="34"/>
      <c r="AA29" s="31"/>
      <c r="AB29" s="31"/>
      <c r="AC29" s="29" t="s">
        <v>201</v>
      </c>
      <c r="AD29" s="28" t="s">
        <v>269</v>
      </c>
      <c r="AE29" s="29" t="s">
        <v>202</v>
      </c>
      <c r="AF29" s="29" t="s">
        <v>224</v>
      </c>
      <c r="AG29" s="31" t="s">
        <v>89</v>
      </c>
      <c r="AH29" s="31"/>
      <c r="AI29" s="29"/>
      <c r="AJ29" s="35"/>
      <c r="AK29" s="29"/>
      <c r="AL29" s="28"/>
      <c r="AM29" s="27" t="str">
        <f>IF(ISERROR(VLOOKUP(UPPER(F29),[1]DNS!C:D,1,FALSE)),"N","Y")</f>
        <v>N</v>
      </c>
      <c r="AN29" s="27" t="str">
        <f>IFERROR(VLOOKUP(UPPER(F29),[1]DNS!C:D,2,FALSE),"N")</f>
        <v>N</v>
      </c>
      <c r="AO29" s="27" t="s">
        <v>322</v>
      </c>
      <c r="AP29" s="36" t="s">
        <v>323</v>
      </c>
    </row>
    <row r="30" spans="1:42" s="27" customFormat="1" ht="16" hidden="1">
      <c r="A30" s="27" t="s">
        <v>314</v>
      </c>
      <c r="B30" s="28" t="s">
        <v>196</v>
      </c>
      <c r="C30" s="29"/>
      <c r="D30" s="29"/>
      <c r="E30" s="29"/>
      <c r="F30" s="29" t="s">
        <v>324</v>
      </c>
      <c r="G30" s="29"/>
      <c r="H30" s="29" t="s">
        <v>198</v>
      </c>
      <c r="I30" s="29" t="s">
        <v>316</v>
      </c>
      <c r="J30" s="30"/>
      <c r="K30" s="31"/>
      <c r="L30" s="31"/>
      <c r="M30" s="31"/>
      <c r="N30" s="31" t="s">
        <v>87</v>
      </c>
      <c r="O30" s="31"/>
      <c r="P30" s="31"/>
      <c r="Q30" s="31"/>
      <c r="R30" s="30"/>
      <c r="S30" s="31"/>
      <c r="T30" s="29" t="s">
        <v>294</v>
      </c>
      <c r="U30" s="37">
        <v>4096</v>
      </c>
      <c r="V30" s="37">
        <v>2</v>
      </c>
      <c r="W30" s="37">
        <v>1</v>
      </c>
      <c r="X30" s="33" t="str">
        <f>IF(ISERROR(MATCH(F30, [1]Filesystems!A:A, 0)), "N", "Y")</f>
        <v>Y</v>
      </c>
      <c r="Y30" s="34"/>
      <c r="Z30" s="34"/>
      <c r="AA30" s="31"/>
      <c r="AB30" s="31"/>
      <c r="AC30" s="29" t="s">
        <v>201</v>
      </c>
      <c r="AD30" s="28" t="s">
        <v>269</v>
      </c>
      <c r="AE30" s="29" t="s">
        <v>202</v>
      </c>
      <c r="AF30" s="29" t="s">
        <v>203</v>
      </c>
      <c r="AG30" s="31" t="s">
        <v>89</v>
      </c>
      <c r="AH30" s="31"/>
      <c r="AI30" s="29"/>
      <c r="AJ30" s="35"/>
      <c r="AK30" s="29" t="s">
        <v>325</v>
      </c>
      <c r="AL30" s="28"/>
      <c r="AM30" s="27" t="str">
        <f>IF(ISERROR(VLOOKUP(UPPER(F30),[1]DNS!C:D,1,FALSE)),"N","Y")</f>
        <v>Y</v>
      </c>
      <c r="AN30" s="27" t="str">
        <f>IFERROR(VLOOKUP(UPPER(F30),[1]DNS!C:D,2,FALSE),"N")</f>
        <v>N</v>
      </c>
      <c r="AO30" s="27" t="s">
        <v>326</v>
      </c>
      <c r="AP30" s="36" t="s">
        <v>323</v>
      </c>
    </row>
    <row r="31" spans="1:42" s="27" customFormat="1" ht="16" hidden="1">
      <c r="A31" s="27" t="s">
        <v>327</v>
      </c>
      <c r="B31" s="28" t="s">
        <v>196</v>
      </c>
      <c r="C31" s="29" t="s">
        <v>328</v>
      </c>
      <c r="D31" s="29" t="s">
        <v>329</v>
      </c>
      <c r="E31" s="29" t="s">
        <v>299</v>
      </c>
      <c r="F31" s="29" t="s">
        <v>330</v>
      </c>
      <c r="G31" s="29" t="s">
        <v>313</v>
      </c>
      <c r="H31" s="29" t="s">
        <v>198</v>
      </c>
      <c r="I31" s="29" t="s">
        <v>331</v>
      </c>
      <c r="J31" s="30"/>
      <c r="K31" s="31"/>
      <c r="L31" s="31"/>
      <c r="M31" s="31"/>
      <c r="N31" s="31" t="s">
        <v>87</v>
      </c>
      <c r="O31" s="31"/>
      <c r="P31" s="31"/>
      <c r="Q31" s="31"/>
      <c r="R31" s="30"/>
      <c r="S31" s="31"/>
      <c r="T31" s="29" t="s">
        <v>331</v>
      </c>
      <c r="U31" s="32">
        <v>66560</v>
      </c>
      <c r="V31" s="32">
        <v>8</v>
      </c>
      <c r="W31" s="32">
        <v>3</v>
      </c>
      <c r="X31" s="33" t="str">
        <f>IF(ISERROR(MATCH(F31, [1]Filesystems!A:A, 0)), "N", "Y")</f>
        <v>N</v>
      </c>
      <c r="Y31" s="34"/>
      <c r="Z31" s="34"/>
      <c r="AA31" s="31"/>
      <c r="AB31" s="31"/>
      <c r="AC31" s="29" t="s">
        <v>238</v>
      </c>
      <c r="AD31" s="28" t="s">
        <v>269</v>
      </c>
      <c r="AE31" s="29" t="s">
        <v>210</v>
      </c>
      <c r="AF31" s="29" t="s">
        <v>224</v>
      </c>
      <c r="AG31" s="31" t="s">
        <v>89</v>
      </c>
      <c r="AH31" s="31"/>
      <c r="AI31" s="29"/>
      <c r="AJ31" s="35"/>
      <c r="AK31" s="29"/>
      <c r="AL31" s="28"/>
      <c r="AM31" s="27" t="str">
        <f>IF(ISERROR(VLOOKUP(UPPER(F31),[1]DNS!C:D,1,FALSE)),"N","Y")</f>
        <v>N</v>
      </c>
      <c r="AN31" s="27" t="str">
        <f>IFERROR(VLOOKUP(UPPER(F31),[1]DNS!C:D,2,FALSE),"N")</f>
        <v>N</v>
      </c>
      <c r="AP31" s="36" t="s">
        <v>332</v>
      </c>
    </row>
    <row r="32" spans="1:42" s="27" customFormat="1" ht="16" hidden="1">
      <c r="A32" s="27" t="s">
        <v>327</v>
      </c>
      <c r="B32" s="28" t="s">
        <v>196</v>
      </c>
      <c r="C32" s="29" t="s">
        <v>333</v>
      </c>
      <c r="D32" s="29" t="s">
        <v>334</v>
      </c>
      <c r="E32" s="29" t="s">
        <v>299</v>
      </c>
      <c r="F32" s="29" t="s">
        <v>335</v>
      </c>
      <c r="G32" s="29" t="s">
        <v>258</v>
      </c>
      <c r="H32" s="29" t="s">
        <v>198</v>
      </c>
      <c r="I32" s="29" t="s">
        <v>331</v>
      </c>
      <c r="J32" s="30"/>
      <c r="K32" s="31"/>
      <c r="L32" s="31"/>
      <c r="M32" s="31"/>
      <c r="N32" s="31" t="s">
        <v>87</v>
      </c>
      <c r="O32" s="31"/>
      <c r="P32" s="31"/>
      <c r="Q32" s="31"/>
      <c r="R32" s="30"/>
      <c r="S32" s="31"/>
      <c r="T32" s="29" t="s">
        <v>331</v>
      </c>
      <c r="U32" s="32">
        <v>66560</v>
      </c>
      <c r="V32" s="32">
        <v>8</v>
      </c>
      <c r="W32" s="32">
        <v>3</v>
      </c>
      <c r="X32" s="33" t="str">
        <f>IF(ISERROR(MATCH(F32, [1]Filesystems!A:A, 0)), "N", "Y")</f>
        <v>N</v>
      </c>
      <c r="Y32" s="34"/>
      <c r="Z32" s="34"/>
      <c r="AA32" s="31"/>
      <c r="AB32" s="31"/>
      <c r="AC32" s="29" t="s">
        <v>238</v>
      </c>
      <c r="AD32" s="28" t="s">
        <v>269</v>
      </c>
      <c r="AE32" s="29" t="s">
        <v>210</v>
      </c>
      <c r="AF32" s="29" t="s">
        <v>224</v>
      </c>
      <c r="AG32" s="31" t="s">
        <v>89</v>
      </c>
      <c r="AH32" s="31"/>
      <c r="AI32" s="29"/>
      <c r="AJ32" s="35"/>
      <c r="AK32" s="29"/>
      <c r="AL32" s="28"/>
      <c r="AM32" s="27" t="str">
        <f>IF(ISERROR(VLOOKUP(UPPER(F32),[1]DNS!C:D,1,FALSE)),"N","Y")</f>
        <v>N</v>
      </c>
      <c r="AN32" s="27" t="str">
        <f>IFERROR(VLOOKUP(UPPER(F32),[1]DNS!C:D,2,FALSE),"N")</f>
        <v>N</v>
      </c>
      <c r="AP32" s="36" t="s">
        <v>332</v>
      </c>
    </row>
    <row r="33" spans="1:42" s="27" customFormat="1" ht="16" hidden="1">
      <c r="A33" s="27" t="s">
        <v>327</v>
      </c>
      <c r="B33" s="28" t="s">
        <v>196</v>
      </c>
      <c r="C33" s="29" t="s">
        <v>336</v>
      </c>
      <c r="D33" s="29" t="s">
        <v>337</v>
      </c>
      <c r="E33" s="29" t="s">
        <v>293</v>
      </c>
      <c r="F33" s="29" t="s">
        <v>338</v>
      </c>
      <c r="G33" s="29" t="s">
        <v>313</v>
      </c>
      <c r="H33" s="29" t="s">
        <v>198</v>
      </c>
      <c r="I33" s="29" t="s">
        <v>331</v>
      </c>
      <c r="J33" s="30"/>
      <c r="K33" s="31"/>
      <c r="L33" s="31"/>
      <c r="M33" s="31"/>
      <c r="N33" s="31" t="s">
        <v>87</v>
      </c>
      <c r="O33" s="31"/>
      <c r="P33" s="31"/>
      <c r="Q33" s="31"/>
      <c r="R33" s="30"/>
      <c r="S33" s="31"/>
      <c r="T33" s="29" t="s">
        <v>331</v>
      </c>
      <c r="U33" s="32">
        <v>268288</v>
      </c>
      <c r="V33" s="32">
        <v>4</v>
      </c>
      <c r="W33" s="32">
        <v>8</v>
      </c>
      <c r="X33" s="33" t="str">
        <f>IF(ISERROR(MATCH(F33, [1]Filesystems!A:A, 0)), "N", "Y")</f>
        <v>N</v>
      </c>
      <c r="Y33" s="34"/>
      <c r="Z33" s="34"/>
      <c r="AA33" s="31"/>
      <c r="AB33" s="31"/>
      <c r="AC33" s="29" t="s">
        <v>238</v>
      </c>
      <c r="AD33" s="28" t="s">
        <v>269</v>
      </c>
      <c r="AE33" s="29" t="s">
        <v>210</v>
      </c>
      <c r="AF33" s="29" t="s">
        <v>224</v>
      </c>
      <c r="AG33" s="31" t="s">
        <v>89</v>
      </c>
      <c r="AH33" s="31"/>
      <c r="AI33" s="29"/>
      <c r="AJ33" s="35"/>
      <c r="AK33" s="29"/>
      <c r="AL33" s="28"/>
      <c r="AM33" s="27" t="str">
        <f>IF(ISERROR(VLOOKUP(UPPER(F33),[1]DNS!C:D,1,FALSE)),"N","Y")</f>
        <v>N</v>
      </c>
      <c r="AN33" s="27" t="str">
        <f>IFERROR(VLOOKUP(UPPER(F33),[1]DNS!C:D,2,FALSE),"N")</f>
        <v>N</v>
      </c>
      <c r="AP33" s="36" t="s">
        <v>339</v>
      </c>
    </row>
    <row r="34" spans="1:42" s="27" customFormat="1" ht="16" hidden="1">
      <c r="A34" s="27" t="s">
        <v>327</v>
      </c>
      <c r="B34" s="28" t="s">
        <v>196</v>
      </c>
      <c r="C34" s="29" t="s">
        <v>340</v>
      </c>
      <c r="D34" s="29" t="s">
        <v>341</v>
      </c>
      <c r="E34" s="29" t="s">
        <v>293</v>
      </c>
      <c r="F34" s="29" t="s">
        <v>342</v>
      </c>
      <c r="G34" s="29" t="s">
        <v>313</v>
      </c>
      <c r="H34" s="29" t="s">
        <v>198</v>
      </c>
      <c r="I34" s="29" t="s">
        <v>331</v>
      </c>
      <c r="J34" s="30"/>
      <c r="K34" s="31"/>
      <c r="L34" s="31"/>
      <c r="M34" s="31"/>
      <c r="N34" s="31" t="s">
        <v>87</v>
      </c>
      <c r="O34" s="31"/>
      <c r="P34" s="31"/>
      <c r="Q34" s="31"/>
      <c r="R34" s="30"/>
      <c r="S34" s="31"/>
      <c r="T34" s="29" t="s">
        <v>331</v>
      </c>
      <c r="U34" s="32">
        <v>268288</v>
      </c>
      <c r="V34" s="32">
        <v>4</v>
      </c>
      <c r="W34" s="32">
        <v>8</v>
      </c>
      <c r="X34" s="33" t="str">
        <f>IF(ISERROR(MATCH(F34, [1]Filesystems!A:A, 0)), "N", "Y")</f>
        <v>N</v>
      </c>
      <c r="Y34" s="34"/>
      <c r="Z34" s="34"/>
      <c r="AA34" s="31"/>
      <c r="AB34" s="31"/>
      <c r="AC34" s="29" t="s">
        <v>238</v>
      </c>
      <c r="AD34" s="28" t="s">
        <v>269</v>
      </c>
      <c r="AE34" s="29" t="s">
        <v>210</v>
      </c>
      <c r="AF34" s="29" t="s">
        <v>224</v>
      </c>
      <c r="AG34" s="31" t="s">
        <v>89</v>
      </c>
      <c r="AH34" s="31"/>
      <c r="AI34" s="29"/>
      <c r="AJ34" s="35"/>
      <c r="AK34" s="29"/>
      <c r="AL34" s="28"/>
      <c r="AM34" s="27" t="str">
        <f>IF(ISERROR(VLOOKUP(UPPER(F34),[1]DNS!C:D,1,FALSE)),"N","Y")</f>
        <v>N</v>
      </c>
      <c r="AN34" s="27" t="str">
        <f>IFERROR(VLOOKUP(UPPER(F34),[1]DNS!C:D,2,FALSE),"N")</f>
        <v>N</v>
      </c>
      <c r="AP34" s="36" t="s">
        <v>339</v>
      </c>
    </row>
    <row r="35" spans="1:42" s="27" customFormat="1" ht="16" hidden="1">
      <c r="A35" s="27" t="s">
        <v>327</v>
      </c>
      <c r="B35" s="28" t="s">
        <v>196</v>
      </c>
      <c r="C35" s="29" t="s">
        <v>343</v>
      </c>
      <c r="D35" s="29" t="s">
        <v>344</v>
      </c>
      <c r="E35" s="29" t="s">
        <v>299</v>
      </c>
      <c r="F35" s="29" t="s">
        <v>345</v>
      </c>
      <c r="G35" s="29" t="s">
        <v>346</v>
      </c>
      <c r="H35" s="29" t="s">
        <v>198</v>
      </c>
      <c r="I35" s="29" t="s">
        <v>331</v>
      </c>
      <c r="J35" s="30" t="s">
        <v>138</v>
      </c>
      <c r="K35" s="31" t="s">
        <v>85</v>
      </c>
      <c r="L35" s="31" t="s">
        <v>86</v>
      </c>
      <c r="M35" s="31"/>
      <c r="N35" s="31"/>
      <c r="O35" s="31"/>
      <c r="P35" s="31"/>
      <c r="Q35" s="31"/>
      <c r="R35" s="30"/>
      <c r="S35" s="31"/>
      <c r="T35" s="29" t="s">
        <v>331</v>
      </c>
      <c r="U35" s="32">
        <v>66560</v>
      </c>
      <c r="V35" s="32">
        <v>2</v>
      </c>
      <c r="W35" s="32">
        <v>4</v>
      </c>
      <c r="X35" s="33" t="str">
        <f>IF(ISERROR(MATCH(F35, [1]Filesystems!A:A, 0)), "N", "Y")</f>
        <v>N</v>
      </c>
      <c r="Y35" s="34"/>
      <c r="Z35" s="34"/>
      <c r="AA35" s="31"/>
      <c r="AB35" s="31"/>
      <c r="AC35" s="29" t="s">
        <v>238</v>
      </c>
      <c r="AD35" s="28" t="s">
        <v>269</v>
      </c>
      <c r="AE35" s="29" t="s">
        <v>210</v>
      </c>
      <c r="AF35" s="29" t="s">
        <v>224</v>
      </c>
      <c r="AG35" s="31" t="s">
        <v>89</v>
      </c>
      <c r="AH35" s="31"/>
      <c r="AI35" s="29"/>
      <c r="AJ35" s="35"/>
      <c r="AK35" s="29"/>
      <c r="AL35" s="28"/>
      <c r="AM35" s="27" t="str">
        <f>IF(ISERROR(VLOOKUP(UPPER(F35),[1]DNS!C:D,1,FALSE)),"N","Y")</f>
        <v>N</v>
      </c>
      <c r="AN35" s="27" t="str">
        <f>IFERROR(VLOOKUP(UPPER(F35),[1]DNS!C:D,2,FALSE),"N")</f>
        <v>N</v>
      </c>
      <c r="AP35" s="36" t="s">
        <v>332</v>
      </c>
    </row>
    <row r="36" spans="1:42" s="27" customFormat="1" ht="16" hidden="1">
      <c r="A36" s="27" t="s">
        <v>327</v>
      </c>
      <c r="B36" s="28" t="s">
        <v>196</v>
      </c>
      <c r="C36" s="29" t="s">
        <v>347</v>
      </c>
      <c r="D36" s="29" t="s">
        <v>348</v>
      </c>
      <c r="E36" s="29" t="s">
        <v>299</v>
      </c>
      <c r="F36" s="29" t="s">
        <v>349</v>
      </c>
      <c r="G36" s="29" t="s">
        <v>346</v>
      </c>
      <c r="H36" s="29" t="s">
        <v>198</v>
      </c>
      <c r="I36" s="29" t="s">
        <v>331</v>
      </c>
      <c r="J36" s="30" t="s">
        <v>138</v>
      </c>
      <c r="K36" s="31" t="s">
        <v>85</v>
      </c>
      <c r="L36" s="31" t="s">
        <v>86</v>
      </c>
      <c r="M36" s="31"/>
      <c r="N36" s="31"/>
      <c r="O36" s="31"/>
      <c r="P36" s="31"/>
      <c r="Q36" s="31"/>
      <c r="R36" s="30"/>
      <c r="S36" s="31"/>
      <c r="T36" s="29" t="s">
        <v>331</v>
      </c>
      <c r="U36" s="32">
        <v>66560</v>
      </c>
      <c r="V36" s="32">
        <v>2</v>
      </c>
      <c r="W36" s="32">
        <v>4</v>
      </c>
      <c r="X36" s="33" t="str">
        <f>IF(ISERROR(MATCH(F36, [1]Filesystems!A:A, 0)), "N", "Y")</f>
        <v>N</v>
      </c>
      <c r="Y36" s="34"/>
      <c r="Z36" s="34"/>
      <c r="AA36" s="31"/>
      <c r="AB36" s="31"/>
      <c r="AC36" s="29" t="s">
        <v>238</v>
      </c>
      <c r="AD36" s="28" t="s">
        <v>269</v>
      </c>
      <c r="AE36" s="29" t="s">
        <v>210</v>
      </c>
      <c r="AF36" s="29" t="s">
        <v>224</v>
      </c>
      <c r="AG36" s="31" t="s">
        <v>89</v>
      </c>
      <c r="AH36" s="31"/>
      <c r="AI36" s="29"/>
      <c r="AJ36" s="35"/>
      <c r="AK36" s="29"/>
      <c r="AL36" s="28"/>
      <c r="AM36" s="27" t="str">
        <f>IF(ISERROR(VLOOKUP(UPPER(F36),[1]DNS!C:D,1,FALSE)),"N","Y")</f>
        <v>N</v>
      </c>
      <c r="AN36" s="27" t="str">
        <f>IFERROR(VLOOKUP(UPPER(F36),[1]DNS!C:D,2,FALSE),"N")</f>
        <v>N</v>
      </c>
      <c r="AP36" s="36" t="s">
        <v>332</v>
      </c>
    </row>
    <row r="37" spans="1:42" s="27" customFormat="1" ht="16" hidden="1">
      <c r="A37" s="27" t="s">
        <v>327</v>
      </c>
      <c r="B37" s="28" t="s">
        <v>196</v>
      </c>
      <c r="C37" s="29" t="s">
        <v>350</v>
      </c>
      <c r="D37" s="29" t="s">
        <v>351</v>
      </c>
      <c r="E37" s="29" t="s">
        <v>293</v>
      </c>
      <c r="F37" s="29" t="s">
        <v>352</v>
      </c>
      <c r="G37" s="29" t="s">
        <v>353</v>
      </c>
      <c r="H37" s="29" t="s">
        <v>198</v>
      </c>
      <c r="I37" s="29" t="s">
        <v>331</v>
      </c>
      <c r="J37" s="30" t="s">
        <v>138</v>
      </c>
      <c r="K37" s="31" t="s">
        <v>85</v>
      </c>
      <c r="L37" s="31" t="s">
        <v>86</v>
      </c>
      <c r="M37" s="31"/>
      <c r="N37" s="31"/>
      <c r="O37" s="31"/>
      <c r="P37" s="31"/>
      <c r="Q37" s="31"/>
      <c r="R37" s="30"/>
      <c r="S37" s="31"/>
      <c r="T37" s="29" t="s">
        <v>331</v>
      </c>
      <c r="U37" s="32">
        <v>268288</v>
      </c>
      <c r="V37" s="32">
        <v>4</v>
      </c>
      <c r="W37" s="32">
        <v>8</v>
      </c>
      <c r="X37" s="33" t="str">
        <f>IF(ISERROR(MATCH(F37, [1]Filesystems!A:A, 0)), "N", "Y")</f>
        <v>N</v>
      </c>
      <c r="Y37" s="34"/>
      <c r="Z37" s="34"/>
      <c r="AA37" s="31"/>
      <c r="AB37" s="31"/>
      <c r="AC37" s="29" t="s">
        <v>238</v>
      </c>
      <c r="AD37" s="28" t="s">
        <v>269</v>
      </c>
      <c r="AE37" s="29" t="s">
        <v>210</v>
      </c>
      <c r="AF37" s="29" t="s">
        <v>224</v>
      </c>
      <c r="AG37" s="31" t="s">
        <v>89</v>
      </c>
      <c r="AH37" s="31"/>
      <c r="AI37" s="29"/>
      <c r="AJ37" s="35"/>
      <c r="AK37" s="29"/>
      <c r="AL37" s="28"/>
      <c r="AM37" s="27" t="str">
        <f>IF(ISERROR(VLOOKUP(UPPER(F37),[1]DNS!C:D,1,FALSE)),"N","Y")</f>
        <v>N</v>
      </c>
      <c r="AN37" s="27" t="str">
        <f>IFERROR(VLOOKUP(UPPER(F37),[1]DNS!C:D,2,FALSE),"N")</f>
        <v>N</v>
      </c>
      <c r="AP37" s="36" t="s">
        <v>339</v>
      </c>
    </row>
    <row r="38" spans="1:42" s="27" customFormat="1" ht="16" hidden="1">
      <c r="A38" s="27" t="s">
        <v>327</v>
      </c>
      <c r="B38" s="28" t="s">
        <v>196</v>
      </c>
      <c r="C38" s="29" t="s">
        <v>354</v>
      </c>
      <c r="D38" s="29" t="s">
        <v>355</v>
      </c>
      <c r="E38" s="29" t="s">
        <v>293</v>
      </c>
      <c r="F38" s="29" t="s">
        <v>356</v>
      </c>
      <c r="G38" s="29" t="s">
        <v>353</v>
      </c>
      <c r="H38" s="29" t="s">
        <v>198</v>
      </c>
      <c r="I38" s="29" t="s">
        <v>331</v>
      </c>
      <c r="J38" s="30" t="s">
        <v>138</v>
      </c>
      <c r="K38" s="31" t="s">
        <v>85</v>
      </c>
      <c r="L38" s="31" t="s">
        <v>86</v>
      </c>
      <c r="M38" s="31"/>
      <c r="N38" s="31"/>
      <c r="O38" s="31"/>
      <c r="P38" s="31"/>
      <c r="Q38" s="31"/>
      <c r="R38" s="30"/>
      <c r="S38" s="31"/>
      <c r="T38" s="29" t="s">
        <v>331</v>
      </c>
      <c r="U38" s="32">
        <v>268288</v>
      </c>
      <c r="V38" s="32">
        <v>4</v>
      </c>
      <c r="W38" s="32">
        <v>8</v>
      </c>
      <c r="X38" s="33" t="str">
        <f>IF(ISERROR(MATCH(F38, [1]Filesystems!A:A, 0)), "N", "Y")</f>
        <v>N</v>
      </c>
      <c r="Y38" s="34"/>
      <c r="Z38" s="34"/>
      <c r="AA38" s="31"/>
      <c r="AB38" s="31"/>
      <c r="AC38" s="29" t="s">
        <v>238</v>
      </c>
      <c r="AD38" s="28" t="s">
        <v>269</v>
      </c>
      <c r="AE38" s="29" t="s">
        <v>210</v>
      </c>
      <c r="AF38" s="29" t="s">
        <v>224</v>
      </c>
      <c r="AG38" s="31" t="s">
        <v>89</v>
      </c>
      <c r="AH38" s="31"/>
      <c r="AI38" s="29"/>
      <c r="AJ38" s="35"/>
      <c r="AK38" s="29"/>
      <c r="AL38" s="28"/>
      <c r="AM38" s="27" t="str">
        <f>IF(ISERROR(VLOOKUP(UPPER(F38),[1]DNS!C:D,1,FALSE)),"N","Y")</f>
        <v>N</v>
      </c>
      <c r="AN38" s="27" t="str">
        <f>IFERROR(VLOOKUP(UPPER(F38),[1]DNS!C:D,2,FALSE),"N")</f>
        <v>N</v>
      </c>
      <c r="AP38" s="36" t="s">
        <v>339</v>
      </c>
    </row>
    <row r="39" spans="1:42" s="27" customFormat="1" ht="16" hidden="1">
      <c r="A39" s="27" t="s">
        <v>327</v>
      </c>
      <c r="B39" s="28" t="s">
        <v>196</v>
      </c>
      <c r="C39" s="29" t="s">
        <v>357</v>
      </c>
      <c r="D39" s="29" t="s">
        <v>358</v>
      </c>
      <c r="E39" s="29" t="s">
        <v>359</v>
      </c>
      <c r="F39" s="29" t="s">
        <v>360</v>
      </c>
      <c r="G39" s="29" t="s">
        <v>361</v>
      </c>
      <c r="H39" s="29" t="s">
        <v>198</v>
      </c>
      <c r="I39" s="29" t="s">
        <v>331</v>
      </c>
      <c r="J39" s="30"/>
      <c r="K39" s="31"/>
      <c r="L39" s="31"/>
      <c r="M39" s="31"/>
      <c r="N39" s="31"/>
      <c r="O39" s="31"/>
      <c r="P39" s="31"/>
      <c r="Q39" s="31"/>
      <c r="R39" s="30"/>
      <c r="S39" s="31"/>
      <c r="T39" s="29" t="s">
        <v>331</v>
      </c>
      <c r="U39" s="32">
        <v>32768</v>
      </c>
      <c r="V39" s="32">
        <v>4</v>
      </c>
      <c r="W39" s="32">
        <v>2</v>
      </c>
      <c r="X39" s="33" t="str">
        <f>IF(ISERROR(MATCH(F39, [1]Filesystems!A:A, 0)), "N", "Y")</f>
        <v>N</v>
      </c>
      <c r="Y39" s="34"/>
      <c r="Z39" s="34"/>
      <c r="AA39" s="31">
        <v>2506</v>
      </c>
      <c r="AB39" s="31"/>
      <c r="AC39" s="29" t="s">
        <v>238</v>
      </c>
      <c r="AD39" s="28"/>
      <c r="AE39" s="29" t="s">
        <v>210</v>
      </c>
      <c r="AF39" s="29" t="s">
        <v>215</v>
      </c>
      <c r="AG39" s="31" t="s">
        <v>89</v>
      </c>
      <c r="AH39" s="31" t="s">
        <v>89</v>
      </c>
      <c r="AI39" s="29"/>
      <c r="AJ39" s="31" t="s">
        <v>89</v>
      </c>
      <c r="AK39" s="29"/>
      <c r="AL39" s="28" t="s">
        <v>362</v>
      </c>
      <c r="AM39" s="27" t="str">
        <f>IF(ISERROR(VLOOKUP(UPPER(F39),[1]DNS!C:D,1,FALSE)),"N","Y")</f>
        <v>N</v>
      </c>
      <c r="AN39" s="27" t="str">
        <f>IFERROR(VLOOKUP(UPPER(F39),[1]DNS!C:D,2,FALSE),"N")</f>
        <v>N</v>
      </c>
      <c r="AP39" s="36" t="s">
        <v>363</v>
      </c>
    </row>
    <row r="40" spans="1:42" s="27" customFormat="1" ht="16" hidden="1">
      <c r="A40" s="27" t="s">
        <v>327</v>
      </c>
      <c r="B40" s="28" t="s">
        <v>196</v>
      </c>
      <c r="C40" s="29" t="s">
        <v>364</v>
      </c>
      <c r="D40" s="29" t="s">
        <v>365</v>
      </c>
      <c r="E40" s="29" t="s">
        <v>359</v>
      </c>
      <c r="F40" s="29" t="s">
        <v>366</v>
      </c>
      <c r="G40" s="29" t="s">
        <v>361</v>
      </c>
      <c r="H40" s="29" t="s">
        <v>198</v>
      </c>
      <c r="I40" s="29" t="s">
        <v>331</v>
      </c>
      <c r="J40" s="30"/>
      <c r="K40" s="31"/>
      <c r="L40" s="31"/>
      <c r="M40" s="31"/>
      <c r="N40" s="31"/>
      <c r="O40" s="31"/>
      <c r="P40" s="31"/>
      <c r="Q40" s="31"/>
      <c r="R40" s="30"/>
      <c r="S40" s="31"/>
      <c r="T40" s="29" t="s">
        <v>331</v>
      </c>
      <c r="U40" s="32">
        <v>32768</v>
      </c>
      <c r="V40" s="32">
        <v>4</v>
      </c>
      <c r="W40" s="32">
        <v>2</v>
      </c>
      <c r="X40" s="33" t="str">
        <f>IF(ISERROR(MATCH(F40, [1]Filesystems!A:A, 0)), "N", "Y")</f>
        <v>N</v>
      </c>
      <c r="Y40" s="34"/>
      <c r="Z40" s="34"/>
      <c r="AA40" s="31">
        <v>2506</v>
      </c>
      <c r="AB40" s="31" t="s">
        <v>367</v>
      </c>
      <c r="AC40" s="29" t="s">
        <v>238</v>
      </c>
      <c r="AD40" s="28" t="s">
        <v>269</v>
      </c>
      <c r="AE40" s="29" t="s">
        <v>210</v>
      </c>
      <c r="AF40" s="29" t="s">
        <v>215</v>
      </c>
      <c r="AG40" s="31" t="s">
        <v>89</v>
      </c>
      <c r="AH40" s="31" t="s">
        <v>89</v>
      </c>
      <c r="AI40" s="29"/>
      <c r="AJ40" s="35" t="s">
        <v>89</v>
      </c>
      <c r="AK40" s="29" t="s">
        <v>368</v>
      </c>
      <c r="AL40" s="28" t="s">
        <v>369</v>
      </c>
      <c r="AM40" s="27" t="str">
        <f>IF(ISERROR(VLOOKUP(UPPER(F40),[1]DNS!C:D,1,FALSE)),"N","Y")</f>
        <v>N</v>
      </c>
      <c r="AN40" s="27" t="str">
        <f>IFERROR(VLOOKUP(UPPER(F40),[1]DNS!C:D,2,FALSE),"N")</f>
        <v>N</v>
      </c>
      <c r="AP40" s="36" t="s">
        <v>363</v>
      </c>
    </row>
    <row r="41" spans="1:42" s="27" customFormat="1" ht="16" hidden="1">
      <c r="A41" s="27" t="s">
        <v>327</v>
      </c>
      <c r="B41" s="28" t="s">
        <v>196</v>
      </c>
      <c r="C41" s="29" t="s">
        <v>370</v>
      </c>
      <c r="D41" s="29" t="s">
        <v>371</v>
      </c>
      <c r="E41" s="29" t="s">
        <v>284</v>
      </c>
      <c r="F41" s="29" t="s">
        <v>372</v>
      </c>
      <c r="G41" s="29" t="s">
        <v>373</v>
      </c>
      <c r="H41" s="29" t="s">
        <v>198</v>
      </c>
      <c r="I41" s="29" t="s">
        <v>331</v>
      </c>
      <c r="J41" s="30"/>
      <c r="K41" s="31"/>
      <c r="L41" s="31"/>
      <c r="M41" s="31"/>
      <c r="N41" s="31"/>
      <c r="O41" s="31"/>
      <c r="P41" s="31"/>
      <c r="Q41" s="31"/>
      <c r="R41" s="30"/>
      <c r="S41" s="31"/>
      <c r="T41" s="29" t="s">
        <v>331</v>
      </c>
      <c r="U41" s="32">
        <v>135168</v>
      </c>
      <c r="V41" s="32">
        <v>4</v>
      </c>
      <c r="W41" s="32">
        <v>6</v>
      </c>
      <c r="X41" s="33" t="str">
        <f>IF(ISERROR(MATCH(F41, [1]Filesystems!A:A, 0)), "N", "Y")</f>
        <v>N</v>
      </c>
      <c r="Y41" s="34"/>
      <c r="Z41" s="34"/>
      <c r="AA41" s="31">
        <v>2507</v>
      </c>
      <c r="AB41" s="31"/>
      <c r="AC41" s="29" t="s">
        <v>238</v>
      </c>
      <c r="AD41" s="28"/>
      <c r="AE41" s="29" t="s">
        <v>210</v>
      </c>
      <c r="AF41" s="29" t="s">
        <v>215</v>
      </c>
      <c r="AG41" s="31" t="s">
        <v>89</v>
      </c>
      <c r="AH41" s="31" t="s">
        <v>89</v>
      </c>
      <c r="AI41" s="29"/>
      <c r="AJ41" s="35" t="s">
        <v>89</v>
      </c>
      <c r="AK41" s="29"/>
      <c r="AL41" s="28" t="s">
        <v>374</v>
      </c>
      <c r="AM41" s="27" t="str">
        <f>IF(ISERROR(VLOOKUP(UPPER(F41),[1]DNS!C:D,1,FALSE)),"N","Y")</f>
        <v>N</v>
      </c>
      <c r="AN41" s="27" t="str">
        <f>IFERROR(VLOOKUP(UPPER(F41),[1]DNS!C:D,2,FALSE),"N")</f>
        <v>N</v>
      </c>
      <c r="AP41" s="36" t="s">
        <v>375</v>
      </c>
    </row>
    <row r="42" spans="1:42" s="27" customFormat="1" ht="16" hidden="1">
      <c r="A42" s="27" t="s">
        <v>327</v>
      </c>
      <c r="B42" s="28" t="s">
        <v>196</v>
      </c>
      <c r="C42" s="29" t="s">
        <v>376</v>
      </c>
      <c r="D42" s="29" t="s">
        <v>377</v>
      </c>
      <c r="E42" s="29" t="s">
        <v>284</v>
      </c>
      <c r="F42" s="29" t="s">
        <v>378</v>
      </c>
      <c r="G42" s="29" t="s">
        <v>379</v>
      </c>
      <c r="H42" s="29" t="s">
        <v>198</v>
      </c>
      <c r="I42" s="29" t="s">
        <v>331</v>
      </c>
      <c r="J42" s="30"/>
      <c r="K42" s="31"/>
      <c r="L42" s="31"/>
      <c r="M42" s="31"/>
      <c r="N42" s="31"/>
      <c r="O42" s="31"/>
      <c r="P42" s="31"/>
      <c r="Q42" s="31"/>
      <c r="R42" s="30"/>
      <c r="S42" s="31"/>
      <c r="T42" s="29" t="s">
        <v>331</v>
      </c>
      <c r="U42" s="32">
        <v>135168</v>
      </c>
      <c r="V42" s="32">
        <v>4</v>
      </c>
      <c r="W42" s="32">
        <v>6</v>
      </c>
      <c r="X42" s="33" t="str">
        <f>IF(ISERROR(MATCH(F42, [1]Filesystems!A:A, 0)), "N", "Y")</f>
        <v>N</v>
      </c>
      <c r="Y42" s="34"/>
      <c r="Z42" s="34"/>
      <c r="AA42" s="31">
        <v>2507</v>
      </c>
      <c r="AB42" s="31"/>
      <c r="AC42" s="29" t="s">
        <v>238</v>
      </c>
      <c r="AD42" s="28"/>
      <c r="AE42" s="29" t="s">
        <v>210</v>
      </c>
      <c r="AF42" s="29" t="s">
        <v>215</v>
      </c>
      <c r="AG42" s="31" t="s">
        <v>89</v>
      </c>
      <c r="AH42" s="31" t="s">
        <v>89</v>
      </c>
      <c r="AI42" s="29"/>
      <c r="AJ42" s="35" t="s">
        <v>89</v>
      </c>
      <c r="AK42" s="29"/>
      <c r="AL42" s="28" t="s">
        <v>380</v>
      </c>
      <c r="AM42" s="27" t="str">
        <f>IF(ISERROR(VLOOKUP(UPPER(F42),[1]DNS!C:D,1,FALSE)),"N","Y")</f>
        <v>N</v>
      </c>
      <c r="AN42" s="27" t="str">
        <f>IFERROR(VLOOKUP(UPPER(F42),[1]DNS!C:D,2,FALSE),"N")</f>
        <v>N</v>
      </c>
      <c r="AP42" s="36" t="s">
        <v>375</v>
      </c>
    </row>
    <row r="43" spans="1:42" s="27" customFormat="1" ht="16" hidden="1">
      <c r="A43" s="27" t="s">
        <v>327</v>
      </c>
      <c r="B43" s="28" t="s">
        <v>196</v>
      </c>
      <c r="C43" s="29" t="s">
        <v>381</v>
      </c>
      <c r="D43" s="29" t="s">
        <v>382</v>
      </c>
      <c r="E43" s="29" t="s">
        <v>284</v>
      </c>
      <c r="F43" s="29" t="s">
        <v>383</v>
      </c>
      <c r="G43" s="29" t="s">
        <v>384</v>
      </c>
      <c r="H43" s="29" t="s">
        <v>198</v>
      </c>
      <c r="I43" s="29" t="s">
        <v>331</v>
      </c>
      <c r="J43" s="30"/>
      <c r="K43" s="31"/>
      <c r="L43" s="31"/>
      <c r="M43" s="31"/>
      <c r="N43" s="31"/>
      <c r="O43" s="31"/>
      <c r="P43" s="31"/>
      <c r="Q43" s="31"/>
      <c r="R43" s="30"/>
      <c r="S43" s="31"/>
      <c r="T43" s="29" t="s">
        <v>331</v>
      </c>
      <c r="U43" s="32">
        <v>135168</v>
      </c>
      <c r="V43" s="32">
        <v>4</v>
      </c>
      <c r="W43" s="32">
        <v>6</v>
      </c>
      <c r="X43" s="33" t="str">
        <f>IF(ISERROR(MATCH(F43, [1]Filesystems!A:A, 0)), "N", "Y")</f>
        <v>N</v>
      </c>
      <c r="Y43" s="34"/>
      <c r="Z43" s="34"/>
      <c r="AA43" s="31">
        <v>3007</v>
      </c>
      <c r="AB43" s="31"/>
      <c r="AC43" s="29" t="s">
        <v>238</v>
      </c>
      <c r="AD43" s="28"/>
      <c r="AE43" s="29" t="s">
        <v>202</v>
      </c>
      <c r="AF43" s="29" t="s">
        <v>215</v>
      </c>
      <c r="AG43" s="31" t="s">
        <v>89</v>
      </c>
      <c r="AH43" s="31" t="s">
        <v>89</v>
      </c>
      <c r="AI43" s="29"/>
      <c r="AJ43" s="35" t="s">
        <v>89</v>
      </c>
      <c r="AK43" s="29"/>
      <c r="AL43" s="28" t="s">
        <v>385</v>
      </c>
      <c r="AM43" s="27" t="str">
        <f>IF(ISERROR(VLOOKUP(UPPER(F43),[1]DNS!C:D,1,FALSE)),"N","Y")</f>
        <v>N</v>
      </c>
      <c r="AN43" s="27" t="str">
        <f>IFERROR(VLOOKUP(UPPER(F43),[1]DNS!C:D,2,FALSE),"N")</f>
        <v>N</v>
      </c>
      <c r="AP43" s="36" t="s">
        <v>375</v>
      </c>
    </row>
    <row r="44" spans="1:42" s="27" customFormat="1" ht="16" hidden="1">
      <c r="A44" s="27" t="s">
        <v>327</v>
      </c>
      <c r="B44" s="28" t="s">
        <v>196</v>
      </c>
      <c r="C44" s="29" t="s">
        <v>386</v>
      </c>
      <c r="D44" s="29" t="s">
        <v>387</v>
      </c>
      <c r="E44" s="29" t="s">
        <v>293</v>
      </c>
      <c r="F44" s="29" t="s">
        <v>388</v>
      </c>
      <c r="G44" s="29" t="s">
        <v>389</v>
      </c>
      <c r="H44" s="29" t="s">
        <v>198</v>
      </c>
      <c r="I44" s="29" t="s">
        <v>331</v>
      </c>
      <c r="J44" s="30"/>
      <c r="K44" s="31"/>
      <c r="L44" s="31"/>
      <c r="M44" s="31"/>
      <c r="N44" s="31"/>
      <c r="O44" s="31"/>
      <c r="P44" s="31"/>
      <c r="Q44" s="31"/>
      <c r="R44" s="30"/>
      <c r="S44" s="31"/>
      <c r="T44" s="29" t="s">
        <v>331</v>
      </c>
      <c r="U44" s="32">
        <v>268288</v>
      </c>
      <c r="V44" s="32">
        <v>4</v>
      </c>
      <c r="W44" s="32">
        <v>6</v>
      </c>
      <c r="X44" s="33" t="str">
        <f>IF(ISERROR(MATCH(F44, [1]Filesystems!A:A, 0)), "N", "Y")</f>
        <v>N</v>
      </c>
      <c r="Y44" s="34"/>
      <c r="Z44" s="34"/>
      <c r="AA44" s="31">
        <v>3007</v>
      </c>
      <c r="AB44" s="31"/>
      <c r="AC44" s="29" t="s">
        <v>238</v>
      </c>
      <c r="AD44" s="28"/>
      <c r="AE44" s="29" t="s">
        <v>202</v>
      </c>
      <c r="AF44" s="29" t="s">
        <v>215</v>
      </c>
      <c r="AG44" s="31" t="s">
        <v>89</v>
      </c>
      <c r="AH44" s="31" t="s">
        <v>89</v>
      </c>
      <c r="AI44" s="29"/>
      <c r="AJ44" s="35" t="s">
        <v>89</v>
      </c>
      <c r="AK44" s="29"/>
      <c r="AL44" s="28" t="s">
        <v>390</v>
      </c>
      <c r="AM44" s="27" t="str">
        <f>IF(ISERROR(VLOOKUP(UPPER(F44),[1]DNS!C:D,1,FALSE)),"N","Y")</f>
        <v>N</v>
      </c>
      <c r="AN44" s="27" t="str">
        <f>IFERROR(VLOOKUP(UPPER(F44),[1]DNS!C:D,2,FALSE),"N")</f>
        <v>N</v>
      </c>
      <c r="AP44" s="36" t="s">
        <v>391</v>
      </c>
    </row>
    <row r="45" spans="1:42" s="27" customFormat="1" ht="16" hidden="1">
      <c r="A45" s="27" t="s">
        <v>327</v>
      </c>
      <c r="B45" s="28" t="s">
        <v>196</v>
      </c>
      <c r="C45" s="29" t="s">
        <v>392</v>
      </c>
      <c r="D45" s="29" t="s">
        <v>393</v>
      </c>
      <c r="E45" s="29" t="s">
        <v>293</v>
      </c>
      <c r="F45" s="29" t="s">
        <v>394</v>
      </c>
      <c r="G45" s="29" t="s">
        <v>389</v>
      </c>
      <c r="H45" s="29" t="s">
        <v>198</v>
      </c>
      <c r="I45" s="29" t="s">
        <v>331</v>
      </c>
      <c r="J45" s="30"/>
      <c r="K45" s="31"/>
      <c r="L45" s="31"/>
      <c r="M45" s="31"/>
      <c r="N45" s="31"/>
      <c r="O45" s="31"/>
      <c r="P45" s="31"/>
      <c r="Q45" s="31"/>
      <c r="R45" s="30"/>
      <c r="S45" s="31"/>
      <c r="T45" s="29" t="s">
        <v>331</v>
      </c>
      <c r="U45" s="32">
        <v>268288</v>
      </c>
      <c r="V45" s="32">
        <v>4</v>
      </c>
      <c r="W45" s="32">
        <v>6</v>
      </c>
      <c r="X45" s="33" t="str">
        <f>IF(ISERROR(MATCH(F45, [1]Filesystems!A:A, 0)), "N", "Y")</f>
        <v>N</v>
      </c>
      <c r="Y45" s="34"/>
      <c r="Z45" s="34"/>
      <c r="AA45" s="31">
        <v>128</v>
      </c>
      <c r="AB45" s="31"/>
      <c r="AC45" s="29" t="s">
        <v>238</v>
      </c>
      <c r="AD45" s="28" t="s">
        <v>269</v>
      </c>
      <c r="AE45" s="29" t="s">
        <v>202</v>
      </c>
      <c r="AF45" s="29" t="s">
        <v>224</v>
      </c>
      <c r="AG45" s="31" t="s">
        <v>89</v>
      </c>
      <c r="AH45" s="31" t="s">
        <v>89</v>
      </c>
      <c r="AI45" s="29"/>
      <c r="AJ45" s="35" t="s">
        <v>89</v>
      </c>
      <c r="AK45" s="29"/>
      <c r="AL45" s="28" t="s">
        <v>395</v>
      </c>
      <c r="AM45" s="27" t="str">
        <f>IF(ISERROR(VLOOKUP(UPPER(F45),[1]DNS!C:D,1,FALSE)),"N","Y")</f>
        <v>N</v>
      </c>
      <c r="AN45" s="27" t="str">
        <f>IFERROR(VLOOKUP(UPPER(F45),[1]DNS!C:D,2,FALSE),"N")</f>
        <v>N</v>
      </c>
      <c r="AP45" s="36" t="s">
        <v>391</v>
      </c>
    </row>
    <row r="46" spans="1:42" s="27" customFormat="1" ht="16" hidden="1">
      <c r="A46" s="27" t="s">
        <v>327</v>
      </c>
      <c r="B46" s="28" t="s">
        <v>196</v>
      </c>
      <c r="C46" s="29" t="s">
        <v>396</v>
      </c>
      <c r="D46" s="29" t="s">
        <v>397</v>
      </c>
      <c r="E46" s="29" t="s">
        <v>293</v>
      </c>
      <c r="F46" s="29" t="s">
        <v>398</v>
      </c>
      <c r="G46" s="29" t="s">
        <v>389</v>
      </c>
      <c r="H46" s="29" t="s">
        <v>198</v>
      </c>
      <c r="I46" s="29" t="s">
        <v>331</v>
      </c>
      <c r="J46" s="30"/>
      <c r="K46" s="31"/>
      <c r="L46" s="31"/>
      <c r="M46" s="31"/>
      <c r="N46" s="31"/>
      <c r="O46" s="31"/>
      <c r="P46" s="31"/>
      <c r="Q46" s="31"/>
      <c r="R46" s="30"/>
      <c r="S46" s="31"/>
      <c r="T46" s="29" t="s">
        <v>331</v>
      </c>
      <c r="U46" s="32">
        <v>268288</v>
      </c>
      <c r="V46" s="32">
        <v>4</v>
      </c>
      <c r="W46" s="32">
        <v>6</v>
      </c>
      <c r="X46" s="33" t="str">
        <f>IF(ISERROR(MATCH(F46, [1]Filesystems!A:A, 0)), "N", "Y")</f>
        <v>N</v>
      </c>
      <c r="Y46" s="34"/>
      <c r="Z46" s="34"/>
      <c r="AA46" s="31">
        <v>128</v>
      </c>
      <c r="AB46" s="31"/>
      <c r="AC46" s="29" t="s">
        <v>238</v>
      </c>
      <c r="AD46" s="28" t="s">
        <v>269</v>
      </c>
      <c r="AE46" s="29" t="s">
        <v>202</v>
      </c>
      <c r="AF46" s="29" t="s">
        <v>224</v>
      </c>
      <c r="AG46" s="31" t="s">
        <v>89</v>
      </c>
      <c r="AH46" s="31" t="s">
        <v>89</v>
      </c>
      <c r="AI46" s="29"/>
      <c r="AJ46" s="35" t="s">
        <v>89</v>
      </c>
      <c r="AK46" s="29"/>
      <c r="AL46" s="28" t="s">
        <v>399</v>
      </c>
      <c r="AM46" s="27" t="str">
        <f>IF(ISERROR(VLOOKUP(UPPER(F46),[1]DNS!C:D,1,FALSE)),"N","Y")</f>
        <v>N</v>
      </c>
      <c r="AN46" s="27" t="str">
        <f>IFERROR(VLOOKUP(UPPER(F46),[1]DNS!C:D,2,FALSE),"N")</f>
        <v>N</v>
      </c>
      <c r="AP46" s="36" t="s">
        <v>391</v>
      </c>
    </row>
    <row r="47" spans="1:42" s="27" customFormat="1" ht="16" hidden="1">
      <c r="A47" s="27" t="s">
        <v>327</v>
      </c>
      <c r="B47" s="28" t="s">
        <v>196</v>
      </c>
      <c r="C47" s="29" t="s">
        <v>400</v>
      </c>
      <c r="D47" s="29" t="s">
        <v>401</v>
      </c>
      <c r="E47" s="29" t="s">
        <v>293</v>
      </c>
      <c r="F47" s="29" t="s">
        <v>402</v>
      </c>
      <c r="G47" s="29" t="s">
        <v>235</v>
      </c>
      <c r="H47" s="29" t="s">
        <v>198</v>
      </c>
      <c r="I47" s="29" t="s">
        <v>331</v>
      </c>
      <c r="J47" s="30"/>
      <c r="K47" s="31"/>
      <c r="L47" s="31"/>
      <c r="M47" s="31"/>
      <c r="N47" s="31"/>
      <c r="O47" s="31"/>
      <c r="P47" s="31"/>
      <c r="Q47" s="31"/>
      <c r="R47" s="30"/>
      <c r="S47" s="31"/>
      <c r="T47" s="29" t="s">
        <v>331</v>
      </c>
      <c r="U47" s="32">
        <v>268288</v>
      </c>
      <c r="V47" s="32">
        <v>4</v>
      </c>
      <c r="W47" s="32">
        <v>6</v>
      </c>
      <c r="X47" s="33" t="str">
        <f>IF(ISERROR(MATCH(F47, [1]Filesystems!A:A, 0)), "N", "Y")</f>
        <v>N</v>
      </c>
      <c r="Y47" s="34"/>
      <c r="Z47" s="34"/>
      <c r="AA47" s="31">
        <v>126</v>
      </c>
      <c r="AB47" s="31"/>
      <c r="AC47" s="29" t="s">
        <v>238</v>
      </c>
      <c r="AD47" s="28" t="s">
        <v>269</v>
      </c>
      <c r="AE47" s="29" t="s">
        <v>202</v>
      </c>
      <c r="AF47" s="29" t="s">
        <v>224</v>
      </c>
      <c r="AG47" s="31" t="s">
        <v>89</v>
      </c>
      <c r="AH47" s="31" t="s">
        <v>89</v>
      </c>
      <c r="AI47" s="29"/>
      <c r="AJ47" s="35" t="s">
        <v>89</v>
      </c>
      <c r="AK47" s="29"/>
      <c r="AL47" s="28" t="s">
        <v>403</v>
      </c>
      <c r="AM47" s="27" t="str">
        <f>IF(ISERROR(VLOOKUP(UPPER(F47),[1]DNS!C:D,1,FALSE)),"N","Y")</f>
        <v>N</v>
      </c>
      <c r="AN47" s="27" t="str">
        <f>IFERROR(VLOOKUP(UPPER(F47),[1]DNS!C:D,2,FALSE),"N")</f>
        <v>N</v>
      </c>
      <c r="AP47" s="36" t="s">
        <v>404</v>
      </c>
    </row>
    <row r="48" spans="1:42" s="27" customFormat="1" ht="16" hidden="1">
      <c r="A48" s="27" t="s">
        <v>327</v>
      </c>
      <c r="B48" s="28" t="s">
        <v>196</v>
      </c>
      <c r="C48" s="29" t="s">
        <v>405</v>
      </c>
      <c r="D48" s="29" t="s">
        <v>406</v>
      </c>
      <c r="E48" s="29" t="s">
        <v>359</v>
      </c>
      <c r="F48" s="29" t="s">
        <v>407</v>
      </c>
      <c r="G48" s="29" t="s">
        <v>408</v>
      </c>
      <c r="H48" s="29" t="s">
        <v>198</v>
      </c>
      <c r="I48" s="29" t="s">
        <v>331</v>
      </c>
      <c r="J48" s="30"/>
      <c r="K48" s="31"/>
      <c r="L48" s="31"/>
      <c r="M48" s="31"/>
      <c r="N48" s="31"/>
      <c r="O48" s="31"/>
      <c r="P48" s="31"/>
      <c r="Q48" s="31"/>
      <c r="R48" s="30"/>
      <c r="S48" s="31"/>
      <c r="T48" s="29" t="s">
        <v>331</v>
      </c>
      <c r="U48" s="32">
        <v>32768</v>
      </c>
      <c r="V48" s="32">
        <v>4</v>
      </c>
      <c r="W48" s="32">
        <v>2</v>
      </c>
      <c r="X48" s="33" t="str">
        <f>IF(ISERROR(MATCH(F48, [1]Filesystems!A:A, 0)), "N", "Y")</f>
        <v>N</v>
      </c>
      <c r="Y48" s="34"/>
      <c r="Z48" s="34"/>
      <c r="AA48" s="31">
        <v>128</v>
      </c>
      <c r="AB48" s="31"/>
      <c r="AC48" s="29" t="s">
        <v>238</v>
      </c>
      <c r="AD48" s="28" t="s">
        <v>269</v>
      </c>
      <c r="AE48" s="29" t="s">
        <v>202</v>
      </c>
      <c r="AF48" s="29" t="s">
        <v>224</v>
      </c>
      <c r="AG48" s="31" t="s">
        <v>89</v>
      </c>
      <c r="AH48" s="31" t="s">
        <v>89</v>
      </c>
      <c r="AI48" s="29"/>
      <c r="AJ48" s="35" t="s">
        <v>89</v>
      </c>
      <c r="AK48" s="29"/>
      <c r="AL48" s="28" t="s">
        <v>409</v>
      </c>
      <c r="AM48" s="27" t="str">
        <f>IF(ISERROR(VLOOKUP(UPPER(F48),[1]DNS!C:D,1,FALSE)),"N","Y")</f>
        <v>N</v>
      </c>
      <c r="AN48" s="27" t="str">
        <f>IFERROR(VLOOKUP(UPPER(F48),[1]DNS!C:D,2,FALSE),"N")</f>
        <v>N</v>
      </c>
      <c r="AP48" s="36" t="s">
        <v>363</v>
      </c>
    </row>
    <row r="49" spans="1:42" s="27" customFormat="1" ht="16" hidden="1">
      <c r="A49" s="27" t="s">
        <v>327</v>
      </c>
      <c r="B49" s="28" t="s">
        <v>196</v>
      </c>
      <c r="C49" s="29" t="s">
        <v>410</v>
      </c>
      <c r="D49" s="29" t="s">
        <v>411</v>
      </c>
      <c r="E49" s="29" t="s">
        <v>359</v>
      </c>
      <c r="F49" s="29" t="s">
        <v>412</v>
      </c>
      <c r="G49" s="29" t="s">
        <v>413</v>
      </c>
      <c r="H49" s="29" t="s">
        <v>198</v>
      </c>
      <c r="I49" s="29" t="s">
        <v>331</v>
      </c>
      <c r="J49" s="30"/>
      <c r="K49" s="31"/>
      <c r="L49" s="31"/>
      <c r="M49" s="31"/>
      <c r="N49" s="31"/>
      <c r="O49" s="31"/>
      <c r="P49" s="31"/>
      <c r="Q49" s="31"/>
      <c r="R49" s="30"/>
      <c r="S49" s="31"/>
      <c r="T49" s="29" t="s">
        <v>331</v>
      </c>
      <c r="U49" s="32">
        <v>32768</v>
      </c>
      <c r="V49" s="32">
        <v>4</v>
      </c>
      <c r="W49" s="32">
        <v>2</v>
      </c>
      <c r="X49" s="33" t="str">
        <f>IF(ISERROR(MATCH(F49, [1]Filesystems!A:A, 0)), "N", "Y")</f>
        <v>N</v>
      </c>
      <c r="Y49" s="34"/>
      <c r="Z49" s="34"/>
      <c r="AA49" s="31">
        <v>128</v>
      </c>
      <c r="AB49" s="31"/>
      <c r="AC49" s="29" t="s">
        <v>238</v>
      </c>
      <c r="AD49" s="28" t="s">
        <v>269</v>
      </c>
      <c r="AE49" s="29" t="s">
        <v>202</v>
      </c>
      <c r="AF49" s="29" t="s">
        <v>224</v>
      </c>
      <c r="AG49" s="31" t="s">
        <v>89</v>
      </c>
      <c r="AH49" s="31" t="s">
        <v>89</v>
      </c>
      <c r="AI49" s="29"/>
      <c r="AJ49" s="35" t="s">
        <v>89</v>
      </c>
      <c r="AK49" s="29"/>
      <c r="AL49" s="28" t="s">
        <v>414</v>
      </c>
      <c r="AM49" s="27" t="str">
        <f>IF(ISERROR(VLOOKUP(UPPER(F49),[1]DNS!C:D,1,FALSE)),"N","Y")</f>
        <v>N</v>
      </c>
      <c r="AN49" s="27" t="str">
        <f>IFERROR(VLOOKUP(UPPER(F49),[1]DNS!C:D,2,FALSE),"N")</f>
        <v>N</v>
      </c>
      <c r="AP49" s="36" t="s">
        <v>363</v>
      </c>
    </row>
    <row r="50" spans="1:42" s="27" customFormat="1" ht="16" hidden="1">
      <c r="A50" s="27" t="s">
        <v>327</v>
      </c>
      <c r="B50" s="28" t="s">
        <v>196</v>
      </c>
      <c r="C50" s="29" t="s">
        <v>415</v>
      </c>
      <c r="D50" s="29" t="s">
        <v>416</v>
      </c>
      <c r="E50" s="29" t="s">
        <v>284</v>
      </c>
      <c r="F50" s="29" t="s">
        <v>417</v>
      </c>
      <c r="G50" s="29" t="s">
        <v>418</v>
      </c>
      <c r="H50" s="29" t="s">
        <v>198</v>
      </c>
      <c r="I50" s="29" t="s">
        <v>331</v>
      </c>
      <c r="J50" s="30"/>
      <c r="K50" s="31"/>
      <c r="L50" s="31"/>
      <c r="M50" s="31"/>
      <c r="N50" s="31"/>
      <c r="O50" s="31"/>
      <c r="P50" s="31"/>
      <c r="Q50" s="31"/>
      <c r="R50" s="30"/>
      <c r="S50" s="31"/>
      <c r="T50" s="29" t="s">
        <v>331</v>
      </c>
      <c r="U50" s="32">
        <v>134144</v>
      </c>
      <c r="V50" s="32">
        <v>4</v>
      </c>
      <c r="W50" s="32">
        <v>6</v>
      </c>
      <c r="X50" s="33" t="str">
        <f>IF(ISERROR(MATCH(F50, [1]Filesystems!A:A, 0)), "N", "Y")</f>
        <v>N</v>
      </c>
      <c r="Y50" s="34"/>
      <c r="Z50" s="34"/>
      <c r="AA50" s="31">
        <v>128</v>
      </c>
      <c r="AB50" s="31"/>
      <c r="AC50" s="29" t="s">
        <v>238</v>
      </c>
      <c r="AD50" s="28" t="s">
        <v>269</v>
      </c>
      <c r="AE50" s="29" t="s">
        <v>202</v>
      </c>
      <c r="AF50" s="29" t="s">
        <v>224</v>
      </c>
      <c r="AG50" s="31" t="s">
        <v>89</v>
      </c>
      <c r="AH50" s="31" t="s">
        <v>89</v>
      </c>
      <c r="AI50" s="29"/>
      <c r="AJ50" s="35" t="s">
        <v>89</v>
      </c>
      <c r="AK50" s="29"/>
      <c r="AL50" s="28" t="s">
        <v>419</v>
      </c>
      <c r="AM50" s="27" t="str">
        <f>IF(ISERROR(VLOOKUP(UPPER(F50),[1]DNS!C:D,1,FALSE)),"N","Y")</f>
        <v>N</v>
      </c>
      <c r="AN50" s="27" t="str">
        <f>IFERROR(VLOOKUP(UPPER(F50),[1]DNS!C:D,2,FALSE),"N")</f>
        <v>N</v>
      </c>
      <c r="AP50" s="36" t="s">
        <v>375</v>
      </c>
    </row>
    <row r="51" spans="1:42" s="27" customFormat="1" ht="16" hidden="1">
      <c r="A51" s="27" t="s">
        <v>327</v>
      </c>
      <c r="B51" s="28" t="s">
        <v>196</v>
      </c>
      <c r="C51" s="29" t="s">
        <v>420</v>
      </c>
      <c r="D51" s="29" t="s">
        <v>421</v>
      </c>
      <c r="E51" s="29" t="s">
        <v>284</v>
      </c>
      <c r="F51" s="29" t="s">
        <v>422</v>
      </c>
      <c r="G51" s="29" t="s">
        <v>418</v>
      </c>
      <c r="H51" s="29" t="s">
        <v>198</v>
      </c>
      <c r="I51" s="29" t="s">
        <v>331</v>
      </c>
      <c r="J51" s="30"/>
      <c r="K51" s="31"/>
      <c r="L51" s="31"/>
      <c r="M51" s="31"/>
      <c r="N51" s="31"/>
      <c r="O51" s="31"/>
      <c r="P51" s="31"/>
      <c r="Q51" s="31"/>
      <c r="R51" s="30"/>
      <c r="S51" s="31"/>
      <c r="T51" s="29" t="s">
        <v>331</v>
      </c>
      <c r="U51" s="32">
        <v>134144</v>
      </c>
      <c r="V51" s="32">
        <v>4</v>
      </c>
      <c r="W51" s="32">
        <v>6</v>
      </c>
      <c r="X51" s="33" t="str">
        <f>IF(ISERROR(MATCH(F51, [1]Filesystems!A:A, 0)), "N", "Y")</f>
        <v>N</v>
      </c>
      <c r="Y51" s="34"/>
      <c r="Z51" s="34"/>
      <c r="AA51" s="31">
        <v>128</v>
      </c>
      <c r="AB51" s="31"/>
      <c r="AC51" s="29" t="s">
        <v>238</v>
      </c>
      <c r="AD51" s="28" t="s">
        <v>269</v>
      </c>
      <c r="AE51" s="29" t="s">
        <v>202</v>
      </c>
      <c r="AF51" s="29" t="s">
        <v>224</v>
      </c>
      <c r="AG51" s="31" t="s">
        <v>89</v>
      </c>
      <c r="AH51" s="31" t="s">
        <v>89</v>
      </c>
      <c r="AI51" s="29"/>
      <c r="AJ51" s="35" t="s">
        <v>89</v>
      </c>
      <c r="AK51" s="29"/>
      <c r="AL51" s="28" t="s">
        <v>423</v>
      </c>
      <c r="AM51" s="27" t="str">
        <f>IF(ISERROR(VLOOKUP(UPPER(F51),[1]DNS!C:D,1,FALSE)),"N","Y")</f>
        <v>N</v>
      </c>
      <c r="AN51" s="27" t="str">
        <f>IFERROR(VLOOKUP(UPPER(F51),[1]DNS!C:D,2,FALSE),"N")</f>
        <v>N</v>
      </c>
      <c r="AP51" s="36" t="s">
        <v>375</v>
      </c>
    </row>
    <row r="52" spans="1:42" s="27" customFormat="1" ht="16" hidden="1">
      <c r="A52" s="27" t="s">
        <v>327</v>
      </c>
      <c r="B52" s="28" t="s">
        <v>196</v>
      </c>
      <c r="C52" s="29" t="s">
        <v>424</v>
      </c>
      <c r="D52" s="29" t="s">
        <v>425</v>
      </c>
      <c r="E52" s="29" t="s">
        <v>284</v>
      </c>
      <c r="F52" s="29" t="s">
        <v>426</v>
      </c>
      <c r="G52" s="29" t="s">
        <v>418</v>
      </c>
      <c r="H52" s="29" t="s">
        <v>198</v>
      </c>
      <c r="I52" s="29" t="s">
        <v>331</v>
      </c>
      <c r="J52" s="30"/>
      <c r="K52" s="31"/>
      <c r="L52" s="31"/>
      <c r="M52" s="31"/>
      <c r="N52" s="31"/>
      <c r="O52" s="31"/>
      <c r="P52" s="31"/>
      <c r="Q52" s="31"/>
      <c r="R52" s="30"/>
      <c r="S52" s="31"/>
      <c r="T52" s="29" t="s">
        <v>331</v>
      </c>
      <c r="U52" s="32">
        <v>134144</v>
      </c>
      <c r="V52" s="32">
        <v>4</v>
      </c>
      <c r="W52" s="32">
        <v>6</v>
      </c>
      <c r="X52" s="33" t="str">
        <f>IF(ISERROR(MATCH(F52, [1]Filesystems!A:A, 0)), "N", "Y")</f>
        <v>N</v>
      </c>
      <c r="Y52" s="34"/>
      <c r="Z52" s="34"/>
      <c r="AA52" s="31">
        <v>128</v>
      </c>
      <c r="AB52" s="31"/>
      <c r="AC52" s="29" t="s">
        <v>238</v>
      </c>
      <c r="AD52" s="28" t="s">
        <v>269</v>
      </c>
      <c r="AE52" s="29" t="s">
        <v>202</v>
      </c>
      <c r="AF52" s="29" t="s">
        <v>224</v>
      </c>
      <c r="AG52" s="31" t="s">
        <v>89</v>
      </c>
      <c r="AH52" s="31" t="s">
        <v>89</v>
      </c>
      <c r="AI52" s="29"/>
      <c r="AJ52" s="35" t="s">
        <v>89</v>
      </c>
      <c r="AK52" s="29"/>
      <c r="AL52" s="28" t="s">
        <v>427</v>
      </c>
      <c r="AM52" s="27" t="str">
        <f>IF(ISERROR(VLOOKUP(UPPER(F52),[1]DNS!C:D,1,FALSE)),"N","Y")</f>
        <v>N</v>
      </c>
      <c r="AN52" s="27" t="str">
        <f>IFERROR(VLOOKUP(UPPER(F52),[1]DNS!C:D,2,FALSE),"N")</f>
        <v>N</v>
      </c>
      <c r="AP52" s="36" t="s">
        <v>375</v>
      </c>
    </row>
    <row r="53" spans="1:42" s="27" customFormat="1" ht="16" hidden="1">
      <c r="A53" s="27" t="s">
        <v>327</v>
      </c>
      <c r="B53" s="28" t="s">
        <v>196</v>
      </c>
      <c r="C53" s="29" t="s">
        <v>428</v>
      </c>
      <c r="D53" s="29" t="s">
        <v>429</v>
      </c>
      <c r="E53" s="29" t="s">
        <v>293</v>
      </c>
      <c r="F53" s="29" t="s">
        <v>430</v>
      </c>
      <c r="G53" s="29" t="s">
        <v>431</v>
      </c>
      <c r="H53" s="29" t="s">
        <v>198</v>
      </c>
      <c r="I53" s="29" t="s">
        <v>331</v>
      </c>
      <c r="J53" s="30"/>
      <c r="K53" s="31"/>
      <c r="L53" s="31"/>
      <c r="M53" s="31"/>
      <c r="N53" s="31"/>
      <c r="O53" s="31"/>
      <c r="P53" s="31"/>
      <c r="Q53" s="31"/>
      <c r="R53" s="30"/>
      <c r="S53" s="31"/>
      <c r="T53" s="29" t="s">
        <v>331</v>
      </c>
      <c r="U53" s="32">
        <v>268288</v>
      </c>
      <c r="V53" s="32">
        <v>4</v>
      </c>
      <c r="W53" s="32">
        <v>6</v>
      </c>
      <c r="X53" s="33" t="str">
        <f>IF(ISERROR(MATCH(F53, [1]Filesystems!A:A, 0)), "N", "Y")</f>
        <v>N</v>
      </c>
      <c r="Y53" s="34"/>
      <c r="Z53" s="34"/>
      <c r="AA53" s="31">
        <v>128</v>
      </c>
      <c r="AB53" s="31"/>
      <c r="AC53" s="29" t="s">
        <v>238</v>
      </c>
      <c r="AD53" s="28" t="s">
        <v>269</v>
      </c>
      <c r="AE53" s="29" t="s">
        <v>202</v>
      </c>
      <c r="AF53" s="29" t="s">
        <v>224</v>
      </c>
      <c r="AG53" s="31" t="s">
        <v>89</v>
      </c>
      <c r="AH53" s="31" t="s">
        <v>89</v>
      </c>
      <c r="AI53" s="29"/>
      <c r="AJ53" s="35" t="s">
        <v>89</v>
      </c>
      <c r="AK53" s="29"/>
      <c r="AL53" s="28" t="s">
        <v>432</v>
      </c>
      <c r="AM53" s="27" t="str">
        <f>IF(ISERROR(VLOOKUP(UPPER(F53),[1]DNS!C:D,1,FALSE)),"N","Y")</f>
        <v>N</v>
      </c>
      <c r="AN53" s="27" t="str">
        <f>IFERROR(VLOOKUP(UPPER(F53),[1]DNS!C:D,2,FALSE),"N")</f>
        <v>N</v>
      </c>
      <c r="AP53" s="36" t="s">
        <v>391</v>
      </c>
    </row>
    <row r="54" spans="1:42" s="27" customFormat="1" ht="16" hidden="1">
      <c r="A54" s="27" t="s">
        <v>327</v>
      </c>
      <c r="B54" s="28" t="s">
        <v>196</v>
      </c>
      <c r="C54" s="29" t="s">
        <v>433</v>
      </c>
      <c r="D54" s="29" t="s">
        <v>434</v>
      </c>
      <c r="E54" s="29" t="s">
        <v>293</v>
      </c>
      <c r="F54" s="29" t="s">
        <v>435</v>
      </c>
      <c r="G54" s="29" t="s">
        <v>431</v>
      </c>
      <c r="H54" s="29" t="s">
        <v>198</v>
      </c>
      <c r="I54" s="29" t="s">
        <v>331</v>
      </c>
      <c r="J54" s="30"/>
      <c r="K54" s="31"/>
      <c r="L54" s="31"/>
      <c r="M54" s="31"/>
      <c r="N54" s="31"/>
      <c r="O54" s="31"/>
      <c r="P54" s="31"/>
      <c r="Q54" s="31"/>
      <c r="R54" s="30"/>
      <c r="S54" s="31"/>
      <c r="T54" s="29" t="s">
        <v>331</v>
      </c>
      <c r="U54" s="32">
        <v>268288</v>
      </c>
      <c r="V54" s="32">
        <v>4</v>
      </c>
      <c r="W54" s="32">
        <v>6</v>
      </c>
      <c r="X54" s="33" t="str">
        <f>IF(ISERROR(MATCH(F54, [1]Filesystems!A:A, 0)), "N", "Y")</f>
        <v>N</v>
      </c>
      <c r="Y54" s="34"/>
      <c r="Z54" s="34"/>
      <c r="AA54" s="31">
        <v>128</v>
      </c>
      <c r="AB54" s="31"/>
      <c r="AC54" s="29" t="s">
        <v>238</v>
      </c>
      <c r="AD54" s="28" t="s">
        <v>269</v>
      </c>
      <c r="AE54" s="29" t="s">
        <v>202</v>
      </c>
      <c r="AF54" s="29" t="s">
        <v>224</v>
      </c>
      <c r="AG54" s="31" t="s">
        <v>89</v>
      </c>
      <c r="AH54" s="31" t="s">
        <v>89</v>
      </c>
      <c r="AI54" s="29"/>
      <c r="AJ54" s="35" t="s">
        <v>89</v>
      </c>
      <c r="AK54" s="29"/>
      <c r="AL54" s="28" t="s">
        <v>436</v>
      </c>
      <c r="AM54" s="27" t="str">
        <f>IF(ISERROR(VLOOKUP(UPPER(F54),[1]DNS!C:D,1,FALSE)),"N","Y")</f>
        <v>N</v>
      </c>
      <c r="AN54" s="27" t="str">
        <f>IFERROR(VLOOKUP(UPPER(F54),[1]DNS!C:D,2,FALSE),"N")</f>
        <v>N</v>
      </c>
      <c r="AP54" s="36" t="s">
        <v>391</v>
      </c>
    </row>
    <row r="55" spans="1:42" s="27" customFormat="1" ht="16" hidden="1">
      <c r="A55" s="27" t="s">
        <v>327</v>
      </c>
      <c r="B55" s="28" t="s">
        <v>196</v>
      </c>
      <c r="C55" s="29" t="s">
        <v>437</v>
      </c>
      <c r="D55" s="29" t="s">
        <v>438</v>
      </c>
      <c r="E55" s="29" t="s">
        <v>293</v>
      </c>
      <c r="F55" s="29" t="s">
        <v>439</v>
      </c>
      <c r="G55" s="29" t="s">
        <v>431</v>
      </c>
      <c r="H55" s="29" t="s">
        <v>198</v>
      </c>
      <c r="I55" s="29" t="s">
        <v>331</v>
      </c>
      <c r="J55" s="30"/>
      <c r="K55" s="31"/>
      <c r="L55" s="31"/>
      <c r="M55" s="31"/>
      <c r="N55" s="31"/>
      <c r="O55" s="31"/>
      <c r="P55" s="31"/>
      <c r="Q55" s="31"/>
      <c r="R55" s="30"/>
      <c r="S55" s="31"/>
      <c r="T55" s="29" t="s">
        <v>331</v>
      </c>
      <c r="U55" s="32">
        <v>268288</v>
      </c>
      <c r="V55" s="32">
        <v>4</v>
      </c>
      <c r="W55" s="32">
        <v>6</v>
      </c>
      <c r="X55" s="33" t="str">
        <f>IF(ISERROR(MATCH(F55, [1]Filesystems!A:A, 0)), "N", "Y")</f>
        <v>N</v>
      </c>
      <c r="Y55" s="34"/>
      <c r="Z55" s="34"/>
      <c r="AA55" s="31">
        <v>128</v>
      </c>
      <c r="AB55" s="31"/>
      <c r="AC55" s="29" t="s">
        <v>238</v>
      </c>
      <c r="AD55" s="28" t="s">
        <v>269</v>
      </c>
      <c r="AE55" s="29" t="s">
        <v>202</v>
      </c>
      <c r="AF55" s="29" t="s">
        <v>224</v>
      </c>
      <c r="AG55" s="31" t="s">
        <v>89</v>
      </c>
      <c r="AH55" s="31" t="s">
        <v>89</v>
      </c>
      <c r="AI55" s="29"/>
      <c r="AJ55" s="35" t="s">
        <v>89</v>
      </c>
      <c r="AK55" s="29"/>
      <c r="AL55" s="28" t="s">
        <v>440</v>
      </c>
      <c r="AM55" s="27" t="str">
        <f>IF(ISERROR(VLOOKUP(UPPER(F55),[1]DNS!C:D,1,FALSE)),"N","Y")</f>
        <v>N</v>
      </c>
      <c r="AN55" s="27" t="str">
        <f>IFERROR(VLOOKUP(UPPER(F55),[1]DNS!C:D,2,FALSE),"N")</f>
        <v>N</v>
      </c>
      <c r="AP55" s="36" t="s">
        <v>391</v>
      </c>
    </row>
    <row r="56" spans="1:42" s="27" customFormat="1" ht="16" hidden="1">
      <c r="A56" s="27" t="s">
        <v>247</v>
      </c>
      <c r="B56" s="28" t="s">
        <v>196</v>
      </c>
      <c r="C56" s="29" t="s">
        <v>441</v>
      </c>
      <c r="D56" s="29" t="s">
        <v>442</v>
      </c>
      <c r="E56" s="29" t="s">
        <v>293</v>
      </c>
      <c r="F56" s="29" t="s">
        <v>122</v>
      </c>
      <c r="G56" s="29" t="s">
        <v>258</v>
      </c>
      <c r="H56" s="29" t="s">
        <v>198</v>
      </c>
      <c r="I56" s="29" t="s">
        <v>31</v>
      </c>
      <c r="J56" s="30"/>
      <c r="K56" s="31"/>
      <c r="L56" s="31"/>
      <c r="M56" s="31"/>
      <c r="N56" s="31" t="s">
        <v>87</v>
      </c>
      <c r="O56" s="31"/>
      <c r="P56" s="31"/>
      <c r="Q56" s="31"/>
      <c r="R56" s="30"/>
      <c r="S56" s="31"/>
      <c r="T56" s="29" t="s">
        <v>443</v>
      </c>
      <c r="U56" s="32">
        <v>257930</v>
      </c>
      <c r="V56" s="32">
        <v>4</v>
      </c>
      <c r="W56" s="32">
        <v>6</v>
      </c>
      <c r="X56" s="33" t="str">
        <f>IF(ISERROR(MATCH(F56, [1]Filesystems!A:A, 0)), "N", "Y")</f>
        <v>Y</v>
      </c>
      <c r="Y56" s="34"/>
      <c r="Z56" s="34"/>
      <c r="AA56" s="31">
        <v>126</v>
      </c>
      <c r="AB56" s="31"/>
      <c r="AC56" s="29" t="s">
        <v>238</v>
      </c>
      <c r="AD56" s="28" t="s">
        <v>269</v>
      </c>
      <c r="AE56" s="29" t="s">
        <v>202</v>
      </c>
      <c r="AF56" s="29" t="s">
        <v>224</v>
      </c>
      <c r="AG56" s="31" t="s">
        <v>89</v>
      </c>
      <c r="AH56" s="31" t="s">
        <v>89</v>
      </c>
      <c r="AI56" s="29"/>
      <c r="AJ56" s="35" t="s">
        <v>89</v>
      </c>
      <c r="AK56" s="29"/>
      <c r="AL56" s="28" t="s">
        <v>444</v>
      </c>
      <c r="AM56" s="27" t="str">
        <f>IF(ISERROR(VLOOKUP(UPPER(F56),[1]DNS!C:D,1,FALSE)),"N","Y")</f>
        <v>Y</v>
      </c>
      <c r="AN56" s="27" t="str">
        <f>IFERROR(VLOOKUP(UPPER(F56),[1]DNS!C:D,2,FALSE),"N")</f>
        <v>N</v>
      </c>
      <c r="AO56" s="27" t="s">
        <v>362</v>
      </c>
      <c r="AP56" s="36" t="s">
        <v>445</v>
      </c>
    </row>
    <row r="57" spans="1:42" s="27" customFormat="1" ht="16" hidden="1">
      <c r="A57" s="27" t="s">
        <v>314</v>
      </c>
      <c r="B57" s="28" t="s">
        <v>196</v>
      </c>
      <c r="C57" s="29"/>
      <c r="D57" s="29"/>
      <c r="E57" s="29"/>
      <c r="F57" s="29" t="s">
        <v>446</v>
      </c>
      <c r="G57" s="29"/>
      <c r="H57" s="29" t="s">
        <v>198</v>
      </c>
      <c r="I57" s="29" t="s">
        <v>447</v>
      </c>
      <c r="J57" s="30"/>
      <c r="K57" s="31"/>
      <c r="L57" s="31"/>
      <c r="M57" s="31"/>
      <c r="N57" s="31" t="s">
        <v>87</v>
      </c>
      <c r="O57" s="31"/>
      <c r="P57" s="31"/>
      <c r="Q57" s="31"/>
      <c r="R57" s="30"/>
      <c r="S57" s="31"/>
      <c r="T57" s="29" t="s">
        <v>448</v>
      </c>
      <c r="U57" s="37">
        <v>4096</v>
      </c>
      <c r="V57" s="37">
        <v>2</v>
      </c>
      <c r="W57" s="37">
        <v>1</v>
      </c>
      <c r="X57" s="33" t="str">
        <f>IF(ISERROR(MATCH(F57, [1]Filesystems!A:A, 0)), "N", "Y")</f>
        <v>Y</v>
      </c>
      <c r="Y57" s="34"/>
      <c r="Z57" s="34"/>
      <c r="AA57" s="31">
        <v>126</v>
      </c>
      <c r="AB57" s="31"/>
      <c r="AC57" s="29" t="s">
        <v>201</v>
      </c>
      <c r="AD57" s="28" t="s">
        <v>269</v>
      </c>
      <c r="AE57" s="29" t="s">
        <v>202</v>
      </c>
      <c r="AF57" s="29" t="s">
        <v>224</v>
      </c>
      <c r="AG57" s="31" t="s">
        <v>89</v>
      </c>
      <c r="AH57" s="31" t="s">
        <v>89</v>
      </c>
      <c r="AI57" s="29"/>
      <c r="AJ57" s="35" t="s">
        <v>89</v>
      </c>
      <c r="AK57" s="29"/>
      <c r="AL57" s="28" t="s">
        <v>444</v>
      </c>
      <c r="AM57" s="27" t="str">
        <f>IF(ISERROR(VLOOKUP(UPPER(F57),[1]DNS!C:D,1,FALSE)),"N","Y")</f>
        <v>Y</v>
      </c>
      <c r="AN57" s="27" t="str">
        <f>IFERROR(VLOOKUP(UPPER(F57),[1]DNS!C:D,2,FALSE),"N")</f>
        <v>N</v>
      </c>
      <c r="AO57" s="27" t="s">
        <v>449</v>
      </c>
      <c r="AP57" s="36" t="s">
        <v>450</v>
      </c>
    </row>
    <row r="58" spans="1:42" s="27" customFormat="1" ht="16" hidden="1">
      <c r="A58" s="27" t="s">
        <v>314</v>
      </c>
      <c r="B58" s="28" t="s">
        <v>196</v>
      </c>
      <c r="C58" s="29"/>
      <c r="D58" s="29"/>
      <c r="E58" s="29"/>
      <c r="F58" s="29" t="s">
        <v>451</v>
      </c>
      <c r="G58" s="29"/>
      <c r="H58" s="29" t="s">
        <v>198</v>
      </c>
      <c r="I58" s="29" t="s">
        <v>447</v>
      </c>
      <c r="J58" s="30"/>
      <c r="K58" s="31"/>
      <c r="L58" s="31"/>
      <c r="M58" s="31"/>
      <c r="N58" s="31" t="s">
        <v>87</v>
      </c>
      <c r="O58" s="31"/>
      <c r="P58" s="31"/>
      <c r="Q58" s="31"/>
      <c r="R58" s="30"/>
      <c r="S58" s="31"/>
      <c r="T58" s="29" t="s">
        <v>448</v>
      </c>
      <c r="U58" s="37">
        <v>4096</v>
      </c>
      <c r="V58" s="37">
        <v>2</v>
      </c>
      <c r="W58" s="37">
        <v>1</v>
      </c>
      <c r="X58" s="33" t="str">
        <f>IF(ISERROR(MATCH(F58, [1]Filesystems!A:A, 0)), "N", "Y")</f>
        <v>Y</v>
      </c>
      <c r="Y58" s="34"/>
      <c r="Z58" s="34"/>
      <c r="AA58" s="31">
        <v>126</v>
      </c>
      <c r="AB58" s="31"/>
      <c r="AC58" s="29" t="s">
        <v>201</v>
      </c>
      <c r="AD58" s="28" t="s">
        <v>269</v>
      </c>
      <c r="AE58" s="29" t="s">
        <v>202</v>
      </c>
      <c r="AF58" s="29" t="s">
        <v>224</v>
      </c>
      <c r="AG58" s="31" t="s">
        <v>89</v>
      </c>
      <c r="AH58" s="31" t="s">
        <v>89</v>
      </c>
      <c r="AI58" s="29"/>
      <c r="AJ58" s="35" t="s">
        <v>89</v>
      </c>
      <c r="AK58" s="29"/>
      <c r="AL58" s="28" t="s">
        <v>452</v>
      </c>
      <c r="AM58" s="27" t="str">
        <f>IF(ISERROR(VLOOKUP(UPPER(F58),[1]DNS!C:D,1,FALSE)),"N","Y")</f>
        <v>Y</v>
      </c>
      <c r="AN58" s="27" t="str">
        <f>IFERROR(VLOOKUP(UPPER(F58),[1]DNS!C:D,2,FALSE),"N")</f>
        <v>N</v>
      </c>
      <c r="AO58" s="27" t="s">
        <v>453</v>
      </c>
      <c r="AP58" s="36" t="s">
        <v>450</v>
      </c>
    </row>
    <row r="59" spans="1:42" s="27" customFormat="1" ht="16" hidden="1">
      <c r="A59" s="27" t="s">
        <v>262</v>
      </c>
      <c r="B59" s="28" t="s">
        <v>196</v>
      </c>
      <c r="C59" s="29"/>
      <c r="D59" s="29"/>
      <c r="E59" s="29"/>
      <c r="F59" s="29" t="s">
        <v>454</v>
      </c>
      <c r="G59" s="29"/>
      <c r="H59" s="29" t="s">
        <v>198</v>
      </c>
      <c r="I59" s="29" t="s">
        <v>455</v>
      </c>
      <c r="J59" s="30"/>
      <c r="K59" s="31"/>
      <c r="L59" s="31"/>
      <c r="M59" s="31"/>
      <c r="N59" s="31" t="s">
        <v>87</v>
      </c>
      <c r="O59" s="31"/>
      <c r="P59" s="31"/>
      <c r="Q59" s="31"/>
      <c r="R59" s="30"/>
      <c r="S59" s="31"/>
      <c r="T59" s="29" t="s">
        <v>456</v>
      </c>
      <c r="U59" s="37">
        <v>8192</v>
      </c>
      <c r="V59" s="37">
        <v>4</v>
      </c>
      <c r="W59" s="37">
        <v>1</v>
      </c>
      <c r="X59" s="33" t="str">
        <f>IF(ISERROR(MATCH(F59, [1]Filesystems!A:A, 0)), "N", "Y")</f>
        <v>N</v>
      </c>
      <c r="Y59" s="34"/>
      <c r="Z59" s="34"/>
      <c r="AA59" s="31">
        <v>126</v>
      </c>
      <c r="AB59" s="31"/>
      <c r="AC59" s="29" t="s">
        <v>201</v>
      </c>
      <c r="AD59" s="28" t="s">
        <v>269</v>
      </c>
      <c r="AE59" s="29" t="s">
        <v>202</v>
      </c>
      <c r="AF59" s="29" t="s">
        <v>224</v>
      </c>
      <c r="AG59" s="31" t="s">
        <v>89</v>
      </c>
      <c r="AH59" s="31" t="s">
        <v>89</v>
      </c>
      <c r="AI59" s="29"/>
      <c r="AJ59" s="35" t="s">
        <v>89</v>
      </c>
      <c r="AK59" s="29"/>
      <c r="AL59" s="28" t="s">
        <v>452</v>
      </c>
      <c r="AM59" s="27" t="str">
        <f>IF(ISERROR(VLOOKUP(UPPER(F59),[1]DNS!C:D,1,FALSE)),"N","Y")</f>
        <v>N</v>
      </c>
      <c r="AN59" s="27" t="str">
        <f>IFERROR(VLOOKUP(UPPER(F59),[1]DNS!C:D,2,FALSE),"N")</f>
        <v>N</v>
      </c>
      <c r="AO59" s="27" t="s">
        <v>457</v>
      </c>
      <c r="AP59" s="36" t="s">
        <v>458</v>
      </c>
    </row>
    <row r="60" spans="1:42" s="27" customFormat="1" ht="16" hidden="1">
      <c r="A60" s="27" t="s">
        <v>262</v>
      </c>
      <c r="B60" s="28" t="s">
        <v>196</v>
      </c>
      <c r="C60" s="29"/>
      <c r="D60" s="29"/>
      <c r="E60" s="29"/>
      <c r="F60" s="29" t="s">
        <v>459</v>
      </c>
      <c r="G60" s="29"/>
      <c r="H60" s="29" t="s">
        <v>198</v>
      </c>
      <c r="I60" s="29" t="s">
        <v>455</v>
      </c>
      <c r="J60" s="30"/>
      <c r="K60" s="31"/>
      <c r="L60" s="31"/>
      <c r="M60" s="31"/>
      <c r="N60" s="31" t="s">
        <v>87</v>
      </c>
      <c r="O60" s="31"/>
      <c r="P60" s="31"/>
      <c r="Q60" s="31"/>
      <c r="R60" s="30"/>
      <c r="S60" s="31"/>
      <c r="T60" s="29" t="s">
        <v>456</v>
      </c>
      <c r="U60" s="37">
        <v>8192</v>
      </c>
      <c r="V60" s="37">
        <v>4</v>
      </c>
      <c r="W60" s="37">
        <v>1</v>
      </c>
      <c r="X60" s="33" t="str">
        <f>IF(ISERROR(MATCH(F60, [1]Filesystems!A:A, 0)), "N", "Y")</f>
        <v>N</v>
      </c>
      <c r="Y60" s="34"/>
      <c r="Z60" s="34"/>
      <c r="AA60" s="31">
        <v>126</v>
      </c>
      <c r="AB60" s="31"/>
      <c r="AC60" s="29" t="s">
        <v>201</v>
      </c>
      <c r="AD60" s="28" t="s">
        <v>269</v>
      </c>
      <c r="AE60" s="29" t="s">
        <v>202</v>
      </c>
      <c r="AF60" s="29" t="s">
        <v>224</v>
      </c>
      <c r="AG60" s="31" t="s">
        <v>89</v>
      </c>
      <c r="AH60" s="31" t="s">
        <v>89</v>
      </c>
      <c r="AI60" s="29"/>
      <c r="AJ60" s="35" t="s">
        <v>89</v>
      </c>
      <c r="AK60" s="29"/>
      <c r="AL60" s="28" t="s">
        <v>460</v>
      </c>
      <c r="AM60" s="27" t="str">
        <f>IF(ISERROR(VLOOKUP(UPPER(F60),[1]DNS!C:D,1,FALSE)),"N","Y")</f>
        <v>N</v>
      </c>
      <c r="AN60" s="27" t="str">
        <f>IFERROR(VLOOKUP(UPPER(F60),[1]DNS!C:D,2,FALSE),"N")</f>
        <v>N</v>
      </c>
      <c r="AO60" s="27" t="s">
        <v>461</v>
      </c>
      <c r="AP60" s="36" t="s">
        <v>458</v>
      </c>
    </row>
    <row r="61" spans="1:42" s="27" customFormat="1" ht="16" hidden="1">
      <c r="A61" s="27" t="s">
        <v>247</v>
      </c>
      <c r="B61" s="28" t="s">
        <v>196</v>
      </c>
      <c r="C61" s="29" t="s">
        <v>462</v>
      </c>
      <c r="D61" s="29" t="s">
        <v>463</v>
      </c>
      <c r="E61" s="29" t="s">
        <v>299</v>
      </c>
      <c r="F61" s="38" t="s">
        <v>121</v>
      </c>
      <c r="G61" s="29" t="s">
        <v>464</v>
      </c>
      <c r="H61" s="29" t="s">
        <v>198</v>
      </c>
      <c r="I61" s="29" t="s">
        <v>30</v>
      </c>
      <c r="J61" s="30"/>
      <c r="K61" s="31"/>
      <c r="L61" s="31"/>
      <c r="M61" s="31"/>
      <c r="N61" s="31" t="s">
        <v>87</v>
      </c>
      <c r="O61" s="31"/>
      <c r="P61" s="31"/>
      <c r="Q61" s="31"/>
      <c r="R61" s="30"/>
      <c r="S61" s="31"/>
      <c r="T61" s="29" t="s">
        <v>448</v>
      </c>
      <c r="U61" s="32">
        <v>64433</v>
      </c>
      <c r="V61" s="32">
        <v>1</v>
      </c>
      <c r="W61" s="32">
        <v>6</v>
      </c>
      <c r="X61" s="33" t="str">
        <f>IF(ISERROR(MATCH(F61, [1]Filesystems!A:A, 0)), "N", "Y")</f>
        <v>Y</v>
      </c>
      <c r="Y61" s="34"/>
      <c r="Z61" s="34"/>
      <c r="AA61" s="31">
        <v>126</v>
      </c>
      <c r="AB61" s="31"/>
      <c r="AC61" s="29" t="s">
        <v>238</v>
      </c>
      <c r="AD61" s="28" t="s">
        <v>269</v>
      </c>
      <c r="AE61" s="29" t="s">
        <v>202</v>
      </c>
      <c r="AF61" s="29" t="s">
        <v>224</v>
      </c>
      <c r="AG61" s="31" t="s">
        <v>89</v>
      </c>
      <c r="AH61" s="31" t="s">
        <v>89</v>
      </c>
      <c r="AI61" s="29"/>
      <c r="AJ61" s="35" t="s">
        <v>89</v>
      </c>
      <c r="AK61" s="29"/>
      <c r="AL61" s="28" t="s">
        <v>460</v>
      </c>
      <c r="AM61" s="27" t="str">
        <f>IF(ISERROR(VLOOKUP(UPPER(F61),[1]DNS!C:D,1,FALSE)),"N","Y")</f>
        <v>Y</v>
      </c>
      <c r="AN61" s="27" t="str">
        <f>IFERROR(VLOOKUP(UPPER(F61),[1]DNS!C:D,2,FALSE),"N")</f>
        <v>N</v>
      </c>
      <c r="AO61" s="27" t="s">
        <v>369</v>
      </c>
      <c r="AP61" s="36" t="s">
        <v>465</v>
      </c>
    </row>
    <row r="62" spans="1:42" s="27" customFormat="1" ht="16" hidden="1">
      <c r="A62" s="27" t="s">
        <v>230</v>
      </c>
      <c r="B62" s="28" t="s">
        <v>196</v>
      </c>
      <c r="C62" s="29"/>
      <c r="D62" s="29"/>
      <c r="E62" s="29"/>
      <c r="F62" s="29" t="s">
        <v>466</v>
      </c>
      <c r="G62" s="29"/>
      <c r="H62" s="29" t="s">
        <v>467</v>
      </c>
      <c r="I62" s="29" t="s">
        <v>468</v>
      </c>
      <c r="J62" s="30"/>
      <c r="K62" s="31"/>
      <c r="L62" s="31"/>
      <c r="M62" s="31"/>
      <c r="N62" s="31" t="s">
        <v>87</v>
      </c>
      <c r="O62" s="31"/>
      <c r="P62" s="31"/>
      <c r="Q62" s="31"/>
      <c r="R62" s="30"/>
      <c r="S62" s="31"/>
      <c r="T62" s="29" t="s">
        <v>469</v>
      </c>
      <c r="U62" s="37">
        <v>4096</v>
      </c>
      <c r="V62" s="37">
        <v>2</v>
      </c>
      <c r="W62" s="37">
        <v>1</v>
      </c>
      <c r="X62" s="33" t="str">
        <f>IF(ISERROR(MATCH(F62, [1]Filesystems!A:A, 0)), "N", "Y")</f>
        <v>Y</v>
      </c>
      <c r="Y62" s="34"/>
      <c r="Z62" s="34"/>
      <c r="AA62" s="31">
        <v>801</v>
      </c>
      <c r="AB62" s="31"/>
      <c r="AC62" s="29" t="s">
        <v>201</v>
      </c>
      <c r="AD62" s="28" t="s">
        <v>269</v>
      </c>
      <c r="AE62" s="29" t="s">
        <v>202</v>
      </c>
      <c r="AF62" s="29" t="s">
        <v>224</v>
      </c>
      <c r="AG62" s="31" t="s">
        <v>89</v>
      </c>
      <c r="AH62" s="31" t="s">
        <v>89</v>
      </c>
      <c r="AI62" s="29"/>
      <c r="AJ62" s="35" t="s">
        <v>89</v>
      </c>
      <c r="AK62" s="29"/>
      <c r="AL62" s="28" t="s">
        <v>470</v>
      </c>
      <c r="AM62" s="27" t="str">
        <f>IF(ISERROR(VLOOKUP(UPPER(F62),[1]DNS!C:D,1,FALSE)),"N","Y")</f>
        <v>Y</v>
      </c>
      <c r="AN62" s="27" t="str">
        <f>IFERROR(VLOOKUP(UPPER(F62),[1]DNS!C:D,2,FALSE),"N")</f>
        <v>N</v>
      </c>
      <c r="AO62" s="27" t="s">
        <v>471</v>
      </c>
      <c r="AP62" s="36" t="s">
        <v>472</v>
      </c>
    </row>
    <row r="63" spans="1:42" s="27" customFormat="1" ht="16" hidden="1">
      <c r="A63" s="27" t="s">
        <v>230</v>
      </c>
      <c r="B63" s="28" t="s">
        <v>196</v>
      </c>
      <c r="C63" s="29"/>
      <c r="D63" s="29"/>
      <c r="E63" s="29"/>
      <c r="F63" s="29" t="s">
        <v>473</v>
      </c>
      <c r="G63" s="29"/>
      <c r="H63" s="29" t="s">
        <v>467</v>
      </c>
      <c r="I63" s="29" t="s">
        <v>468</v>
      </c>
      <c r="J63" s="30"/>
      <c r="K63" s="31"/>
      <c r="L63" s="31"/>
      <c r="M63" s="31"/>
      <c r="N63" s="31" t="s">
        <v>87</v>
      </c>
      <c r="O63" s="31"/>
      <c r="P63" s="31"/>
      <c r="Q63" s="31"/>
      <c r="R63" s="30"/>
      <c r="S63" s="31"/>
      <c r="T63" s="29" t="s">
        <v>469</v>
      </c>
      <c r="U63" s="37">
        <v>32768</v>
      </c>
      <c r="V63" s="37">
        <v>4</v>
      </c>
      <c r="W63" s="37">
        <v>1</v>
      </c>
      <c r="X63" s="33" t="str">
        <f>IF(ISERROR(MATCH(F63, [1]Filesystems!A:A, 0)), "N", "Y")</f>
        <v>Y</v>
      </c>
      <c r="Y63" s="34"/>
      <c r="Z63" s="34"/>
      <c r="AA63" s="31">
        <v>801</v>
      </c>
      <c r="AB63" s="31"/>
      <c r="AC63" s="29" t="s">
        <v>201</v>
      </c>
      <c r="AD63" s="28" t="s">
        <v>269</v>
      </c>
      <c r="AE63" s="29" t="s">
        <v>202</v>
      </c>
      <c r="AF63" s="29" t="s">
        <v>224</v>
      </c>
      <c r="AG63" s="31" t="s">
        <v>89</v>
      </c>
      <c r="AH63" s="31" t="s">
        <v>89</v>
      </c>
      <c r="AI63" s="29"/>
      <c r="AJ63" s="35" t="s">
        <v>89</v>
      </c>
      <c r="AK63" s="29"/>
      <c r="AL63" s="28" t="s">
        <v>474</v>
      </c>
      <c r="AM63" s="27" t="str">
        <f>IF(ISERROR(VLOOKUP(UPPER(F63),[1]DNS!C:D,1,FALSE)),"N","Y")</f>
        <v>Y</v>
      </c>
      <c r="AN63" s="27" t="str">
        <f>IFERROR(VLOOKUP(UPPER(F63),[1]DNS!C:D,2,FALSE),"N")</f>
        <v>N</v>
      </c>
      <c r="AO63" s="27" t="s">
        <v>475</v>
      </c>
      <c r="AP63" s="36" t="s">
        <v>472</v>
      </c>
    </row>
    <row r="64" spans="1:42" s="27" customFormat="1" ht="16" hidden="1">
      <c r="A64" s="27" t="s">
        <v>230</v>
      </c>
      <c r="B64" s="28" t="s">
        <v>196</v>
      </c>
      <c r="C64" s="29"/>
      <c r="D64" s="29"/>
      <c r="E64" s="29"/>
      <c r="F64" s="29" t="s">
        <v>476</v>
      </c>
      <c r="G64" s="29"/>
      <c r="H64" s="29" t="s">
        <v>467</v>
      </c>
      <c r="I64" s="29" t="s">
        <v>468</v>
      </c>
      <c r="J64" s="30"/>
      <c r="K64" s="31"/>
      <c r="L64" s="31"/>
      <c r="M64" s="31"/>
      <c r="N64" s="31" t="s">
        <v>87</v>
      </c>
      <c r="O64" s="31"/>
      <c r="P64" s="31"/>
      <c r="Q64" s="31"/>
      <c r="R64" s="30"/>
      <c r="S64" s="31"/>
      <c r="T64" s="29" t="s">
        <v>469</v>
      </c>
      <c r="U64" s="37">
        <v>32768</v>
      </c>
      <c r="V64" s="37">
        <v>4</v>
      </c>
      <c r="W64" s="37">
        <v>1</v>
      </c>
      <c r="X64" s="33" t="str">
        <f>IF(ISERROR(MATCH(F64, [1]Filesystems!A:A, 0)), "N", "Y")</f>
        <v>Y</v>
      </c>
      <c r="Y64" s="34"/>
      <c r="Z64" s="34"/>
      <c r="AA64" s="31">
        <v>801</v>
      </c>
      <c r="AB64" s="31"/>
      <c r="AC64" s="29" t="s">
        <v>201</v>
      </c>
      <c r="AD64" s="28" t="s">
        <v>269</v>
      </c>
      <c r="AE64" s="29" t="s">
        <v>202</v>
      </c>
      <c r="AF64" s="29" t="s">
        <v>224</v>
      </c>
      <c r="AG64" s="31" t="s">
        <v>89</v>
      </c>
      <c r="AH64" s="31" t="s">
        <v>89</v>
      </c>
      <c r="AI64" s="29"/>
      <c r="AJ64" s="35" t="s">
        <v>89</v>
      </c>
      <c r="AK64" s="29"/>
      <c r="AL64" s="28" t="s">
        <v>477</v>
      </c>
      <c r="AM64" s="27" t="str">
        <f>IF(ISERROR(VLOOKUP(UPPER(F64),[1]DNS!C:D,1,FALSE)),"N","Y")</f>
        <v>Y</v>
      </c>
      <c r="AN64" s="27" t="str">
        <f>IFERROR(VLOOKUP(UPPER(F64),[1]DNS!C:D,2,FALSE),"N")</f>
        <v>N</v>
      </c>
      <c r="AO64" s="27" t="s">
        <v>478</v>
      </c>
      <c r="AP64" s="36" t="s">
        <v>472</v>
      </c>
    </row>
    <row r="65" spans="1:42" s="27" customFormat="1" ht="16" hidden="1">
      <c r="A65" s="27" t="s">
        <v>314</v>
      </c>
      <c r="B65" s="28" t="s">
        <v>196</v>
      </c>
      <c r="C65" s="29" t="s">
        <v>479</v>
      </c>
      <c r="D65" s="29" t="s">
        <v>480</v>
      </c>
      <c r="E65" s="29" t="s">
        <v>293</v>
      </c>
      <c r="F65" s="29" t="s">
        <v>481</v>
      </c>
      <c r="G65" s="29" t="s">
        <v>313</v>
      </c>
      <c r="H65" s="29" t="s">
        <v>198</v>
      </c>
      <c r="I65" s="29" t="s">
        <v>482</v>
      </c>
      <c r="J65" s="30" t="s">
        <v>196</v>
      </c>
      <c r="K65" s="31" t="s">
        <v>196</v>
      </c>
      <c r="L65" s="31" t="s">
        <v>196</v>
      </c>
      <c r="M65" s="31"/>
      <c r="N65" s="31" t="s">
        <v>87</v>
      </c>
      <c r="O65" s="31"/>
      <c r="P65" s="31"/>
      <c r="Q65" s="31"/>
      <c r="R65" s="30"/>
      <c r="S65" s="31"/>
      <c r="T65" s="29" t="s">
        <v>448</v>
      </c>
      <c r="U65" s="32">
        <v>258052</v>
      </c>
      <c r="V65" s="32">
        <v>4</v>
      </c>
      <c r="W65" s="32">
        <v>8</v>
      </c>
      <c r="X65" s="33" t="str">
        <f>IF(ISERROR(MATCH(F65, [1]Filesystems!A:A, 0)), "N", "Y")</f>
        <v>Y</v>
      </c>
      <c r="Y65" s="34"/>
      <c r="Z65" s="34"/>
      <c r="AA65" s="31">
        <v>841</v>
      </c>
      <c r="AB65" s="31"/>
      <c r="AC65" s="29" t="s">
        <v>238</v>
      </c>
      <c r="AD65" s="28" t="s">
        <v>269</v>
      </c>
      <c r="AE65" s="29" t="s">
        <v>202</v>
      </c>
      <c r="AF65" s="29" t="s">
        <v>224</v>
      </c>
      <c r="AG65" s="31" t="s">
        <v>89</v>
      </c>
      <c r="AH65" s="31" t="s">
        <v>89</v>
      </c>
      <c r="AI65" s="29"/>
      <c r="AJ65" s="35" t="s">
        <v>89</v>
      </c>
      <c r="AK65" s="29"/>
      <c r="AL65" s="28" t="s">
        <v>483</v>
      </c>
      <c r="AM65" s="27" t="str">
        <f>IF(ISERROR(VLOOKUP(UPPER(F65),[1]DNS!C:D,1,FALSE)),"N","Y")</f>
        <v>Y</v>
      </c>
      <c r="AN65" s="27" t="str">
        <f>IFERROR(VLOOKUP(UPPER(F65),[1]DNS!C:D,2,FALSE),"N")</f>
        <v>N</v>
      </c>
      <c r="AO65" s="27" t="s">
        <v>374</v>
      </c>
      <c r="AP65" s="36" t="s">
        <v>484</v>
      </c>
    </row>
    <row r="66" spans="1:42" s="27" customFormat="1" ht="16" hidden="1">
      <c r="A66" s="27" t="s">
        <v>314</v>
      </c>
      <c r="B66" s="28" t="s">
        <v>196</v>
      </c>
      <c r="C66" s="29" t="s">
        <v>485</v>
      </c>
      <c r="D66" s="29" t="s">
        <v>486</v>
      </c>
      <c r="E66" s="29" t="s">
        <v>293</v>
      </c>
      <c r="F66" s="29" t="s">
        <v>487</v>
      </c>
      <c r="G66" s="29" t="s">
        <v>313</v>
      </c>
      <c r="H66" s="29" t="s">
        <v>198</v>
      </c>
      <c r="I66" s="29" t="s">
        <v>482</v>
      </c>
      <c r="J66" s="30" t="s">
        <v>196</v>
      </c>
      <c r="K66" s="31" t="s">
        <v>196</v>
      </c>
      <c r="L66" s="31" t="s">
        <v>196</v>
      </c>
      <c r="M66" s="31"/>
      <c r="N66" s="31" t="s">
        <v>87</v>
      </c>
      <c r="O66" s="31"/>
      <c r="P66" s="31"/>
      <c r="Q66" s="31"/>
      <c r="R66" s="30"/>
      <c r="S66" s="31"/>
      <c r="T66" s="29" t="s">
        <v>448</v>
      </c>
      <c r="U66" s="32">
        <v>258052</v>
      </c>
      <c r="V66" s="32">
        <v>4</v>
      </c>
      <c r="W66" s="32">
        <v>8</v>
      </c>
      <c r="X66" s="33" t="str">
        <f>IF(ISERROR(MATCH(F66, [1]Filesystems!A:A, 0)), "N", "Y")</f>
        <v>Y</v>
      </c>
      <c r="Y66" s="34"/>
      <c r="Z66" s="34"/>
      <c r="AA66" s="31">
        <v>841</v>
      </c>
      <c r="AB66" s="31"/>
      <c r="AC66" s="29" t="s">
        <v>238</v>
      </c>
      <c r="AD66" s="28" t="s">
        <v>269</v>
      </c>
      <c r="AE66" s="29" t="s">
        <v>202</v>
      </c>
      <c r="AF66" s="29" t="s">
        <v>224</v>
      </c>
      <c r="AG66" s="31" t="s">
        <v>89</v>
      </c>
      <c r="AH66" s="31" t="s">
        <v>89</v>
      </c>
      <c r="AI66" s="29"/>
      <c r="AJ66" s="35" t="s">
        <v>89</v>
      </c>
      <c r="AK66" s="29"/>
      <c r="AL66" s="28" t="s">
        <v>488</v>
      </c>
      <c r="AM66" s="27" t="str">
        <f>IF(ISERROR(VLOOKUP(UPPER(F66),[1]DNS!C:D,1,FALSE)),"N","Y")</f>
        <v>Y</v>
      </c>
      <c r="AN66" s="27" t="str">
        <f>IFERROR(VLOOKUP(UPPER(F66),[1]DNS!C:D,2,FALSE),"N")</f>
        <v>N</v>
      </c>
      <c r="AO66" s="27" t="s">
        <v>380</v>
      </c>
      <c r="AP66" s="36" t="s">
        <v>484</v>
      </c>
    </row>
    <row r="67" spans="1:42" s="27" customFormat="1" ht="16" hidden="1">
      <c r="A67" s="27" t="s">
        <v>230</v>
      </c>
      <c r="B67" s="28" t="s">
        <v>196</v>
      </c>
      <c r="C67" s="29"/>
      <c r="D67" s="29"/>
      <c r="E67" s="29"/>
      <c r="F67" s="29" t="s">
        <v>489</v>
      </c>
      <c r="G67" s="29"/>
      <c r="H67" s="29" t="s">
        <v>198</v>
      </c>
      <c r="I67" s="29" t="s">
        <v>490</v>
      </c>
      <c r="J67" s="30"/>
      <c r="K67" s="31"/>
      <c r="L67" s="31"/>
      <c r="M67" s="31"/>
      <c r="N67" s="31" t="s">
        <v>87</v>
      </c>
      <c r="O67" s="31"/>
      <c r="P67" s="31"/>
      <c r="Q67" s="31"/>
      <c r="R67" s="30"/>
      <c r="S67" s="31"/>
      <c r="T67" s="29" t="s">
        <v>448</v>
      </c>
      <c r="U67" s="37">
        <v>2048</v>
      </c>
      <c r="V67" s="37">
        <v>1</v>
      </c>
      <c r="W67" s="37">
        <v>1</v>
      </c>
      <c r="X67" s="33" t="str">
        <f>IF(ISERROR(MATCH(F67, [1]Filesystems!A:A, 0)), "N", "Y")</f>
        <v>N</v>
      </c>
      <c r="Y67" s="34"/>
      <c r="Z67" s="34"/>
      <c r="AA67" s="31">
        <v>841</v>
      </c>
      <c r="AB67" s="31"/>
      <c r="AC67" s="29" t="s">
        <v>201</v>
      </c>
      <c r="AD67" s="28" t="s">
        <v>269</v>
      </c>
      <c r="AE67" s="29" t="s">
        <v>202</v>
      </c>
      <c r="AF67" s="29" t="s">
        <v>224</v>
      </c>
      <c r="AG67" s="31" t="s">
        <v>89</v>
      </c>
      <c r="AH67" s="31" t="s">
        <v>89</v>
      </c>
      <c r="AI67" s="29"/>
      <c r="AJ67" s="35" t="s">
        <v>89</v>
      </c>
      <c r="AK67" s="29"/>
      <c r="AL67" s="28" t="s">
        <v>491</v>
      </c>
      <c r="AM67" s="27" t="str">
        <f>IF(ISERROR(VLOOKUP(UPPER(F67),[1]DNS!C:D,1,FALSE)),"N","Y")</f>
        <v>Y</v>
      </c>
      <c r="AN67" s="27" t="str">
        <f>IFERROR(VLOOKUP(UPPER(F67),[1]DNS!C:D,2,FALSE),"N")</f>
        <v>N</v>
      </c>
      <c r="AO67" s="27" t="s">
        <v>492</v>
      </c>
      <c r="AP67" s="36" t="s">
        <v>493</v>
      </c>
    </row>
    <row r="68" spans="1:42" s="27" customFormat="1" ht="16" hidden="1">
      <c r="A68" s="27" t="s">
        <v>314</v>
      </c>
      <c r="B68" s="28" t="s">
        <v>196</v>
      </c>
      <c r="C68" s="29"/>
      <c r="D68" s="29"/>
      <c r="E68" s="29"/>
      <c r="F68" s="29" t="s">
        <v>494</v>
      </c>
      <c r="G68" s="29"/>
      <c r="H68" s="29" t="s">
        <v>198</v>
      </c>
      <c r="I68" s="29" t="s">
        <v>447</v>
      </c>
      <c r="J68" s="30" t="s">
        <v>138</v>
      </c>
      <c r="K68" s="31" t="s">
        <v>85</v>
      </c>
      <c r="L68" s="31" t="s">
        <v>86</v>
      </c>
      <c r="M68" s="31"/>
      <c r="N68" s="31"/>
      <c r="O68" s="31"/>
      <c r="P68" s="31"/>
      <c r="Q68" s="31"/>
      <c r="R68" s="30"/>
      <c r="S68" s="31"/>
      <c r="T68" s="29" t="s">
        <v>448</v>
      </c>
      <c r="U68" s="37">
        <v>4096</v>
      </c>
      <c r="V68" s="37">
        <v>2</v>
      </c>
      <c r="W68" s="37">
        <v>1</v>
      </c>
      <c r="X68" s="33" t="str">
        <f>IF(ISERROR(MATCH(F68, [1]Filesystems!A:A, 0)), "N", "Y")</f>
        <v>Y</v>
      </c>
      <c r="Y68" s="34"/>
      <c r="Z68" s="34"/>
      <c r="AA68" s="31">
        <v>801</v>
      </c>
      <c r="AB68" s="31"/>
      <c r="AC68" s="29" t="s">
        <v>201</v>
      </c>
      <c r="AD68" s="28" t="s">
        <v>269</v>
      </c>
      <c r="AE68" s="29" t="s">
        <v>202</v>
      </c>
      <c r="AF68" s="29" t="s">
        <v>224</v>
      </c>
      <c r="AG68" s="31" t="s">
        <v>89</v>
      </c>
      <c r="AH68" s="31" t="s">
        <v>89</v>
      </c>
      <c r="AI68" s="29"/>
      <c r="AJ68" s="35" t="s">
        <v>89</v>
      </c>
      <c r="AK68" s="29"/>
      <c r="AL68" s="28" t="s">
        <v>495</v>
      </c>
      <c r="AM68" s="27" t="str">
        <f>IF(ISERROR(VLOOKUP(UPPER(F68),[1]DNS!C:D,1,FALSE)),"N","Y")</f>
        <v>Y</v>
      </c>
      <c r="AN68" s="27" t="str">
        <f>IFERROR(VLOOKUP(UPPER(F68),[1]DNS!C:D,2,FALSE),"N")</f>
        <v>N</v>
      </c>
      <c r="AO68" s="27" t="s">
        <v>496</v>
      </c>
      <c r="AP68" s="36" t="s">
        <v>450</v>
      </c>
    </row>
    <row r="69" spans="1:42" s="27" customFormat="1" ht="16" hidden="1">
      <c r="A69" s="27" t="s">
        <v>314</v>
      </c>
      <c r="B69" s="28" t="s">
        <v>196</v>
      </c>
      <c r="C69" s="29"/>
      <c r="D69" s="29"/>
      <c r="E69" s="29"/>
      <c r="F69" s="29" t="s">
        <v>497</v>
      </c>
      <c r="G69" s="29"/>
      <c r="H69" s="29" t="s">
        <v>198</v>
      </c>
      <c r="I69" s="29" t="s">
        <v>447</v>
      </c>
      <c r="J69" s="30" t="s">
        <v>138</v>
      </c>
      <c r="K69" s="31" t="s">
        <v>85</v>
      </c>
      <c r="L69" s="31" t="s">
        <v>86</v>
      </c>
      <c r="M69" s="31"/>
      <c r="N69" s="31"/>
      <c r="O69" s="31"/>
      <c r="P69" s="31"/>
      <c r="Q69" s="31"/>
      <c r="R69" s="30"/>
      <c r="S69" s="31"/>
      <c r="T69" s="29" t="s">
        <v>448</v>
      </c>
      <c r="U69" s="37">
        <v>4096</v>
      </c>
      <c r="V69" s="37">
        <v>2</v>
      </c>
      <c r="W69" s="37">
        <v>1</v>
      </c>
      <c r="X69" s="33" t="str">
        <f>IF(ISERROR(MATCH(F69, [1]Filesystems!A:A, 0)), "N", "Y")</f>
        <v>Y</v>
      </c>
      <c r="Y69" s="34"/>
      <c r="Z69" s="34"/>
      <c r="AA69" s="31">
        <v>801</v>
      </c>
      <c r="AB69" s="31"/>
      <c r="AC69" s="29" t="s">
        <v>201</v>
      </c>
      <c r="AD69" s="28" t="s">
        <v>269</v>
      </c>
      <c r="AE69" s="29" t="s">
        <v>202</v>
      </c>
      <c r="AF69" s="29" t="s">
        <v>224</v>
      </c>
      <c r="AG69" s="31" t="s">
        <v>89</v>
      </c>
      <c r="AH69" s="31" t="s">
        <v>89</v>
      </c>
      <c r="AI69" s="29"/>
      <c r="AJ69" s="35" t="s">
        <v>89</v>
      </c>
      <c r="AK69" s="29"/>
      <c r="AL69" s="28" t="s">
        <v>498</v>
      </c>
      <c r="AM69" s="27" t="str">
        <f>IF(ISERROR(VLOOKUP(UPPER(F69),[1]DNS!C:D,1,FALSE)),"N","Y")</f>
        <v>Y</v>
      </c>
      <c r="AN69" s="27" t="str">
        <f>IFERROR(VLOOKUP(UPPER(F69),[1]DNS!C:D,2,FALSE),"N")</f>
        <v>N</v>
      </c>
      <c r="AO69" s="27" t="s">
        <v>499</v>
      </c>
      <c r="AP69" s="36" t="s">
        <v>450</v>
      </c>
    </row>
    <row r="70" spans="1:42" s="27" customFormat="1" ht="16" hidden="1">
      <c r="A70" s="27" t="s">
        <v>262</v>
      </c>
      <c r="B70" s="28" t="s">
        <v>196</v>
      </c>
      <c r="C70" s="29"/>
      <c r="D70" s="29"/>
      <c r="E70" s="29"/>
      <c r="F70" s="29" t="s">
        <v>500</v>
      </c>
      <c r="G70" s="29"/>
      <c r="H70" s="29" t="s">
        <v>198</v>
      </c>
      <c r="I70" s="29" t="s">
        <v>455</v>
      </c>
      <c r="J70" s="30"/>
      <c r="K70" s="31"/>
      <c r="L70" s="31" t="s">
        <v>86</v>
      </c>
      <c r="M70" s="31"/>
      <c r="N70" s="31"/>
      <c r="O70" s="31"/>
      <c r="P70" s="31"/>
      <c r="Q70" s="31"/>
      <c r="R70" s="30"/>
      <c r="S70" s="31"/>
      <c r="T70" s="29" t="s">
        <v>456</v>
      </c>
      <c r="U70" s="37">
        <v>8192</v>
      </c>
      <c r="V70" s="37">
        <v>4</v>
      </c>
      <c r="W70" s="37">
        <v>1</v>
      </c>
      <c r="X70" s="33" t="str">
        <f>IF(ISERROR(MATCH(F70, [1]Filesystems!A:A, 0)), "N", "Y")</f>
        <v>N</v>
      </c>
      <c r="Y70" s="34"/>
      <c r="Z70" s="34"/>
      <c r="AA70" s="31">
        <v>801</v>
      </c>
      <c r="AB70" s="31"/>
      <c r="AC70" s="29" t="s">
        <v>201</v>
      </c>
      <c r="AD70" s="28" t="s">
        <v>269</v>
      </c>
      <c r="AE70" s="29" t="s">
        <v>202</v>
      </c>
      <c r="AF70" s="29" t="s">
        <v>224</v>
      </c>
      <c r="AG70" s="31" t="s">
        <v>89</v>
      </c>
      <c r="AH70" s="31" t="s">
        <v>89</v>
      </c>
      <c r="AI70" s="29"/>
      <c r="AJ70" s="35" t="s">
        <v>89</v>
      </c>
      <c r="AK70" s="29"/>
      <c r="AL70" s="28" t="s">
        <v>501</v>
      </c>
      <c r="AM70" s="27" t="str">
        <f>IF(ISERROR(VLOOKUP(UPPER(F70),[1]DNS!C:D,1,FALSE)),"N","Y")</f>
        <v>N</v>
      </c>
      <c r="AN70" s="27" t="str">
        <f>IFERROR(VLOOKUP(UPPER(F70),[1]DNS!C:D,2,FALSE),"N")</f>
        <v>N</v>
      </c>
      <c r="AO70" s="27" t="s">
        <v>502</v>
      </c>
      <c r="AP70" s="36" t="s">
        <v>503</v>
      </c>
    </row>
    <row r="71" spans="1:42" s="27" customFormat="1" ht="16" hidden="1">
      <c r="A71" s="27" t="s">
        <v>262</v>
      </c>
      <c r="B71" s="28" t="s">
        <v>196</v>
      </c>
      <c r="C71" s="29"/>
      <c r="D71" s="29"/>
      <c r="E71" s="29"/>
      <c r="F71" s="29" t="s">
        <v>504</v>
      </c>
      <c r="G71" s="29"/>
      <c r="H71" s="29" t="s">
        <v>198</v>
      </c>
      <c r="I71" s="29" t="s">
        <v>455</v>
      </c>
      <c r="J71" s="30"/>
      <c r="K71" s="31"/>
      <c r="L71" s="31" t="s">
        <v>86</v>
      </c>
      <c r="M71" s="31"/>
      <c r="N71" s="31"/>
      <c r="O71" s="31"/>
      <c r="P71" s="31"/>
      <c r="Q71" s="31"/>
      <c r="R71" s="30"/>
      <c r="S71" s="31"/>
      <c r="T71" s="29" t="s">
        <v>456</v>
      </c>
      <c r="U71" s="37">
        <v>8192</v>
      </c>
      <c r="V71" s="37">
        <v>4</v>
      </c>
      <c r="W71" s="37">
        <v>1</v>
      </c>
      <c r="X71" s="33" t="str">
        <f>IF(ISERROR(MATCH(F71, [1]Filesystems!A:A, 0)), "N", "Y")</f>
        <v>N</v>
      </c>
      <c r="Y71" s="34"/>
      <c r="Z71" s="34"/>
      <c r="AA71" s="31">
        <v>841</v>
      </c>
      <c r="AB71" s="31"/>
      <c r="AC71" s="29" t="s">
        <v>201</v>
      </c>
      <c r="AD71" s="28" t="s">
        <v>269</v>
      </c>
      <c r="AE71" s="29" t="s">
        <v>202</v>
      </c>
      <c r="AF71" s="29" t="s">
        <v>224</v>
      </c>
      <c r="AG71" s="31" t="s">
        <v>89</v>
      </c>
      <c r="AH71" s="31" t="s">
        <v>89</v>
      </c>
      <c r="AI71" s="29"/>
      <c r="AJ71" s="35" t="s">
        <v>89</v>
      </c>
      <c r="AK71" s="29"/>
      <c r="AL71" s="28" t="s">
        <v>505</v>
      </c>
      <c r="AM71" s="27" t="str">
        <f>IF(ISERROR(VLOOKUP(UPPER(F71),[1]DNS!C:D,1,FALSE)),"N","Y")</f>
        <v>N</v>
      </c>
      <c r="AN71" s="27" t="str">
        <f>IFERROR(VLOOKUP(UPPER(F71),[1]DNS!C:D,2,FALSE),"N")</f>
        <v>N</v>
      </c>
      <c r="AO71" s="27" t="s">
        <v>506</v>
      </c>
      <c r="AP71" s="36" t="s">
        <v>503</v>
      </c>
    </row>
    <row r="72" spans="1:42" s="27" customFormat="1" ht="16" hidden="1">
      <c r="A72" s="27" t="s">
        <v>262</v>
      </c>
      <c r="B72" s="28" t="s">
        <v>196</v>
      </c>
      <c r="C72" s="29"/>
      <c r="D72" s="29"/>
      <c r="E72" s="29"/>
      <c r="F72" s="29" t="s">
        <v>507</v>
      </c>
      <c r="G72" s="29"/>
      <c r="H72" s="29" t="s">
        <v>198</v>
      </c>
      <c r="I72" s="29" t="s">
        <v>455</v>
      </c>
      <c r="J72" s="30" t="s">
        <v>138</v>
      </c>
      <c r="K72" s="31"/>
      <c r="L72" s="31"/>
      <c r="M72" s="31"/>
      <c r="N72" s="31"/>
      <c r="O72" s="31"/>
      <c r="P72" s="31"/>
      <c r="Q72" s="31"/>
      <c r="R72" s="30"/>
      <c r="S72" s="31"/>
      <c r="T72" s="29" t="s">
        <v>456</v>
      </c>
      <c r="U72" s="37">
        <v>4096</v>
      </c>
      <c r="V72" s="37">
        <v>2</v>
      </c>
      <c r="W72" s="37">
        <v>1</v>
      </c>
      <c r="X72" s="33" t="str">
        <f>IF(ISERROR(MATCH(F72, [1]Filesystems!A:A, 0)), "N", "Y")</f>
        <v>N</v>
      </c>
      <c r="Y72" s="34"/>
      <c r="Z72" s="34"/>
      <c r="AA72" s="31">
        <v>841</v>
      </c>
      <c r="AB72" s="31"/>
      <c r="AC72" s="29" t="s">
        <v>201</v>
      </c>
      <c r="AD72" s="28" t="s">
        <v>269</v>
      </c>
      <c r="AE72" s="29" t="s">
        <v>202</v>
      </c>
      <c r="AF72" s="29" t="s">
        <v>224</v>
      </c>
      <c r="AG72" s="31" t="s">
        <v>89</v>
      </c>
      <c r="AH72" s="31" t="s">
        <v>89</v>
      </c>
      <c r="AI72" s="29"/>
      <c r="AJ72" s="35" t="s">
        <v>89</v>
      </c>
      <c r="AK72" s="29"/>
      <c r="AL72" s="28" t="s">
        <v>508</v>
      </c>
      <c r="AM72" s="27" t="str">
        <f>IF(ISERROR(VLOOKUP(UPPER(F72),[1]DNS!C:D,1,FALSE)),"N","Y")</f>
        <v>N</v>
      </c>
      <c r="AN72" s="27" t="str">
        <f>IFERROR(VLOOKUP(UPPER(F72),[1]DNS!C:D,2,FALSE),"N")</f>
        <v>N</v>
      </c>
      <c r="AO72" s="27" t="s">
        <v>509</v>
      </c>
      <c r="AP72" s="36" t="s">
        <v>503</v>
      </c>
    </row>
    <row r="73" spans="1:42" s="27" customFormat="1" ht="16" hidden="1">
      <c r="A73" s="27" t="s">
        <v>262</v>
      </c>
      <c r="B73" s="28" t="s">
        <v>196</v>
      </c>
      <c r="C73" s="29"/>
      <c r="D73" s="29"/>
      <c r="E73" s="29"/>
      <c r="F73" s="29" t="s">
        <v>510</v>
      </c>
      <c r="G73" s="29"/>
      <c r="H73" s="29" t="s">
        <v>198</v>
      </c>
      <c r="I73" s="29" t="s">
        <v>455</v>
      </c>
      <c r="J73" s="30"/>
      <c r="K73" s="31" t="s">
        <v>85</v>
      </c>
      <c r="L73" s="31"/>
      <c r="M73" s="31"/>
      <c r="N73" s="31"/>
      <c r="O73" s="31"/>
      <c r="P73" s="31"/>
      <c r="Q73" s="31"/>
      <c r="R73" s="30"/>
      <c r="S73" s="31"/>
      <c r="T73" s="29" t="s">
        <v>456</v>
      </c>
      <c r="U73" s="37">
        <v>4096</v>
      </c>
      <c r="V73" s="37">
        <v>2</v>
      </c>
      <c r="W73" s="37">
        <v>1</v>
      </c>
      <c r="X73" s="33" t="str">
        <f>IF(ISERROR(MATCH(F73, [1]Filesystems!A:A, 0)), "N", "Y")</f>
        <v>N</v>
      </c>
      <c r="Y73" s="34"/>
      <c r="Z73" s="34"/>
      <c r="AA73" s="31">
        <v>941</v>
      </c>
      <c r="AB73" s="31"/>
      <c r="AC73" s="29" t="s">
        <v>201</v>
      </c>
      <c r="AD73" s="28" t="s">
        <v>269</v>
      </c>
      <c r="AE73" s="29" t="s">
        <v>202</v>
      </c>
      <c r="AF73" s="29" t="s">
        <v>224</v>
      </c>
      <c r="AG73" s="31" t="s">
        <v>89</v>
      </c>
      <c r="AH73" s="31" t="s">
        <v>89</v>
      </c>
      <c r="AI73" s="29"/>
      <c r="AJ73" s="35" t="s">
        <v>89</v>
      </c>
      <c r="AK73" s="29"/>
      <c r="AL73" s="28" t="s">
        <v>511</v>
      </c>
      <c r="AM73" s="27" t="str">
        <f>IF(ISERROR(VLOOKUP(UPPER(F73),[1]DNS!C:D,1,FALSE)),"N","Y")</f>
        <v>N</v>
      </c>
      <c r="AN73" s="27" t="str">
        <f>IFERROR(VLOOKUP(UPPER(F73),[1]DNS!C:D,2,FALSE),"N")</f>
        <v>N</v>
      </c>
      <c r="AO73" s="27" t="s">
        <v>512</v>
      </c>
      <c r="AP73" s="36" t="s">
        <v>503</v>
      </c>
    </row>
    <row r="74" spans="1:42" s="27" customFormat="1" ht="16" hidden="1">
      <c r="A74" s="27" t="s">
        <v>230</v>
      </c>
      <c r="B74" s="28" t="s">
        <v>196</v>
      </c>
      <c r="C74" s="29"/>
      <c r="D74" s="29"/>
      <c r="E74" s="29"/>
      <c r="F74" s="29" t="s">
        <v>513</v>
      </c>
      <c r="G74" s="29"/>
      <c r="H74" s="29" t="s">
        <v>467</v>
      </c>
      <c r="I74" s="29" t="s">
        <v>468</v>
      </c>
      <c r="J74" s="30"/>
      <c r="K74" s="31" t="s">
        <v>85</v>
      </c>
      <c r="L74" s="31"/>
      <c r="M74" s="31"/>
      <c r="N74" s="31"/>
      <c r="O74" s="31"/>
      <c r="P74" s="31"/>
      <c r="Q74" s="31"/>
      <c r="R74" s="30"/>
      <c r="S74" s="31"/>
      <c r="T74" s="29" t="s">
        <v>469</v>
      </c>
      <c r="U74" s="37">
        <v>4096</v>
      </c>
      <c r="V74" s="37">
        <v>2</v>
      </c>
      <c r="W74" s="37">
        <v>1</v>
      </c>
      <c r="X74" s="33" t="str">
        <f>IF(ISERROR(MATCH(F74, [1]Filesystems!A:A, 0)), "N", "Y")</f>
        <v>Y</v>
      </c>
      <c r="Y74" s="34"/>
      <c r="Z74" s="34"/>
      <c r="AA74" s="31">
        <v>801</v>
      </c>
      <c r="AB74" s="31"/>
      <c r="AC74" s="29" t="s">
        <v>201</v>
      </c>
      <c r="AD74" s="28" t="s">
        <v>269</v>
      </c>
      <c r="AE74" s="29" t="s">
        <v>202</v>
      </c>
      <c r="AF74" s="29" t="s">
        <v>224</v>
      </c>
      <c r="AG74" s="31" t="s">
        <v>89</v>
      </c>
      <c r="AH74" s="31" t="s">
        <v>89</v>
      </c>
      <c r="AI74" s="29"/>
      <c r="AJ74" s="35" t="s">
        <v>89</v>
      </c>
      <c r="AK74" s="29" t="s">
        <v>514</v>
      </c>
      <c r="AL74" s="28" t="s">
        <v>515</v>
      </c>
      <c r="AM74" s="27" t="str">
        <f>IF(ISERROR(VLOOKUP(UPPER(F74),[1]DNS!C:D,1,FALSE)),"N","Y")</f>
        <v>Y</v>
      </c>
      <c r="AN74" s="27" t="str">
        <f>IFERROR(VLOOKUP(UPPER(F74),[1]DNS!C:D,2,FALSE),"N")</f>
        <v>N</v>
      </c>
      <c r="AO74" s="27" t="s">
        <v>516</v>
      </c>
      <c r="AP74" s="36" t="s">
        <v>517</v>
      </c>
    </row>
    <row r="75" spans="1:42" s="27" customFormat="1" ht="16" hidden="1">
      <c r="A75" s="27" t="s">
        <v>230</v>
      </c>
      <c r="B75" s="28" t="s">
        <v>196</v>
      </c>
      <c r="C75" s="29"/>
      <c r="D75" s="29"/>
      <c r="E75" s="29"/>
      <c r="F75" s="29" t="s">
        <v>518</v>
      </c>
      <c r="G75" s="29"/>
      <c r="H75" s="29" t="s">
        <v>467</v>
      </c>
      <c r="I75" s="29" t="s">
        <v>468</v>
      </c>
      <c r="J75" s="30"/>
      <c r="K75" s="31" t="s">
        <v>85</v>
      </c>
      <c r="L75" s="31"/>
      <c r="M75" s="31"/>
      <c r="N75" s="31"/>
      <c r="O75" s="31"/>
      <c r="P75" s="31"/>
      <c r="Q75" s="31"/>
      <c r="R75" s="30"/>
      <c r="S75" s="31"/>
      <c r="T75" s="29" t="s">
        <v>469</v>
      </c>
      <c r="U75" s="37">
        <v>4096</v>
      </c>
      <c r="V75" s="37">
        <v>2</v>
      </c>
      <c r="W75" s="37">
        <v>1</v>
      </c>
      <c r="X75" s="33" t="str">
        <f>IF(ISERROR(MATCH(F75, [1]Filesystems!A:A, 0)), "N", "Y")</f>
        <v>Y</v>
      </c>
      <c r="Y75" s="34"/>
      <c r="Z75" s="34"/>
      <c r="AA75" s="31">
        <v>701</v>
      </c>
      <c r="AB75" s="31"/>
      <c r="AC75" s="29" t="s">
        <v>201</v>
      </c>
      <c r="AD75" s="28" t="s">
        <v>269</v>
      </c>
      <c r="AE75" s="29" t="s">
        <v>202</v>
      </c>
      <c r="AF75" s="29" t="s">
        <v>224</v>
      </c>
      <c r="AG75" s="31" t="s">
        <v>89</v>
      </c>
      <c r="AH75" s="31" t="s">
        <v>89</v>
      </c>
      <c r="AI75" s="29"/>
      <c r="AJ75" s="35" t="s">
        <v>89</v>
      </c>
      <c r="AK75" s="29"/>
      <c r="AL75" s="28" t="s">
        <v>519</v>
      </c>
      <c r="AM75" s="27" t="str">
        <f>IF(ISERROR(VLOOKUP(UPPER(F75),[1]DNS!C:D,1,FALSE)),"N","Y")</f>
        <v>Y</v>
      </c>
      <c r="AN75" s="27" t="str">
        <f>IFERROR(VLOOKUP(UPPER(F75),[1]DNS!C:D,2,FALSE),"N")</f>
        <v>N</v>
      </c>
      <c r="AO75" s="27" t="s">
        <v>520</v>
      </c>
      <c r="AP75" s="36" t="s">
        <v>521</v>
      </c>
    </row>
    <row r="76" spans="1:42" s="27" customFormat="1" ht="16" hidden="1">
      <c r="A76" s="27" t="s">
        <v>230</v>
      </c>
      <c r="B76" s="28" t="s">
        <v>196</v>
      </c>
      <c r="C76" s="29"/>
      <c r="D76" s="29"/>
      <c r="E76" s="29"/>
      <c r="F76" s="29" t="s">
        <v>522</v>
      </c>
      <c r="G76" s="29"/>
      <c r="H76" s="29" t="s">
        <v>467</v>
      </c>
      <c r="I76" s="29" t="s">
        <v>468</v>
      </c>
      <c r="J76" s="30"/>
      <c r="K76" s="31"/>
      <c r="L76" s="31" t="s">
        <v>86</v>
      </c>
      <c r="M76" s="31"/>
      <c r="N76" s="31"/>
      <c r="O76" s="31"/>
      <c r="P76" s="31"/>
      <c r="Q76" s="31"/>
      <c r="R76" s="30"/>
      <c r="S76" s="31"/>
      <c r="T76" s="29" t="s">
        <v>469</v>
      </c>
      <c r="U76" s="37">
        <v>4096</v>
      </c>
      <c r="V76" s="37">
        <v>2</v>
      </c>
      <c r="W76" s="37">
        <v>1</v>
      </c>
      <c r="X76" s="33" t="str">
        <f>IF(ISERROR(MATCH(F76, [1]Filesystems!A:A, 0)), "N", "Y")</f>
        <v>Y</v>
      </c>
      <c r="Y76" s="34"/>
      <c r="Z76" s="34"/>
      <c r="AA76" s="31">
        <v>801</v>
      </c>
      <c r="AB76" s="31"/>
      <c r="AC76" s="29" t="s">
        <v>201</v>
      </c>
      <c r="AD76" s="28" t="s">
        <v>269</v>
      </c>
      <c r="AE76" s="29" t="s">
        <v>202</v>
      </c>
      <c r="AF76" s="29" t="s">
        <v>224</v>
      </c>
      <c r="AG76" s="31" t="s">
        <v>89</v>
      </c>
      <c r="AH76" s="31" t="s">
        <v>89</v>
      </c>
      <c r="AI76" s="29"/>
      <c r="AJ76" s="35" t="s">
        <v>89</v>
      </c>
      <c r="AK76" s="29"/>
      <c r="AL76" s="28" t="s">
        <v>523</v>
      </c>
      <c r="AM76" s="27" t="str">
        <f>IF(ISERROR(VLOOKUP(UPPER(F76),[1]DNS!C:D,1,FALSE)),"N","Y")</f>
        <v>Y</v>
      </c>
      <c r="AN76" s="27" t="str">
        <f>IFERROR(VLOOKUP(UPPER(F76),[1]DNS!C:D,2,FALSE),"N")</f>
        <v>N</v>
      </c>
      <c r="AO76" s="27" t="s">
        <v>524</v>
      </c>
      <c r="AP76" s="36" t="s">
        <v>525</v>
      </c>
    </row>
    <row r="77" spans="1:42" s="27" customFormat="1" ht="16" hidden="1">
      <c r="A77" s="27" t="s">
        <v>230</v>
      </c>
      <c r="B77" s="28" t="s">
        <v>196</v>
      </c>
      <c r="C77" s="29"/>
      <c r="D77" s="29"/>
      <c r="E77" s="29"/>
      <c r="F77" s="29" t="s">
        <v>526</v>
      </c>
      <c r="G77" s="29"/>
      <c r="H77" s="29" t="s">
        <v>467</v>
      </c>
      <c r="I77" s="29" t="s">
        <v>468</v>
      </c>
      <c r="J77" s="30"/>
      <c r="K77" s="31"/>
      <c r="L77" s="31" t="s">
        <v>86</v>
      </c>
      <c r="M77" s="31"/>
      <c r="N77" s="31"/>
      <c r="O77" s="31"/>
      <c r="P77" s="31"/>
      <c r="Q77" s="31"/>
      <c r="R77" s="30"/>
      <c r="S77" s="31"/>
      <c r="T77" s="29" t="s">
        <v>469</v>
      </c>
      <c r="U77" s="37">
        <v>32768</v>
      </c>
      <c r="V77" s="37">
        <v>4</v>
      </c>
      <c r="W77" s="37">
        <v>1</v>
      </c>
      <c r="X77" s="33" t="str">
        <f>IF(ISERROR(MATCH(F77, [1]Filesystems!A:A, 0)), "N", "Y")</f>
        <v>Y</v>
      </c>
      <c r="Y77" s="34"/>
      <c r="Z77" s="34"/>
      <c r="AA77" s="31">
        <v>701</v>
      </c>
      <c r="AB77" s="31"/>
      <c r="AC77" s="29" t="s">
        <v>201</v>
      </c>
      <c r="AD77" s="28" t="s">
        <v>269</v>
      </c>
      <c r="AE77" s="29" t="s">
        <v>202</v>
      </c>
      <c r="AF77" s="29" t="s">
        <v>224</v>
      </c>
      <c r="AG77" s="31" t="s">
        <v>89</v>
      </c>
      <c r="AH77" s="31" t="s">
        <v>89</v>
      </c>
      <c r="AI77" s="29" t="s">
        <v>196</v>
      </c>
      <c r="AJ77" s="35" t="s">
        <v>89</v>
      </c>
      <c r="AK77" s="29" t="s">
        <v>514</v>
      </c>
      <c r="AL77" s="28" t="s">
        <v>527</v>
      </c>
      <c r="AM77" s="27" t="str">
        <f>IF(ISERROR(VLOOKUP(UPPER(F77),[1]DNS!C:D,1,FALSE)),"N","Y")</f>
        <v>Y</v>
      </c>
      <c r="AN77" s="27" t="str">
        <f>IFERROR(VLOOKUP(UPPER(F77),[1]DNS!C:D,2,FALSE),"N")</f>
        <v>N</v>
      </c>
      <c r="AO77" s="27" t="s">
        <v>528</v>
      </c>
      <c r="AP77" s="36" t="s">
        <v>525</v>
      </c>
    </row>
    <row r="78" spans="1:42" s="27" customFormat="1" ht="16" hidden="1">
      <c r="A78" s="27" t="s">
        <v>230</v>
      </c>
      <c r="B78" s="28" t="s">
        <v>196</v>
      </c>
      <c r="C78" s="29"/>
      <c r="D78" s="29"/>
      <c r="E78" s="29"/>
      <c r="F78" s="29" t="s">
        <v>529</v>
      </c>
      <c r="G78" s="29"/>
      <c r="H78" s="29" t="s">
        <v>467</v>
      </c>
      <c r="I78" s="29" t="s">
        <v>468</v>
      </c>
      <c r="J78" s="30"/>
      <c r="K78" s="31"/>
      <c r="L78" s="31" t="s">
        <v>86</v>
      </c>
      <c r="M78" s="31"/>
      <c r="N78" s="31"/>
      <c r="O78" s="31"/>
      <c r="P78" s="31"/>
      <c r="Q78" s="31"/>
      <c r="R78" s="30"/>
      <c r="S78" s="31"/>
      <c r="T78" s="29" t="s">
        <v>469</v>
      </c>
      <c r="U78" s="37">
        <v>32768</v>
      </c>
      <c r="V78" s="37">
        <v>4</v>
      </c>
      <c r="W78" s="37">
        <v>1</v>
      </c>
      <c r="X78" s="33" t="str">
        <f>IF(ISERROR(MATCH(F78, [1]Filesystems!A:A, 0)), "N", "Y")</f>
        <v>Y</v>
      </c>
      <c r="Y78" s="34"/>
      <c r="Z78" s="34"/>
      <c r="AA78" s="31">
        <v>701</v>
      </c>
      <c r="AB78" s="31"/>
      <c r="AC78" s="29" t="s">
        <v>201</v>
      </c>
      <c r="AD78" s="28" t="s">
        <v>269</v>
      </c>
      <c r="AE78" s="29" t="s">
        <v>202</v>
      </c>
      <c r="AF78" s="29" t="s">
        <v>224</v>
      </c>
      <c r="AG78" s="31" t="s">
        <v>89</v>
      </c>
      <c r="AH78" s="31" t="s">
        <v>89</v>
      </c>
      <c r="AI78" s="29"/>
      <c r="AJ78" s="35" t="s">
        <v>89</v>
      </c>
      <c r="AK78" s="29" t="s">
        <v>514</v>
      </c>
      <c r="AL78" s="28" t="s">
        <v>530</v>
      </c>
      <c r="AM78" s="27" t="str">
        <f>IF(ISERROR(VLOOKUP(UPPER(F78),[1]DNS!C:D,1,FALSE)),"N","Y")</f>
        <v>Y</v>
      </c>
      <c r="AN78" s="27" t="str">
        <f>IFERROR(VLOOKUP(UPPER(F78),[1]DNS!C:D,2,FALSE),"N")</f>
        <v>N</v>
      </c>
      <c r="AO78" s="27" t="s">
        <v>531</v>
      </c>
      <c r="AP78" s="36" t="s">
        <v>525</v>
      </c>
    </row>
    <row r="79" spans="1:42" s="27" customFormat="1" ht="16" hidden="1">
      <c r="A79" s="27" t="s">
        <v>314</v>
      </c>
      <c r="B79" s="28" t="s">
        <v>196</v>
      </c>
      <c r="C79" s="29" t="s">
        <v>532</v>
      </c>
      <c r="D79" s="29" t="s">
        <v>533</v>
      </c>
      <c r="E79" s="29" t="s">
        <v>293</v>
      </c>
      <c r="F79" s="29" t="s">
        <v>534</v>
      </c>
      <c r="G79" s="29" t="s">
        <v>535</v>
      </c>
      <c r="H79" s="29" t="s">
        <v>198</v>
      </c>
      <c r="I79" s="29" t="s">
        <v>536</v>
      </c>
      <c r="J79" s="30" t="s">
        <v>138</v>
      </c>
      <c r="K79" s="31" t="s">
        <v>85</v>
      </c>
      <c r="L79" s="31" t="s">
        <v>86</v>
      </c>
      <c r="M79" s="31"/>
      <c r="N79" s="31" t="s">
        <v>196</v>
      </c>
      <c r="O79" s="31"/>
      <c r="P79" s="31"/>
      <c r="Q79" s="31"/>
      <c r="R79" s="30"/>
      <c r="S79" s="31"/>
      <c r="T79" s="29" t="s">
        <v>448</v>
      </c>
      <c r="U79" s="32">
        <v>258052</v>
      </c>
      <c r="V79" s="32">
        <v>4</v>
      </c>
      <c r="W79" s="32">
        <v>8</v>
      </c>
      <c r="X79" s="33" t="str">
        <f>IF(ISERROR(MATCH(F79, [1]Filesystems!A:A, 0)), "N", "Y")</f>
        <v>Y</v>
      </c>
      <c r="Y79" s="34"/>
      <c r="Z79" s="34"/>
      <c r="AA79" s="31"/>
      <c r="AB79" s="31"/>
      <c r="AC79" s="29" t="s">
        <v>238</v>
      </c>
      <c r="AD79" s="28" t="s">
        <v>537</v>
      </c>
      <c r="AE79" s="29" t="s">
        <v>202</v>
      </c>
      <c r="AF79" s="29" t="s">
        <v>224</v>
      </c>
      <c r="AG79" s="31" t="s">
        <v>89</v>
      </c>
      <c r="AH79" s="31" t="s">
        <v>89</v>
      </c>
      <c r="AI79" s="29"/>
      <c r="AJ79" s="35"/>
      <c r="AK79" s="29"/>
      <c r="AL79" s="28" t="s">
        <v>538</v>
      </c>
      <c r="AM79" s="27" t="str">
        <f>IF(ISERROR(VLOOKUP(UPPER(F79),[1]DNS!C:D,1,FALSE)),"N","Y")</f>
        <v>Y</v>
      </c>
      <c r="AN79" s="27" t="str">
        <f>IFERROR(VLOOKUP(UPPER(F79),[1]DNS!C:D,2,FALSE),"N")</f>
        <v>N</v>
      </c>
      <c r="AO79" s="27" t="s">
        <v>385</v>
      </c>
      <c r="AP79" s="36" t="s">
        <v>539</v>
      </c>
    </row>
    <row r="80" spans="1:42" s="27" customFormat="1" ht="16" hidden="1">
      <c r="A80" s="27" t="s">
        <v>314</v>
      </c>
      <c r="B80" s="28" t="s">
        <v>196</v>
      </c>
      <c r="C80" s="29" t="s">
        <v>540</v>
      </c>
      <c r="D80" s="29" t="s">
        <v>541</v>
      </c>
      <c r="E80" s="29" t="s">
        <v>293</v>
      </c>
      <c r="F80" s="29" t="s">
        <v>542</v>
      </c>
      <c r="G80" s="29" t="s">
        <v>535</v>
      </c>
      <c r="H80" s="29" t="s">
        <v>198</v>
      </c>
      <c r="I80" s="29" t="s">
        <v>536</v>
      </c>
      <c r="J80" s="30" t="s">
        <v>138</v>
      </c>
      <c r="K80" s="31" t="s">
        <v>85</v>
      </c>
      <c r="L80" s="31" t="s">
        <v>86</v>
      </c>
      <c r="M80" s="31"/>
      <c r="N80" s="31" t="s">
        <v>196</v>
      </c>
      <c r="O80" s="31"/>
      <c r="P80" s="31"/>
      <c r="Q80" s="31"/>
      <c r="R80" s="30"/>
      <c r="S80" s="31"/>
      <c r="T80" s="29" t="s">
        <v>448</v>
      </c>
      <c r="U80" s="32">
        <v>258052</v>
      </c>
      <c r="V80" s="32">
        <v>4</v>
      </c>
      <c r="W80" s="32">
        <v>8</v>
      </c>
      <c r="X80" s="33" t="str">
        <f>IF(ISERROR(MATCH(F80, [1]Filesystems!A:A, 0)), "N", "Y")</f>
        <v>Y</v>
      </c>
      <c r="Y80" s="34"/>
      <c r="Z80" s="34"/>
      <c r="AA80" s="31"/>
      <c r="AB80" s="31"/>
      <c r="AC80" s="29" t="s">
        <v>238</v>
      </c>
      <c r="AD80" s="28" t="s">
        <v>537</v>
      </c>
      <c r="AE80" s="29" t="s">
        <v>202</v>
      </c>
      <c r="AF80" s="29" t="s">
        <v>224</v>
      </c>
      <c r="AG80" s="31" t="s">
        <v>89</v>
      </c>
      <c r="AH80" s="31" t="s">
        <v>89</v>
      </c>
      <c r="AI80" s="29"/>
      <c r="AJ80" s="35"/>
      <c r="AK80" s="29"/>
      <c r="AL80" s="28" t="s">
        <v>543</v>
      </c>
      <c r="AM80" s="27" t="str">
        <f>IF(ISERROR(VLOOKUP(UPPER(F80),[1]DNS!C:D,1,FALSE)),"N","Y")</f>
        <v>Y</v>
      </c>
      <c r="AN80" s="27" t="str">
        <f>IFERROR(VLOOKUP(UPPER(F80),[1]DNS!C:D,2,FALSE),"N")</f>
        <v>N</v>
      </c>
      <c r="AO80" s="27" t="s">
        <v>390</v>
      </c>
      <c r="AP80" s="36" t="s">
        <v>539</v>
      </c>
    </row>
    <row r="81" spans="1:42" s="27" customFormat="1" ht="12" hidden="1">
      <c r="A81" s="39" t="s">
        <v>247</v>
      </c>
      <c r="B81" s="40" t="s">
        <v>196</v>
      </c>
      <c r="C81" s="41"/>
      <c r="D81" s="41"/>
      <c r="E81" s="41"/>
      <c r="F81" s="41" t="s">
        <v>544</v>
      </c>
      <c r="G81" s="41"/>
      <c r="H81" s="41" t="s">
        <v>467</v>
      </c>
      <c r="I81" s="41" t="s">
        <v>30</v>
      </c>
      <c r="J81" s="42"/>
      <c r="K81" s="43"/>
      <c r="L81" s="43" t="s">
        <v>86</v>
      </c>
      <c r="M81" s="43"/>
      <c r="N81" s="43"/>
      <c r="O81" s="43"/>
      <c r="P81" s="43"/>
      <c r="Q81" s="43"/>
      <c r="R81" s="42"/>
      <c r="S81" s="43"/>
      <c r="T81" s="41" t="s">
        <v>448</v>
      </c>
      <c r="U81" s="44"/>
      <c r="V81" s="44">
        <v>0</v>
      </c>
      <c r="W81" s="44">
        <v>0</v>
      </c>
      <c r="X81" s="45" t="str">
        <f>IF(ISERROR(MATCH(F81, [1]Filesystems!A:A, 0)), "N", "Y")</f>
        <v>N</v>
      </c>
      <c r="Y81" s="46"/>
      <c r="Z81" s="46"/>
      <c r="AA81" s="43">
        <v>127</v>
      </c>
      <c r="AB81" s="43"/>
      <c r="AC81" s="41" t="s">
        <v>201</v>
      </c>
      <c r="AD81" s="40" t="s">
        <v>269</v>
      </c>
      <c r="AE81" s="41" t="s">
        <v>210</v>
      </c>
      <c r="AF81" s="41" t="s">
        <v>224</v>
      </c>
      <c r="AG81" s="43" t="s">
        <v>89</v>
      </c>
      <c r="AH81" s="43" t="s">
        <v>89</v>
      </c>
      <c r="AI81" s="41"/>
      <c r="AJ81" s="47" t="s">
        <v>89</v>
      </c>
      <c r="AK81" s="41"/>
      <c r="AL81" s="40" t="s">
        <v>545</v>
      </c>
      <c r="AM81" s="39" t="str">
        <f>IF(ISERROR(VLOOKUP(UPPER(F81),[1]DNS!C:D,1,FALSE)),"N","Y")</f>
        <v>Y</v>
      </c>
      <c r="AN81" s="39" t="str">
        <f>IFERROR(VLOOKUP(UPPER(F81),[1]DNS!C:D,2,FALSE),"N")</f>
        <v>N</v>
      </c>
      <c r="AO81" s="39" t="s">
        <v>546</v>
      </c>
      <c r="AP81" s="48" t="s">
        <v>547</v>
      </c>
    </row>
    <row r="82" spans="1:42" s="27" customFormat="1" ht="12" hidden="1">
      <c r="A82" s="39" t="s">
        <v>247</v>
      </c>
      <c r="B82" s="40" t="s">
        <v>196</v>
      </c>
      <c r="C82" s="41"/>
      <c r="D82" s="41"/>
      <c r="E82" s="41"/>
      <c r="F82" s="41" t="s">
        <v>548</v>
      </c>
      <c r="G82" s="41"/>
      <c r="H82" s="41" t="s">
        <v>467</v>
      </c>
      <c r="I82" s="41" t="s">
        <v>30</v>
      </c>
      <c r="J82" s="42" t="s">
        <v>138</v>
      </c>
      <c r="K82" s="43" t="s">
        <v>85</v>
      </c>
      <c r="L82" s="43"/>
      <c r="M82" s="43"/>
      <c r="N82" s="43"/>
      <c r="O82" s="43"/>
      <c r="P82" s="43"/>
      <c r="Q82" s="43"/>
      <c r="R82" s="42"/>
      <c r="S82" s="43"/>
      <c r="T82" s="41" t="s">
        <v>448</v>
      </c>
      <c r="U82" s="44"/>
      <c r="V82" s="44">
        <v>0</v>
      </c>
      <c r="W82" s="44">
        <v>0</v>
      </c>
      <c r="X82" s="45" t="str">
        <f>IF(ISERROR(MATCH(F82, [1]Filesystems!A:A, 0)), "N", "Y")</f>
        <v>N</v>
      </c>
      <c r="Y82" s="46"/>
      <c r="Z82" s="46"/>
      <c r="AA82" s="43">
        <v>127</v>
      </c>
      <c r="AB82" s="43"/>
      <c r="AC82" s="41" t="s">
        <v>201</v>
      </c>
      <c r="AD82" s="40" t="s">
        <v>269</v>
      </c>
      <c r="AE82" s="41" t="s">
        <v>210</v>
      </c>
      <c r="AF82" s="41" t="s">
        <v>224</v>
      </c>
      <c r="AG82" s="43" t="s">
        <v>89</v>
      </c>
      <c r="AH82" s="43" t="s">
        <v>89</v>
      </c>
      <c r="AI82" s="41"/>
      <c r="AJ82" s="47" t="s">
        <v>89</v>
      </c>
      <c r="AK82" s="41"/>
      <c r="AL82" s="40" t="s">
        <v>549</v>
      </c>
      <c r="AM82" s="39" t="str">
        <f>IF(ISERROR(VLOOKUP(UPPER(F82),[1]DNS!C:D,1,FALSE)),"N","Y")</f>
        <v>Y</v>
      </c>
      <c r="AN82" s="39" t="str">
        <f>IFERROR(VLOOKUP(UPPER(F82),[1]DNS!C:D,2,FALSE),"N")</f>
        <v>N</v>
      </c>
      <c r="AO82" s="39" t="s">
        <v>550</v>
      </c>
      <c r="AP82" s="48" t="s">
        <v>547</v>
      </c>
    </row>
    <row r="83" spans="1:42" s="27" customFormat="1" ht="16" hidden="1">
      <c r="A83" s="27" t="s">
        <v>230</v>
      </c>
      <c r="B83" s="28" t="s">
        <v>196</v>
      </c>
      <c r="C83" s="29"/>
      <c r="D83" s="29"/>
      <c r="E83" s="29"/>
      <c r="F83" s="29" t="s">
        <v>551</v>
      </c>
      <c r="G83" s="29"/>
      <c r="H83" s="29" t="s">
        <v>198</v>
      </c>
      <c r="I83" s="29" t="s">
        <v>490</v>
      </c>
      <c r="J83" s="30" t="s">
        <v>138</v>
      </c>
      <c r="K83" s="31" t="s">
        <v>85</v>
      </c>
      <c r="L83" s="31" t="s">
        <v>86</v>
      </c>
      <c r="M83" s="31"/>
      <c r="N83" s="31"/>
      <c r="O83" s="31"/>
      <c r="P83" s="31"/>
      <c r="Q83" s="31"/>
      <c r="R83" s="30"/>
      <c r="S83" s="31"/>
      <c r="T83" s="29" t="s">
        <v>448</v>
      </c>
      <c r="U83" s="49">
        <v>2048</v>
      </c>
      <c r="V83" s="49">
        <v>1</v>
      </c>
      <c r="W83" s="49">
        <v>1</v>
      </c>
      <c r="X83" s="33" t="str">
        <f>IF(ISERROR(MATCH(F83, [1]Filesystems!A:A, 0)), "N", "Y")</f>
        <v>Y</v>
      </c>
      <c r="Y83" s="34"/>
      <c r="Z83" s="34"/>
      <c r="AA83" s="31">
        <v>701</v>
      </c>
      <c r="AB83" s="31"/>
      <c r="AC83" s="29" t="s">
        <v>201</v>
      </c>
      <c r="AD83" s="28" t="s">
        <v>269</v>
      </c>
      <c r="AE83" s="29" t="s">
        <v>210</v>
      </c>
      <c r="AF83" s="29" t="s">
        <v>224</v>
      </c>
      <c r="AG83" s="31" t="s">
        <v>89</v>
      </c>
      <c r="AH83" s="31" t="s">
        <v>89</v>
      </c>
      <c r="AI83" s="29"/>
      <c r="AJ83" s="35" t="s">
        <v>89</v>
      </c>
      <c r="AK83" s="29" t="s">
        <v>514</v>
      </c>
      <c r="AL83" s="28" t="s">
        <v>552</v>
      </c>
      <c r="AM83" s="27" t="str">
        <f>IF(ISERROR(VLOOKUP(UPPER(F83),[1]DNS!C:D,1,FALSE)),"N","Y")</f>
        <v>Y</v>
      </c>
      <c r="AN83" s="27" t="str">
        <f>IFERROR(VLOOKUP(UPPER(F83),[1]DNS!C:D,2,FALSE),"N")</f>
        <v>N</v>
      </c>
      <c r="AO83" s="27" t="s">
        <v>553</v>
      </c>
      <c r="AP83" s="36" t="s">
        <v>493</v>
      </c>
    </row>
    <row r="84" spans="1:42" s="27" customFormat="1" ht="16" hidden="1">
      <c r="A84" s="27" t="s">
        <v>262</v>
      </c>
      <c r="B84" s="28" t="s">
        <v>196</v>
      </c>
      <c r="C84" s="29"/>
      <c r="D84" s="29"/>
      <c r="E84" s="29"/>
      <c r="F84" s="29" t="s">
        <v>554</v>
      </c>
      <c r="G84" s="29"/>
      <c r="H84" s="29" t="s">
        <v>198</v>
      </c>
      <c r="I84" s="29" t="s">
        <v>555</v>
      </c>
      <c r="J84" s="30"/>
      <c r="K84" s="31"/>
      <c r="L84" s="31"/>
      <c r="M84" s="31"/>
      <c r="N84" s="31" t="s">
        <v>87</v>
      </c>
      <c r="O84" s="31"/>
      <c r="P84" s="31"/>
      <c r="Q84" s="31"/>
      <c r="R84" s="30"/>
      <c r="S84" s="31"/>
      <c r="T84" s="29" t="s">
        <v>556</v>
      </c>
      <c r="U84" s="37">
        <v>8192</v>
      </c>
      <c r="V84" s="37">
        <v>4</v>
      </c>
      <c r="W84" s="37">
        <v>1</v>
      </c>
      <c r="X84" s="33" t="str">
        <f>IF(ISERROR(MATCH(F84, [1]Filesystems!A:A, 0)), "N", "Y")</f>
        <v>Y</v>
      </c>
      <c r="Y84" s="34"/>
      <c r="Z84" s="34"/>
      <c r="AA84" s="31">
        <v>701</v>
      </c>
      <c r="AB84" s="31"/>
      <c r="AC84" s="29" t="s">
        <v>201</v>
      </c>
      <c r="AD84" s="28" t="s">
        <v>269</v>
      </c>
      <c r="AE84" s="29" t="s">
        <v>210</v>
      </c>
      <c r="AF84" s="29" t="s">
        <v>224</v>
      </c>
      <c r="AG84" s="31" t="s">
        <v>89</v>
      </c>
      <c r="AH84" s="31" t="s">
        <v>89</v>
      </c>
      <c r="AI84" s="29"/>
      <c r="AJ84" s="35" t="s">
        <v>89</v>
      </c>
      <c r="AK84" s="29" t="s">
        <v>514</v>
      </c>
      <c r="AL84" s="28" t="s">
        <v>557</v>
      </c>
      <c r="AM84" s="27" t="str">
        <f>IF(ISERROR(VLOOKUP(UPPER(F84),[1]DNS!C:D,1,FALSE)),"N","Y")</f>
        <v>Y</v>
      </c>
      <c r="AN84" s="27" t="str">
        <f>IFERROR(VLOOKUP(UPPER(F84),[1]DNS!C:D,2,FALSE),"N")</f>
        <v>N</v>
      </c>
      <c r="AO84" s="27" t="s">
        <v>558</v>
      </c>
      <c r="AP84" s="36" t="s">
        <v>559</v>
      </c>
    </row>
    <row r="85" spans="1:42" s="27" customFormat="1" ht="16" hidden="1">
      <c r="A85" s="27" t="s">
        <v>262</v>
      </c>
      <c r="B85" s="28" t="s">
        <v>196</v>
      </c>
      <c r="C85" s="29"/>
      <c r="D85" s="29"/>
      <c r="E85" s="29"/>
      <c r="F85" s="29" t="s">
        <v>560</v>
      </c>
      <c r="G85" s="29"/>
      <c r="H85" s="29" t="s">
        <v>198</v>
      </c>
      <c r="I85" s="29" t="s">
        <v>555</v>
      </c>
      <c r="J85" s="30"/>
      <c r="K85" s="31"/>
      <c r="L85" s="31"/>
      <c r="M85" s="31"/>
      <c r="N85" s="31" t="s">
        <v>87</v>
      </c>
      <c r="O85" s="31"/>
      <c r="P85" s="31"/>
      <c r="Q85" s="31"/>
      <c r="R85" s="30"/>
      <c r="S85" s="31"/>
      <c r="T85" s="29" t="s">
        <v>556</v>
      </c>
      <c r="U85" s="37">
        <v>16384</v>
      </c>
      <c r="V85" s="37">
        <v>4</v>
      </c>
      <c r="W85" s="37">
        <v>1</v>
      </c>
      <c r="X85" s="33" t="str">
        <f>IF(ISERROR(MATCH(F85, [1]Filesystems!A:A, 0)), "N", "Y")</f>
        <v>Y</v>
      </c>
      <c r="Y85" s="34"/>
      <c r="Z85" s="34"/>
      <c r="AA85" s="31">
        <v>801</v>
      </c>
      <c r="AB85" s="31"/>
      <c r="AC85" s="29" t="s">
        <v>201</v>
      </c>
      <c r="AD85" s="28" t="s">
        <v>269</v>
      </c>
      <c r="AE85" s="29" t="s">
        <v>210</v>
      </c>
      <c r="AF85" s="29" t="s">
        <v>224</v>
      </c>
      <c r="AG85" s="31" t="s">
        <v>89</v>
      </c>
      <c r="AH85" s="31" t="s">
        <v>89</v>
      </c>
      <c r="AI85" s="29"/>
      <c r="AJ85" s="35" t="s">
        <v>89</v>
      </c>
      <c r="AK85" s="29"/>
      <c r="AL85" s="28" t="s">
        <v>561</v>
      </c>
      <c r="AM85" s="27" t="str">
        <f>IF(ISERROR(VLOOKUP(UPPER(F85),[1]DNS!C:D,1,FALSE)),"N","Y")</f>
        <v>Y</v>
      </c>
      <c r="AN85" s="27" t="str">
        <f>IFERROR(VLOOKUP(UPPER(F85),[1]DNS!C:D,2,FALSE),"N")</f>
        <v>N</v>
      </c>
      <c r="AO85" s="27" t="s">
        <v>562</v>
      </c>
      <c r="AP85" s="36" t="s">
        <v>559</v>
      </c>
    </row>
    <row r="86" spans="1:42" s="27" customFormat="1" ht="16" hidden="1">
      <c r="A86" s="27" t="s">
        <v>327</v>
      </c>
      <c r="B86" s="28" t="s">
        <v>196</v>
      </c>
      <c r="C86" s="29"/>
      <c r="D86" s="29"/>
      <c r="E86" s="29"/>
      <c r="F86" s="29" t="s">
        <v>563</v>
      </c>
      <c r="G86" s="29"/>
      <c r="H86" s="29" t="s">
        <v>198</v>
      </c>
      <c r="I86" s="29" t="s">
        <v>564</v>
      </c>
      <c r="J86" s="30"/>
      <c r="K86" s="31"/>
      <c r="L86" s="31"/>
      <c r="M86" s="31"/>
      <c r="N86" s="31"/>
      <c r="O86" s="31"/>
      <c r="P86" s="31"/>
      <c r="Q86" s="31"/>
      <c r="R86" s="30"/>
      <c r="S86" s="31"/>
      <c r="T86" s="29" t="s">
        <v>556</v>
      </c>
      <c r="U86" s="37">
        <v>12288</v>
      </c>
      <c r="V86" s="37">
        <v>4</v>
      </c>
      <c r="W86" s="37">
        <v>1</v>
      </c>
      <c r="X86" s="33" t="str">
        <f>IF(ISERROR(MATCH(F86, [1]Filesystems!A:A, 0)), "N", "Y")</f>
        <v>Y</v>
      </c>
      <c r="Y86" s="34"/>
      <c r="Z86" s="34"/>
      <c r="AA86" s="31">
        <v>801</v>
      </c>
      <c r="AB86" s="31"/>
      <c r="AC86" s="29" t="s">
        <v>201</v>
      </c>
      <c r="AD86" s="28" t="s">
        <v>269</v>
      </c>
      <c r="AE86" s="29" t="s">
        <v>210</v>
      </c>
      <c r="AF86" s="29" t="s">
        <v>224</v>
      </c>
      <c r="AG86" s="31" t="s">
        <v>89</v>
      </c>
      <c r="AH86" s="31" t="s">
        <v>89</v>
      </c>
      <c r="AI86" s="29"/>
      <c r="AJ86" s="35" t="s">
        <v>89</v>
      </c>
      <c r="AK86" s="29"/>
      <c r="AL86" s="28" t="s">
        <v>565</v>
      </c>
      <c r="AM86" s="27" t="str">
        <f>IF(ISERROR(VLOOKUP(UPPER(F86),[1]DNS!C:D,1,FALSE)),"N","Y")</f>
        <v>Y</v>
      </c>
      <c r="AN86" s="27" t="str">
        <f>IFERROR(VLOOKUP(UPPER(F86),[1]DNS!C:D,2,FALSE),"N")</f>
        <v>N</v>
      </c>
      <c r="AO86" s="27" t="s">
        <v>566</v>
      </c>
      <c r="AP86" s="36" t="s">
        <v>564</v>
      </c>
    </row>
    <row r="87" spans="1:42" s="27" customFormat="1" ht="16" hidden="1">
      <c r="A87" s="27" t="s">
        <v>262</v>
      </c>
      <c r="B87" s="28" t="s">
        <v>196</v>
      </c>
      <c r="C87" s="29"/>
      <c r="D87" s="29"/>
      <c r="E87" s="29"/>
      <c r="F87" s="29" t="s">
        <v>567</v>
      </c>
      <c r="G87" s="29"/>
      <c r="H87" s="29" t="s">
        <v>198</v>
      </c>
      <c r="I87" s="29" t="s">
        <v>455</v>
      </c>
      <c r="J87" s="30"/>
      <c r="K87" s="31"/>
      <c r="L87" s="31"/>
      <c r="M87" s="31"/>
      <c r="N87" s="31" t="s">
        <v>87</v>
      </c>
      <c r="O87" s="31"/>
      <c r="P87" s="31"/>
      <c r="Q87" s="31"/>
      <c r="R87" s="30"/>
      <c r="S87" s="31"/>
      <c r="T87" s="29" t="s">
        <v>448</v>
      </c>
      <c r="U87" s="37">
        <v>4096</v>
      </c>
      <c r="V87" s="37">
        <v>2</v>
      </c>
      <c r="W87" s="37">
        <v>1</v>
      </c>
      <c r="X87" s="33" t="str">
        <f>IF(ISERROR(MATCH(F87, [1]Filesystems!A:A, 0)), "N", "Y")</f>
        <v>Y</v>
      </c>
      <c r="Y87" s="34"/>
      <c r="Z87" s="34"/>
      <c r="AA87" s="31">
        <v>801</v>
      </c>
      <c r="AB87" s="31"/>
      <c r="AC87" s="29" t="s">
        <v>201</v>
      </c>
      <c r="AD87" s="28" t="s">
        <v>269</v>
      </c>
      <c r="AE87" s="29" t="s">
        <v>210</v>
      </c>
      <c r="AF87" s="29" t="s">
        <v>224</v>
      </c>
      <c r="AG87" s="31" t="s">
        <v>89</v>
      </c>
      <c r="AH87" s="31" t="s">
        <v>89</v>
      </c>
      <c r="AI87" s="29"/>
      <c r="AJ87" s="35" t="s">
        <v>89</v>
      </c>
      <c r="AK87" s="29"/>
      <c r="AL87" s="28" t="s">
        <v>568</v>
      </c>
      <c r="AM87" s="27" t="str">
        <f>IF(ISERROR(VLOOKUP(UPPER(F87),[1]DNS!C:D,1,FALSE)),"N","Y")</f>
        <v>N</v>
      </c>
      <c r="AN87" s="27" t="str">
        <f>IFERROR(VLOOKUP(UPPER(F87),[1]DNS!C:D,2,FALSE),"N")</f>
        <v>N</v>
      </c>
      <c r="AO87" s="27" t="s">
        <v>569</v>
      </c>
      <c r="AP87" s="36" t="s">
        <v>570</v>
      </c>
    </row>
    <row r="88" spans="1:42" s="27" customFormat="1" ht="16" hidden="1">
      <c r="A88" s="27" t="s">
        <v>262</v>
      </c>
      <c r="B88" s="28" t="s">
        <v>196</v>
      </c>
      <c r="C88" s="29"/>
      <c r="D88" s="29"/>
      <c r="E88" s="29"/>
      <c r="F88" s="29" t="s">
        <v>571</v>
      </c>
      <c r="G88" s="29"/>
      <c r="H88" s="29" t="s">
        <v>198</v>
      </c>
      <c r="I88" s="29" t="s">
        <v>455</v>
      </c>
      <c r="J88" s="30" t="s">
        <v>138</v>
      </c>
      <c r="K88" s="31" t="s">
        <v>85</v>
      </c>
      <c r="L88" s="31" t="s">
        <v>86</v>
      </c>
      <c r="M88" s="31"/>
      <c r="N88" s="31"/>
      <c r="O88" s="31"/>
      <c r="P88" s="31"/>
      <c r="Q88" s="31"/>
      <c r="R88" s="30"/>
      <c r="S88" s="31"/>
      <c r="T88" s="29" t="s">
        <v>448</v>
      </c>
      <c r="U88" s="37">
        <v>2048</v>
      </c>
      <c r="V88" s="37">
        <v>2</v>
      </c>
      <c r="W88" s="37">
        <v>1</v>
      </c>
      <c r="X88" s="33" t="str">
        <f>IF(ISERROR(MATCH(F88, [1]Filesystems!A:A, 0)), "N", "Y")</f>
        <v>Y</v>
      </c>
      <c r="Y88" s="34"/>
      <c r="Z88" s="34"/>
      <c r="AA88" s="31">
        <v>801</v>
      </c>
      <c r="AB88" s="31"/>
      <c r="AC88" s="29" t="s">
        <v>201</v>
      </c>
      <c r="AD88" s="28" t="s">
        <v>269</v>
      </c>
      <c r="AE88" s="29" t="s">
        <v>210</v>
      </c>
      <c r="AF88" s="29" t="s">
        <v>224</v>
      </c>
      <c r="AG88" s="31" t="s">
        <v>89</v>
      </c>
      <c r="AH88" s="31" t="s">
        <v>89</v>
      </c>
      <c r="AI88" s="29"/>
      <c r="AJ88" s="35" t="s">
        <v>89</v>
      </c>
      <c r="AK88" s="29"/>
      <c r="AL88" s="28" t="s">
        <v>572</v>
      </c>
      <c r="AM88" s="27" t="str">
        <f>IF(ISERROR(VLOOKUP(UPPER(F88),[1]DNS!C:D,1,FALSE)),"N","Y")</f>
        <v>N</v>
      </c>
      <c r="AN88" s="27" t="str">
        <f>IFERROR(VLOOKUP(UPPER(F88),[1]DNS!C:D,2,FALSE),"N")</f>
        <v>N</v>
      </c>
      <c r="AO88" s="27" t="s">
        <v>573</v>
      </c>
      <c r="AP88" s="36" t="s">
        <v>570</v>
      </c>
    </row>
    <row r="89" spans="1:42" s="27" customFormat="1" ht="16" hidden="1">
      <c r="A89" s="27" t="s">
        <v>247</v>
      </c>
      <c r="B89" s="28" t="s">
        <v>196</v>
      </c>
      <c r="C89" s="29"/>
      <c r="D89" s="29"/>
      <c r="E89" s="29"/>
      <c r="F89" s="29" t="s">
        <v>574</v>
      </c>
      <c r="G89" s="29"/>
      <c r="H89" s="29" t="s">
        <v>198</v>
      </c>
      <c r="I89" s="29" t="s">
        <v>30</v>
      </c>
      <c r="J89" s="30" t="s">
        <v>138</v>
      </c>
      <c r="K89" s="31" t="s">
        <v>85</v>
      </c>
      <c r="L89" s="31"/>
      <c r="M89" s="31"/>
      <c r="N89" s="31"/>
      <c r="O89" s="31"/>
      <c r="P89" s="31"/>
      <c r="Q89" s="31"/>
      <c r="R89" s="30"/>
      <c r="S89" s="31"/>
      <c r="T89" s="29" t="s">
        <v>448</v>
      </c>
      <c r="U89" s="50"/>
      <c r="V89" s="50">
        <v>4</v>
      </c>
      <c r="W89" s="50">
        <v>1</v>
      </c>
      <c r="X89" s="33" t="str">
        <f>IF(ISERROR(MATCH(F89, [1]Filesystems!A:A, 0)), "N", "Y")</f>
        <v>Y</v>
      </c>
      <c r="Y89" s="34"/>
      <c r="Z89" s="34"/>
      <c r="AA89" s="31">
        <v>801</v>
      </c>
      <c r="AB89" s="31"/>
      <c r="AC89" s="29" t="s">
        <v>201</v>
      </c>
      <c r="AD89" s="28" t="s">
        <v>269</v>
      </c>
      <c r="AE89" s="29" t="s">
        <v>210</v>
      </c>
      <c r="AF89" s="29" t="s">
        <v>224</v>
      </c>
      <c r="AG89" s="31" t="s">
        <v>89</v>
      </c>
      <c r="AH89" s="31" t="s">
        <v>89</v>
      </c>
      <c r="AI89" s="29"/>
      <c r="AJ89" s="35" t="s">
        <v>89</v>
      </c>
      <c r="AK89" s="29"/>
      <c r="AL89" s="28" t="s">
        <v>575</v>
      </c>
      <c r="AM89" s="27" t="str">
        <f>IF(ISERROR(VLOOKUP(UPPER(F89),[1]DNS!C:D,1,FALSE)),"N","Y")</f>
        <v>Y</v>
      </c>
      <c r="AN89" s="27" t="str">
        <f>IFERROR(VLOOKUP(UPPER(F89),[1]DNS!C:D,2,FALSE),"N")</f>
        <v>N</v>
      </c>
      <c r="AO89" s="27" t="s">
        <v>576</v>
      </c>
      <c r="AP89" s="36" t="s">
        <v>577</v>
      </c>
    </row>
    <row r="90" spans="1:42" s="27" customFormat="1" ht="16" hidden="1">
      <c r="A90" s="27" t="s">
        <v>262</v>
      </c>
      <c r="B90" s="28" t="s">
        <v>196</v>
      </c>
      <c r="C90" s="29"/>
      <c r="D90" s="29"/>
      <c r="E90" s="29"/>
      <c r="F90" s="29" t="s">
        <v>578</v>
      </c>
      <c r="G90" s="29"/>
      <c r="H90" s="29" t="s">
        <v>198</v>
      </c>
      <c r="I90" s="29" t="s">
        <v>579</v>
      </c>
      <c r="J90" s="30"/>
      <c r="K90" s="31"/>
      <c r="L90" s="31" t="s">
        <v>86</v>
      </c>
      <c r="M90" s="31"/>
      <c r="N90" s="31"/>
      <c r="O90" s="31"/>
      <c r="P90" s="31"/>
      <c r="Q90" s="31"/>
      <c r="R90" s="30"/>
      <c r="S90" s="31"/>
      <c r="T90" s="29" t="s">
        <v>556</v>
      </c>
      <c r="U90" s="37">
        <v>8192</v>
      </c>
      <c r="V90" s="37">
        <v>4</v>
      </c>
      <c r="W90" s="37">
        <v>1</v>
      </c>
      <c r="X90" s="33" t="str">
        <f>IF(ISERROR(MATCH(F90, [1]Filesystems!A:A, 0)), "N", "Y")</f>
        <v>Y</v>
      </c>
      <c r="Y90" s="34"/>
      <c r="Z90" s="34"/>
      <c r="AA90" s="31">
        <v>801</v>
      </c>
      <c r="AB90" s="31"/>
      <c r="AC90" s="29" t="s">
        <v>201</v>
      </c>
      <c r="AD90" s="28" t="s">
        <v>269</v>
      </c>
      <c r="AE90" s="29" t="s">
        <v>210</v>
      </c>
      <c r="AF90" s="29" t="s">
        <v>224</v>
      </c>
      <c r="AG90" s="31" t="s">
        <v>89</v>
      </c>
      <c r="AH90" s="31" t="s">
        <v>89</v>
      </c>
      <c r="AI90" s="29"/>
      <c r="AJ90" s="35" t="s">
        <v>89</v>
      </c>
      <c r="AK90" s="29"/>
      <c r="AL90" s="28" t="s">
        <v>580</v>
      </c>
      <c r="AM90" s="27" t="str">
        <f>IF(ISERROR(VLOOKUP(UPPER(F90),[1]DNS!C:D,1,FALSE)),"N","Y")</f>
        <v>Y</v>
      </c>
      <c r="AN90" s="27" t="str">
        <f>IFERROR(VLOOKUP(UPPER(F90),[1]DNS!C:D,2,FALSE),"N")</f>
        <v>N</v>
      </c>
      <c r="AO90" s="27" t="s">
        <v>581</v>
      </c>
      <c r="AP90" s="36">
        <v>0</v>
      </c>
    </row>
    <row r="91" spans="1:42" s="27" customFormat="1" ht="16" hidden="1">
      <c r="A91" s="27" t="s">
        <v>262</v>
      </c>
      <c r="B91" s="28" t="s">
        <v>196</v>
      </c>
      <c r="C91" s="29"/>
      <c r="D91" s="29"/>
      <c r="E91" s="29"/>
      <c r="F91" s="29" t="s">
        <v>582</v>
      </c>
      <c r="G91" s="29"/>
      <c r="H91" s="29" t="s">
        <v>198</v>
      </c>
      <c r="I91" s="29" t="s">
        <v>579</v>
      </c>
      <c r="J91" s="30"/>
      <c r="K91" s="31"/>
      <c r="L91" s="31" t="s">
        <v>86</v>
      </c>
      <c r="M91" s="31"/>
      <c r="N91" s="31"/>
      <c r="O91" s="31"/>
      <c r="P91" s="31"/>
      <c r="Q91" s="31"/>
      <c r="R91" s="30"/>
      <c r="S91" s="31"/>
      <c r="T91" s="29" t="s">
        <v>556</v>
      </c>
      <c r="U91" s="37">
        <v>8192</v>
      </c>
      <c r="V91" s="37">
        <v>4</v>
      </c>
      <c r="W91" s="37">
        <v>1</v>
      </c>
      <c r="X91" s="33" t="str">
        <f>IF(ISERROR(MATCH(F91, [1]Filesystems!A:A, 0)), "N", "Y")</f>
        <v>Y</v>
      </c>
      <c r="Y91" s="34"/>
      <c r="Z91" s="34"/>
      <c r="AA91" s="31">
        <v>801</v>
      </c>
      <c r="AB91" s="31"/>
      <c r="AC91" s="29" t="s">
        <v>201</v>
      </c>
      <c r="AD91" s="28" t="s">
        <v>269</v>
      </c>
      <c r="AE91" s="29" t="s">
        <v>210</v>
      </c>
      <c r="AF91" s="29" t="s">
        <v>224</v>
      </c>
      <c r="AG91" s="31" t="s">
        <v>89</v>
      </c>
      <c r="AH91" s="31" t="s">
        <v>89</v>
      </c>
      <c r="AI91" s="29"/>
      <c r="AJ91" s="35" t="s">
        <v>89</v>
      </c>
      <c r="AK91" s="29"/>
      <c r="AL91" s="28" t="s">
        <v>583</v>
      </c>
      <c r="AM91" s="27" t="str">
        <f>IF(ISERROR(VLOOKUP(UPPER(F91),[1]DNS!C:D,1,FALSE)),"N","Y")</f>
        <v>Y</v>
      </c>
      <c r="AN91" s="27" t="str">
        <f>IFERROR(VLOOKUP(UPPER(F91),[1]DNS!C:D,2,FALSE),"N")</f>
        <v>N</v>
      </c>
      <c r="AO91" s="27" t="s">
        <v>584</v>
      </c>
      <c r="AP91" s="36">
        <v>0</v>
      </c>
    </row>
    <row r="92" spans="1:42" s="27" customFormat="1" ht="16" hidden="1">
      <c r="A92" s="27" t="s">
        <v>262</v>
      </c>
      <c r="B92" s="28" t="s">
        <v>196</v>
      </c>
      <c r="C92" s="29"/>
      <c r="D92" s="29"/>
      <c r="E92" s="29"/>
      <c r="F92" s="29" t="s">
        <v>585</v>
      </c>
      <c r="G92" s="29"/>
      <c r="H92" s="29" t="s">
        <v>198</v>
      </c>
      <c r="I92" s="29" t="s">
        <v>579</v>
      </c>
      <c r="J92" s="30"/>
      <c r="K92" s="31" t="s">
        <v>85</v>
      </c>
      <c r="L92" s="31"/>
      <c r="M92" s="31"/>
      <c r="N92" s="31"/>
      <c r="O92" s="31"/>
      <c r="P92" s="31"/>
      <c r="Q92" s="31"/>
      <c r="R92" s="30"/>
      <c r="S92" s="31"/>
      <c r="T92" s="29" t="s">
        <v>556</v>
      </c>
      <c r="U92" s="37">
        <v>8192</v>
      </c>
      <c r="V92" s="37">
        <v>4</v>
      </c>
      <c r="W92" s="37">
        <v>1</v>
      </c>
      <c r="X92" s="33" t="str">
        <f>IF(ISERROR(MATCH(F92, [1]Filesystems!A:A, 0)), "N", "Y")</f>
        <v>Y</v>
      </c>
      <c r="Y92" s="34"/>
      <c r="Z92" s="34"/>
      <c r="AA92" s="31">
        <v>801</v>
      </c>
      <c r="AB92" s="31"/>
      <c r="AC92" s="29" t="s">
        <v>201</v>
      </c>
      <c r="AD92" s="28" t="s">
        <v>269</v>
      </c>
      <c r="AE92" s="29" t="s">
        <v>210</v>
      </c>
      <c r="AF92" s="29" t="s">
        <v>224</v>
      </c>
      <c r="AG92" s="31" t="s">
        <v>89</v>
      </c>
      <c r="AH92" s="31" t="s">
        <v>89</v>
      </c>
      <c r="AI92" s="29"/>
      <c r="AJ92" s="35" t="s">
        <v>89</v>
      </c>
      <c r="AK92" s="29" t="s">
        <v>514</v>
      </c>
      <c r="AL92" s="28" t="s">
        <v>586</v>
      </c>
      <c r="AM92" s="27" t="str">
        <f>IF(ISERROR(VLOOKUP(UPPER(F92),[1]DNS!C:D,1,FALSE)),"N","Y")</f>
        <v>Y</v>
      </c>
      <c r="AN92" s="27" t="str">
        <f>IFERROR(VLOOKUP(UPPER(F92),[1]DNS!C:D,2,FALSE),"N")</f>
        <v>N</v>
      </c>
      <c r="AO92" s="27" t="s">
        <v>587</v>
      </c>
      <c r="AP92" s="36">
        <v>0</v>
      </c>
    </row>
    <row r="93" spans="1:42" s="27" customFormat="1" ht="16" hidden="1">
      <c r="A93" s="27" t="s">
        <v>262</v>
      </c>
      <c r="B93" s="28" t="s">
        <v>196</v>
      </c>
      <c r="C93" s="29"/>
      <c r="D93" s="29"/>
      <c r="E93" s="29"/>
      <c r="F93" s="29" t="s">
        <v>588</v>
      </c>
      <c r="G93" s="29"/>
      <c r="H93" s="29" t="s">
        <v>198</v>
      </c>
      <c r="I93" s="29" t="s">
        <v>579</v>
      </c>
      <c r="J93" s="30"/>
      <c r="K93" s="31" t="s">
        <v>85</v>
      </c>
      <c r="L93" s="31"/>
      <c r="M93" s="31"/>
      <c r="N93" s="31"/>
      <c r="O93" s="31"/>
      <c r="P93" s="31"/>
      <c r="Q93" s="31"/>
      <c r="R93" s="30"/>
      <c r="S93" s="31"/>
      <c r="T93" s="29" t="s">
        <v>556</v>
      </c>
      <c r="U93" s="37">
        <v>8192</v>
      </c>
      <c r="V93" s="37">
        <v>4</v>
      </c>
      <c r="W93" s="37">
        <v>1</v>
      </c>
      <c r="X93" s="33" t="str">
        <f>IF(ISERROR(MATCH(F93, [1]Filesystems!A:A, 0)), "N", "Y")</f>
        <v>Y</v>
      </c>
      <c r="Y93" s="34"/>
      <c r="Z93" s="34"/>
      <c r="AA93" s="31">
        <v>801</v>
      </c>
      <c r="AB93" s="31"/>
      <c r="AC93" s="29" t="s">
        <v>201</v>
      </c>
      <c r="AD93" s="28" t="s">
        <v>269</v>
      </c>
      <c r="AE93" s="29" t="s">
        <v>210</v>
      </c>
      <c r="AF93" s="29" t="s">
        <v>224</v>
      </c>
      <c r="AG93" s="31" t="s">
        <v>89</v>
      </c>
      <c r="AH93" s="31" t="s">
        <v>89</v>
      </c>
      <c r="AI93" s="29"/>
      <c r="AJ93" s="35" t="s">
        <v>89</v>
      </c>
      <c r="AK93" s="29" t="s">
        <v>514</v>
      </c>
      <c r="AL93" s="28" t="s">
        <v>589</v>
      </c>
      <c r="AM93" s="27" t="str">
        <f>IF(ISERROR(VLOOKUP(UPPER(F93),[1]DNS!C:D,1,FALSE)),"N","Y")</f>
        <v>Y</v>
      </c>
      <c r="AN93" s="27" t="str">
        <f>IFERROR(VLOOKUP(UPPER(F93),[1]DNS!C:D,2,FALSE),"N")</f>
        <v>N</v>
      </c>
      <c r="AO93" s="27" t="s">
        <v>590</v>
      </c>
      <c r="AP93" s="36">
        <v>0</v>
      </c>
    </row>
    <row r="94" spans="1:42" s="27" customFormat="1" ht="16" hidden="1">
      <c r="A94" s="27" t="s">
        <v>262</v>
      </c>
      <c r="B94" s="28" t="s">
        <v>196</v>
      </c>
      <c r="C94" s="29"/>
      <c r="D94" s="29"/>
      <c r="E94" s="29"/>
      <c r="F94" s="29" t="s">
        <v>591</v>
      </c>
      <c r="G94" s="29"/>
      <c r="H94" s="29" t="s">
        <v>198</v>
      </c>
      <c r="I94" s="29" t="s">
        <v>592</v>
      </c>
      <c r="J94" s="30"/>
      <c r="K94" s="31" t="s">
        <v>85</v>
      </c>
      <c r="L94" s="31"/>
      <c r="M94" s="31"/>
      <c r="N94" s="31"/>
      <c r="O94" s="31"/>
      <c r="P94" s="31"/>
      <c r="Q94" s="31"/>
      <c r="R94" s="30"/>
      <c r="S94" s="31"/>
      <c r="T94" s="29" t="s">
        <v>556</v>
      </c>
      <c r="U94" s="37">
        <v>49152</v>
      </c>
      <c r="V94" s="37">
        <v>4</v>
      </c>
      <c r="W94" s="37">
        <v>1</v>
      </c>
      <c r="X94" s="33" t="str">
        <f>IF(ISERROR(MATCH(F94, [1]Filesystems!A:A, 0)), "N", "Y")</f>
        <v>Y</v>
      </c>
      <c r="Y94" s="34"/>
      <c r="Z94" s="34"/>
      <c r="AA94" s="31">
        <v>801</v>
      </c>
      <c r="AB94" s="31"/>
      <c r="AC94" s="29" t="s">
        <v>201</v>
      </c>
      <c r="AD94" s="28" t="s">
        <v>269</v>
      </c>
      <c r="AE94" s="29" t="s">
        <v>210</v>
      </c>
      <c r="AF94" s="29" t="s">
        <v>224</v>
      </c>
      <c r="AG94" s="31" t="s">
        <v>89</v>
      </c>
      <c r="AH94" s="31" t="s">
        <v>89</v>
      </c>
      <c r="AI94" s="29"/>
      <c r="AJ94" s="35" t="s">
        <v>89</v>
      </c>
      <c r="AK94" s="29"/>
      <c r="AL94" s="28" t="s">
        <v>593</v>
      </c>
      <c r="AM94" s="27" t="str">
        <f>IF(ISERROR(VLOOKUP(UPPER(F94),[1]DNS!C:D,1,FALSE)),"N","Y")</f>
        <v>Y</v>
      </c>
      <c r="AN94" s="27" t="str">
        <f>IFERROR(VLOOKUP(UPPER(F94),[1]DNS!C:D,2,FALSE),"N")</f>
        <v>N</v>
      </c>
      <c r="AO94" s="27" t="s">
        <v>594</v>
      </c>
      <c r="AP94" s="36">
        <v>0</v>
      </c>
    </row>
    <row r="95" spans="1:42" s="27" customFormat="1" ht="16" hidden="1">
      <c r="A95" s="27" t="s">
        <v>262</v>
      </c>
      <c r="B95" s="28" t="s">
        <v>196</v>
      </c>
      <c r="C95" s="29"/>
      <c r="D95" s="29"/>
      <c r="E95" s="29"/>
      <c r="F95" s="29" t="s">
        <v>595</v>
      </c>
      <c r="G95" s="29"/>
      <c r="H95" s="29" t="s">
        <v>198</v>
      </c>
      <c r="I95" s="29" t="s">
        <v>592</v>
      </c>
      <c r="J95" s="30"/>
      <c r="K95" s="31" t="s">
        <v>85</v>
      </c>
      <c r="L95" s="31"/>
      <c r="M95" s="31"/>
      <c r="N95" s="31"/>
      <c r="O95" s="31"/>
      <c r="P95" s="31"/>
      <c r="Q95" s="31"/>
      <c r="R95" s="30"/>
      <c r="S95" s="31"/>
      <c r="T95" s="29" t="s">
        <v>556</v>
      </c>
      <c r="U95" s="37">
        <v>49152</v>
      </c>
      <c r="V95" s="37">
        <v>4</v>
      </c>
      <c r="W95" s="37">
        <v>1</v>
      </c>
      <c r="X95" s="33" t="str">
        <f>IF(ISERROR(MATCH(F95, [1]Filesystems!A:A, 0)), "N", "Y")</f>
        <v>Y</v>
      </c>
      <c r="Y95" s="34"/>
      <c r="Z95" s="34"/>
      <c r="AA95" s="31">
        <v>801</v>
      </c>
      <c r="AB95" s="31"/>
      <c r="AC95" s="29" t="s">
        <v>201</v>
      </c>
      <c r="AD95" s="28" t="s">
        <v>269</v>
      </c>
      <c r="AE95" s="29" t="s">
        <v>210</v>
      </c>
      <c r="AF95" s="29" t="s">
        <v>224</v>
      </c>
      <c r="AG95" s="31" t="s">
        <v>89</v>
      </c>
      <c r="AH95" s="31" t="s">
        <v>89</v>
      </c>
      <c r="AI95" s="29"/>
      <c r="AJ95" s="35" t="s">
        <v>89</v>
      </c>
      <c r="AK95" s="29"/>
      <c r="AL95" s="28" t="s">
        <v>596</v>
      </c>
      <c r="AM95" s="27" t="str">
        <f>IF(ISERROR(VLOOKUP(UPPER(F95),[1]DNS!C:D,1,FALSE)),"N","Y")</f>
        <v>Y</v>
      </c>
      <c r="AN95" s="27" t="str">
        <f>IFERROR(VLOOKUP(UPPER(F95),[1]DNS!C:D,2,FALSE),"N")</f>
        <v>N</v>
      </c>
      <c r="AO95" s="27" t="s">
        <v>597</v>
      </c>
      <c r="AP95" s="36">
        <v>0</v>
      </c>
    </row>
    <row r="96" spans="1:42" s="27" customFormat="1" ht="16" hidden="1">
      <c r="A96" s="27" t="s">
        <v>262</v>
      </c>
      <c r="B96" s="28" t="s">
        <v>196</v>
      </c>
      <c r="C96" s="29"/>
      <c r="D96" s="29"/>
      <c r="E96" s="29"/>
      <c r="F96" s="29" t="s">
        <v>598</v>
      </c>
      <c r="G96" s="29"/>
      <c r="H96" s="29" t="s">
        <v>198</v>
      </c>
      <c r="I96" s="29" t="s">
        <v>599</v>
      </c>
      <c r="J96" s="30"/>
      <c r="K96" s="31" t="s">
        <v>85</v>
      </c>
      <c r="L96" s="31"/>
      <c r="M96" s="31"/>
      <c r="N96" s="31"/>
      <c r="O96" s="31"/>
      <c r="P96" s="31"/>
      <c r="Q96" s="31"/>
      <c r="R96" s="30"/>
      <c r="S96" s="31"/>
      <c r="T96" s="29" t="s">
        <v>556</v>
      </c>
      <c r="U96" s="37">
        <v>8192</v>
      </c>
      <c r="V96" s="37">
        <v>4</v>
      </c>
      <c r="W96" s="37">
        <v>1</v>
      </c>
      <c r="X96" s="33" t="str">
        <f>IF(ISERROR(MATCH(F96, [1]Filesystems!A:A, 0)), "N", "Y")</f>
        <v>Y</v>
      </c>
      <c r="Y96" s="34"/>
      <c r="Z96" s="34"/>
      <c r="AA96" s="31">
        <v>841</v>
      </c>
      <c r="AB96" s="31"/>
      <c r="AC96" s="29" t="s">
        <v>201</v>
      </c>
      <c r="AD96" s="28" t="s">
        <v>269</v>
      </c>
      <c r="AE96" s="29" t="s">
        <v>210</v>
      </c>
      <c r="AF96" s="29" t="s">
        <v>224</v>
      </c>
      <c r="AG96" s="31" t="s">
        <v>89</v>
      </c>
      <c r="AH96" s="31" t="s">
        <v>89</v>
      </c>
      <c r="AI96" s="29"/>
      <c r="AJ96" s="35" t="s">
        <v>89</v>
      </c>
      <c r="AK96" s="29"/>
      <c r="AL96" s="28" t="s">
        <v>600</v>
      </c>
      <c r="AM96" s="27" t="str">
        <f>IF(ISERROR(VLOOKUP(UPPER(F96),[1]DNS!C:D,1,FALSE)),"N","Y")</f>
        <v>Y</v>
      </c>
      <c r="AN96" s="27" t="str">
        <f>IFERROR(VLOOKUP(UPPER(F96),[1]DNS!C:D,2,FALSE),"N")</f>
        <v>N</v>
      </c>
      <c r="AO96" s="27" t="s">
        <v>601</v>
      </c>
      <c r="AP96" s="36">
        <v>0</v>
      </c>
    </row>
    <row r="97" spans="1:42" s="27" customFormat="1" ht="16" hidden="1">
      <c r="A97" s="27" t="s">
        <v>262</v>
      </c>
      <c r="B97" s="28" t="s">
        <v>196</v>
      </c>
      <c r="C97" s="29"/>
      <c r="D97" s="29"/>
      <c r="E97" s="29"/>
      <c r="F97" s="29" t="s">
        <v>602</v>
      </c>
      <c r="G97" s="29"/>
      <c r="H97" s="29" t="s">
        <v>198</v>
      </c>
      <c r="I97" s="29" t="s">
        <v>599</v>
      </c>
      <c r="J97" s="30"/>
      <c r="K97" s="31" t="s">
        <v>85</v>
      </c>
      <c r="L97" s="31"/>
      <c r="M97" s="31"/>
      <c r="N97" s="31"/>
      <c r="O97" s="31"/>
      <c r="P97" s="31"/>
      <c r="Q97" s="31"/>
      <c r="R97" s="30"/>
      <c r="S97" s="31"/>
      <c r="T97" s="29" t="s">
        <v>556</v>
      </c>
      <c r="U97" s="37">
        <v>8192</v>
      </c>
      <c r="V97" s="37">
        <v>4</v>
      </c>
      <c r="W97" s="37">
        <v>1</v>
      </c>
      <c r="X97" s="33" t="str">
        <f>IF(ISERROR(MATCH(F97, [1]Filesystems!A:A, 0)), "N", "Y")</f>
        <v>Y</v>
      </c>
      <c r="Y97" s="34"/>
      <c r="Z97" s="34"/>
      <c r="AA97" s="31">
        <v>901</v>
      </c>
      <c r="AB97" s="31" t="s">
        <v>265</v>
      </c>
      <c r="AC97" s="29" t="s">
        <v>201</v>
      </c>
      <c r="AD97" s="28" t="s">
        <v>265</v>
      </c>
      <c r="AE97" s="29" t="s">
        <v>210</v>
      </c>
      <c r="AF97" s="29" t="s">
        <v>224</v>
      </c>
      <c r="AG97" s="31" t="s">
        <v>89</v>
      </c>
      <c r="AH97" s="31" t="s">
        <v>89</v>
      </c>
      <c r="AI97" s="29"/>
      <c r="AJ97" s="35" t="s">
        <v>89</v>
      </c>
      <c r="AK97" s="29"/>
      <c r="AL97" s="28" t="s">
        <v>603</v>
      </c>
      <c r="AM97" s="27" t="str">
        <f>IF(ISERROR(VLOOKUP(UPPER(F97),[1]DNS!C:D,1,FALSE)),"N","Y")</f>
        <v>Y</v>
      </c>
      <c r="AN97" s="27" t="str">
        <f>IFERROR(VLOOKUP(UPPER(F97),[1]DNS!C:D,2,FALSE),"N")</f>
        <v>N</v>
      </c>
      <c r="AO97" s="27" t="s">
        <v>604</v>
      </c>
      <c r="AP97" s="36">
        <v>0</v>
      </c>
    </row>
    <row r="98" spans="1:42" s="27" customFormat="1" ht="16" hidden="1">
      <c r="A98" s="27" t="s">
        <v>262</v>
      </c>
      <c r="B98" s="28" t="s">
        <v>196</v>
      </c>
      <c r="C98" s="29"/>
      <c r="D98" s="29"/>
      <c r="E98" s="29"/>
      <c r="F98" s="29" t="s">
        <v>605</v>
      </c>
      <c r="G98" s="29"/>
      <c r="H98" s="29" t="s">
        <v>198</v>
      </c>
      <c r="I98" s="29" t="s">
        <v>579</v>
      </c>
      <c r="J98" s="30" t="s">
        <v>138</v>
      </c>
      <c r="K98" s="31"/>
      <c r="L98" s="31"/>
      <c r="M98" s="31"/>
      <c r="N98" s="31"/>
      <c r="O98" s="31"/>
      <c r="P98" s="31"/>
      <c r="Q98" s="31"/>
      <c r="R98" s="30"/>
      <c r="S98" s="31"/>
      <c r="T98" s="29" t="s">
        <v>556</v>
      </c>
      <c r="U98" s="37">
        <v>8192</v>
      </c>
      <c r="V98" s="37">
        <v>4</v>
      </c>
      <c r="W98" s="37">
        <v>1</v>
      </c>
      <c r="X98" s="33" t="str">
        <f>IF(ISERROR(MATCH(F98, [1]Filesystems!A:A, 0)), "N", "Y")</f>
        <v>Y</v>
      </c>
      <c r="Y98" s="34"/>
      <c r="Z98" s="34"/>
      <c r="AA98" s="31">
        <v>801</v>
      </c>
      <c r="AB98" s="31"/>
      <c r="AC98" s="29" t="s">
        <v>201</v>
      </c>
      <c r="AD98" s="28" t="s">
        <v>269</v>
      </c>
      <c r="AE98" s="29" t="s">
        <v>210</v>
      </c>
      <c r="AF98" s="29" t="s">
        <v>224</v>
      </c>
      <c r="AG98" s="31" t="s">
        <v>89</v>
      </c>
      <c r="AH98" s="31" t="s">
        <v>89</v>
      </c>
      <c r="AI98" s="29"/>
      <c r="AJ98" s="35" t="s">
        <v>89</v>
      </c>
      <c r="AK98" s="29"/>
      <c r="AL98" s="28" t="s">
        <v>606</v>
      </c>
      <c r="AM98" s="27" t="str">
        <f>IF(ISERROR(VLOOKUP(UPPER(F98),[1]DNS!C:D,1,FALSE)),"N","Y")</f>
        <v>Y</v>
      </c>
      <c r="AN98" s="27" t="str">
        <f>IFERROR(VLOOKUP(UPPER(F98),[1]DNS!C:D,2,FALSE),"N")</f>
        <v>N</v>
      </c>
      <c r="AO98" s="27" t="s">
        <v>607</v>
      </c>
      <c r="AP98" s="36">
        <v>0</v>
      </c>
    </row>
    <row r="99" spans="1:42" s="27" customFormat="1" ht="16" hidden="1">
      <c r="A99" s="27" t="s">
        <v>262</v>
      </c>
      <c r="B99" s="28" t="s">
        <v>196</v>
      </c>
      <c r="C99" s="29"/>
      <c r="D99" s="29"/>
      <c r="E99" s="29"/>
      <c r="F99" s="29" t="s">
        <v>608</v>
      </c>
      <c r="G99" s="29"/>
      <c r="H99" s="29" t="s">
        <v>198</v>
      </c>
      <c r="I99" s="29" t="s">
        <v>592</v>
      </c>
      <c r="J99" s="30" t="s">
        <v>138</v>
      </c>
      <c r="K99" s="31"/>
      <c r="L99" s="31"/>
      <c r="M99" s="31"/>
      <c r="N99" s="31"/>
      <c r="O99" s="31"/>
      <c r="P99" s="31"/>
      <c r="Q99" s="31"/>
      <c r="R99" s="30"/>
      <c r="S99" s="31"/>
      <c r="T99" s="29" t="s">
        <v>556</v>
      </c>
      <c r="U99" s="37">
        <v>49152</v>
      </c>
      <c r="V99" s="37">
        <v>4</v>
      </c>
      <c r="W99" s="37">
        <v>1</v>
      </c>
      <c r="X99" s="33" t="str">
        <f>IF(ISERROR(MATCH(F99, [1]Filesystems!A:A, 0)), "N", "Y")</f>
        <v>Y</v>
      </c>
      <c r="Y99" s="34"/>
      <c r="Z99" s="34"/>
      <c r="AA99" s="31">
        <v>901</v>
      </c>
      <c r="AB99" s="31"/>
      <c r="AC99" s="29" t="s">
        <v>201</v>
      </c>
      <c r="AD99" s="28" t="s">
        <v>269</v>
      </c>
      <c r="AE99" s="29" t="s">
        <v>210</v>
      </c>
      <c r="AF99" s="29" t="s">
        <v>224</v>
      </c>
      <c r="AG99" s="31" t="s">
        <v>89</v>
      </c>
      <c r="AH99" s="31" t="s">
        <v>89</v>
      </c>
      <c r="AI99" s="29"/>
      <c r="AJ99" s="35" t="s">
        <v>89</v>
      </c>
      <c r="AK99" s="29"/>
      <c r="AL99" s="28" t="s">
        <v>609</v>
      </c>
      <c r="AM99" s="27" t="str">
        <f>IF(ISERROR(VLOOKUP(UPPER(F99),[1]DNS!C:D,1,FALSE)),"N","Y")</f>
        <v>Y</v>
      </c>
      <c r="AN99" s="27" t="str">
        <f>IFERROR(VLOOKUP(UPPER(F99),[1]DNS!C:D,2,FALSE),"N")</f>
        <v>N</v>
      </c>
      <c r="AO99" s="27" t="s">
        <v>610</v>
      </c>
      <c r="AP99" s="36">
        <v>0</v>
      </c>
    </row>
    <row r="100" spans="1:42" s="27" customFormat="1" ht="16" hidden="1">
      <c r="A100" s="27" t="s">
        <v>262</v>
      </c>
      <c r="B100" s="28" t="s">
        <v>196</v>
      </c>
      <c r="C100" s="29"/>
      <c r="D100" s="29"/>
      <c r="E100" s="29"/>
      <c r="F100" s="29" t="s">
        <v>611</v>
      </c>
      <c r="G100" s="29"/>
      <c r="H100" s="29" t="s">
        <v>198</v>
      </c>
      <c r="I100" s="29" t="s">
        <v>599</v>
      </c>
      <c r="J100" s="30" t="s">
        <v>138</v>
      </c>
      <c r="K100" s="31"/>
      <c r="L100" s="31"/>
      <c r="M100" s="31"/>
      <c r="N100" s="31"/>
      <c r="O100" s="31"/>
      <c r="P100" s="31"/>
      <c r="Q100" s="31"/>
      <c r="R100" s="30"/>
      <c r="S100" s="31"/>
      <c r="T100" s="29" t="s">
        <v>556</v>
      </c>
      <c r="U100" s="37">
        <v>8192</v>
      </c>
      <c r="V100" s="37">
        <v>4</v>
      </c>
      <c r="W100" s="37">
        <v>1</v>
      </c>
      <c r="X100" s="33" t="str">
        <f>IF(ISERROR(MATCH(F100, [1]Filesystems!A:A, 0)), "N", "Y")</f>
        <v>Y</v>
      </c>
      <c r="Y100" s="34"/>
      <c r="Z100" s="34"/>
      <c r="AA100" s="31">
        <v>901</v>
      </c>
      <c r="AB100" s="31"/>
      <c r="AC100" s="29" t="s">
        <v>201</v>
      </c>
      <c r="AD100" s="28" t="s">
        <v>269</v>
      </c>
      <c r="AE100" s="29" t="s">
        <v>210</v>
      </c>
      <c r="AF100" s="29" t="s">
        <v>224</v>
      </c>
      <c r="AG100" s="31" t="s">
        <v>89</v>
      </c>
      <c r="AH100" s="31" t="s">
        <v>89</v>
      </c>
      <c r="AI100" s="29"/>
      <c r="AJ100" s="35" t="s">
        <v>89</v>
      </c>
      <c r="AK100" s="29"/>
      <c r="AL100" s="28" t="s">
        <v>612</v>
      </c>
      <c r="AM100" s="27" t="str">
        <f>IF(ISERROR(VLOOKUP(UPPER(F100),[1]DNS!C:D,1,FALSE)),"N","Y")</f>
        <v>Y</v>
      </c>
      <c r="AN100" s="27" t="str">
        <f>IFERROR(VLOOKUP(UPPER(F100),[1]DNS!C:D,2,FALSE),"N")</f>
        <v>N</v>
      </c>
      <c r="AO100" s="27" t="s">
        <v>613</v>
      </c>
      <c r="AP100" s="36">
        <v>0</v>
      </c>
    </row>
    <row r="101" spans="1:42" s="27" customFormat="1" ht="16" hidden="1">
      <c r="A101" s="27" t="s">
        <v>262</v>
      </c>
      <c r="B101" s="28" t="s">
        <v>196</v>
      </c>
      <c r="C101" s="29"/>
      <c r="D101" s="29"/>
      <c r="E101" s="29"/>
      <c r="F101" s="29" t="s">
        <v>614</v>
      </c>
      <c r="G101" s="29"/>
      <c r="H101" s="29" t="s">
        <v>198</v>
      </c>
      <c r="I101" s="29" t="s">
        <v>615</v>
      </c>
      <c r="J101" s="30" t="s">
        <v>138</v>
      </c>
      <c r="K101" s="31"/>
      <c r="L101" s="31"/>
      <c r="M101" s="31"/>
      <c r="N101" s="31"/>
      <c r="O101" s="31"/>
      <c r="P101" s="31"/>
      <c r="Q101" s="31"/>
      <c r="R101" s="30"/>
      <c r="S101" s="31"/>
      <c r="T101" s="29" t="s">
        <v>556</v>
      </c>
      <c r="U101" s="37">
        <v>8192</v>
      </c>
      <c r="V101" s="37">
        <v>4</v>
      </c>
      <c r="W101" s="37">
        <v>1</v>
      </c>
      <c r="X101" s="33" t="str">
        <f>IF(ISERROR(MATCH(F101, [1]Filesystems!A:A, 0)), "N", "Y")</f>
        <v>Y</v>
      </c>
      <c r="Y101" s="34"/>
      <c r="Z101" s="34"/>
      <c r="AA101" s="31">
        <v>127</v>
      </c>
      <c r="AB101" s="31"/>
      <c r="AC101" s="29" t="s">
        <v>201</v>
      </c>
      <c r="AD101" s="28" t="s">
        <v>269</v>
      </c>
      <c r="AE101" s="29" t="s">
        <v>210</v>
      </c>
      <c r="AF101" s="29" t="s">
        <v>224</v>
      </c>
      <c r="AG101" s="31" t="s">
        <v>89</v>
      </c>
      <c r="AH101" s="31" t="s">
        <v>89</v>
      </c>
      <c r="AI101" s="29"/>
      <c r="AJ101" s="35" t="s">
        <v>89</v>
      </c>
      <c r="AK101" s="29"/>
      <c r="AL101" s="28" t="s">
        <v>616</v>
      </c>
      <c r="AM101" s="27" t="str">
        <f>IF(ISERROR(VLOOKUP(UPPER(F101),[1]DNS!C:D,1,FALSE)),"N","Y")</f>
        <v>Y</v>
      </c>
      <c r="AN101" s="27" t="str">
        <f>IFERROR(VLOOKUP(UPPER(F101),[1]DNS!C:D,2,FALSE),"N")</f>
        <v>N</v>
      </c>
      <c r="AO101" s="27" t="s">
        <v>617</v>
      </c>
      <c r="AP101" s="36">
        <v>0</v>
      </c>
    </row>
    <row r="102" spans="1:42" s="27" customFormat="1" ht="16" hidden="1">
      <c r="A102" s="27" t="s">
        <v>262</v>
      </c>
      <c r="B102" s="28" t="s">
        <v>196</v>
      </c>
      <c r="C102" s="29"/>
      <c r="D102" s="29"/>
      <c r="E102" s="29"/>
      <c r="F102" s="29" t="s">
        <v>618</v>
      </c>
      <c r="G102" s="29"/>
      <c r="H102" s="29" t="s">
        <v>198</v>
      </c>
      <c r="I102" s="29" t="s">
        <v>555</v>
      </c>
      <c r="J102" s="30"/>
      <c r="K102" s="31"/>
      <c r="L102" s="31" t="s">
        <v>86</v>
      </c>
      <c r="M102" s="31"/>
      <c r="N102" s="31"/>
      <c r="O102" s="31"/>
      <c r="P102" s="31"/>
      <c r="Q102" s="31"/>
      <c r="R102" s="30"/>
      <c r="S102" s="31"/>
      <c r="T102" s="29" t="s">
        <v>556</v>
      </c>
      <c r="U102" s="37">
        <v>8192</v>
      </c>
      <c r="V102" s="37">
        <v>4</v>
      </c>
      <c r="W102" s="37">
        <v>1</v>
      </c>
      <c r="X102" s="33" t="str">
        <f>IF(ISERROR(MATCH(F102, [1]Filesystems!A:A, 0)), "N", "Y")</f>
        <v>Y</v>
      </c>
      <c r="Y102" s="34"/>
      <c r="Z102" s="34"/>
      <c r="AA102" s="31">
        <v>127</v>
      </c>
      <c r="AB102" s="31"/>
      <c r="AC102" s="29" t="s">
        <v>201</v>
      </c>
      <c r="AD102" s="28" t="s">
        <v>269</v>
      </c>
      <c r="AE102" s="29" t="s">
        <v>210</v>
      </c>
      <c r="AF102" s="29" t="s">
        <v>224</v>
      </c>
      <c r="AG102" s="31" t="s">
        <v>89</v>
      </c>
      <c r="AH102" s="31" t="s">
        <v>89</v>
      </c>
      <c r="AI102" s="29"/>
      <c r="AJ102" s="35" t="s">
        <v>89</v>
      </c>
      <c r="AK102" s="29"/>
      <c r="AL102" s="28" t="s">
        <v>619</v>
      </c>
      <c r="AM102" s="27" t="str">
        <f>IF(ISERROR(VLOOKUP(UPPER(F102),[1]DNS!C:D,1,FALSE)),"N","Y")</f>
        <v>Y</v>
      </c>
      <c r="AN102" s="27" t="str">
        <f>IFERROR(VLOOKUP(UPPER(F102),[1]DNS!C:D,2,FALSE),"N")</f>
        <v>N</v>
      </c>
      <c r="AO102" s="27" t="s">
        <v>620</v>
      </c>
      <c r="AP102" s="36" t="s">
        <v>559</v>
      </c>
    </row>
    <row r="103" spans="1:42" s="27" customFormat="1" ht="16" hidden="1">
      <c r="A103" s="27" t="s">
        <v>262</v>
      </c>
      <c r="B103" s="28" t="s">
        <v>196</v>
      </c>
      <c r="C103" s="29"/>
      <c r="D103" s="29"/>
      <c r="E103" s="29"/>
      <c r="F103" s="29" t="s">
        <v>621</v>
      </c>
      <c r="G103" s="29"/>
      <c r="H103" s="29" t="s">
        <v>198</v>
      </c>
      <c r="I103" s="29" t="s">
        <v>555</v>
      </c>
      <c r="J103" s="30"/>
      <c r="K103" s="31"/>
      <c r="L103" s="31" t="s">
        <v>86</v>
      </c>
      <c r="M103" s="31"/>
      <c r="N103" s="31"/>
      <c r="O103" s="31"/>
      <c r="P103" s="31"/>
      <c r="Q103" s="31"/>
      <c r="R103" s="30"/>
      <c r="S103" s="31"/>
      <c r="T103" s="29" t="s">
        <v>556</v>
      </c>
      <c r="U103" s="37">
        <v>16384</v>
      </c>
      <c r="V103" s="37">
        <v>4</v>
      </c>
      <c r="W103" s="37">
        <v>1</v>
      </c>
      <c r="X103" s="33" t="str">
        <f>IF(ISERROR(MATCH(F103, [1]Filesystems!A:A, 0)), "N", "Y")</f>
        <v>Y</v>
      </c>
      <c r="Y103" s="34"/>
      <c r="Z103" s="34"/>
      <c r="AA103" s="31">
        <v>127</v>
      </c>
      <c r="AB103" s="31"/>
      <c r="AC103" s="29" t="s">
        <v>201</v>
      </c>
      <c r="AD103" s="28" t="s">
        <v>269</v>
      </c>
      <c r="AE103" s="29" t="s">
        <v>210</v>
      </c>
      <c r="AF103" s="29" t="s">
        <v>224</v>
      </c>
      <c r="AG103" s="31" t="s">
        <v>89</v>
      </c>
      <c r="AH103" s="31" t="s">
        <v>89</v>
      </c>
      <c r="AI103" s="29"/>
      <c r="AJ103" s="35" t="s">
        <v>89</v>
      </c>
      <c r="AK103" s="29"/>
      <c r="AL103" s="28" t="s">
        <v>622</v>
      </c>
      <c r="AM103" s="27" t="str">
        <f>IF(ISERROR(VLOOKUP(UPPER(F103),[1]DNS!C:D,1,FALSE)),"N","Y")</f>
        <v>Y</v>
      </c>
      <c r="AN103" s="27" t="str">
        <f>IFERROR(VLOOKUP(UPPER(F103),[1]DNS!C:D,2,FALSE),"N")</f>
        <v>N</v>
      </c>
      <c r="AO103" s="27" t="s">
        <v>623</v>
      </c>
      <c r="AP103" s="36" t="s">
        <v>559</v>
      </c>
    </row>
    <row r="104" spans="1:42" s="27" customFormat="1" ht="16" hidden="1">
      <c r="A104" s="27" t="s">
        <v>327</v>
      </c>
      <c r="B104" s="28" t="s">
        <v>196</v>
      </c>
      <c r="C104" s="29"/>
      <c r="D104" s="29"/>
      <c r="E104" s="29"/>
      <c r="F104" s="29" t="s">
        <v>624</v>
      </c>
      <c r="G104" s="29"/>
      <c r="H104" s="29" t="s">
        <v>198</v>
      </c>
      <c r="I104" s="29" t="s">
        <v>625</v>
      </c>
      <c r="J104" s="30"/>
      <c r="K104" s="31"/>
      <c r="L104" s="31"/>
      <c r="M104" s="31"/>
      <c r="N104" s="31"/>
      <c r="O104" s="31"/>
      <c r="P104" s="31"/>
      <c r="Q104" s="31"/>
      <c r="R104" s="30"/>
      <c r="S104" s="31"/>
      <c r="T104" s="29" t="s">
        <v>626</v>
      </c>
      <c r="U104" s="50"/>
      <c r="V104" s="50">
        <v>1</v>
      </c>
      <c r="W104" s="50">
        <v>1</v>
      </c>
      <c r="X104" s="33" t="str">
        <f>IF(ISERROR(MATCH(F104, [1]Filesystems!A:A, 0)), "N", "Y")</f>
        <v>Y</v>
      </c>
      <c r="Y104" s="34"/>
      <c r="Z104" s="34"/>
      <c r="AA104" s="31">
        <v>127</v>
      </c>
      <c r="AB104" s="31"/>
      <c r="AC104" s="29" t="s">
        <v>201</v>
      </c>
      <c r="AD104" s="28" t="s">
        <v>269</v>
      </c>
      <c r="AE104" s="29" t="s">
        <v>210</v>
      </c>
      <c r="AF104" s="29" t="s">
        <v>224</v>
      </c>
      <c r="AG104" s="31" t="s">
        <v>89</v>
      </c>
      <c r="AH104" s="31" t="s">
        <v>89</v>
      </c>
      <c r="AI104" s="29"/>
      <c r="AJ104" s="35" t="s">
        <v>89</v>
      </c>
      <c r="AK104" s="29"/>
      <c r="AL104" s="28" t="s">
        <v>627</v>
      </c>
      <c r="AM104" s="27" t="str">
        <f>IF(ISERROR(VLOOKUP(UPPER(F104),[1]DNS!C:D,1,FALSE)),"N","Y")</f>
        <v>Y</v>
      </c>
      <c r="AN104" s="27" t="str">
        <f>IFERROR(VLOOKUP(UPPER(F104),[1]DNS!C:D,2,FALSE),"N")</f>
        <v>N</v>
      </c>
      <c r="AO104" s="27" t="s">
        <v>628</v>
      </c>
      <c r="AP104" s="36" t="s">
        <v>629</v>
      </c>
    </row>
    <row r="105" spans="1:42" s="27" customFormat="1" ht="16" hidden="1">
      <c r="A105" s="27" t="s">
        <v>230</v>
      </c>
      <c r="B105" s="28" t="s">
        <v>196</v>
      </c>
      <c r="C105" s="29"/>
      <c r="D105" s="29"/>
      <c r="E105" s="29"/>
      <c r="F105" s="29" t="s">
        <v>630</v>
      </c>
      <c r="G105" s="29"/>
      <c r="H105" s="29" t="s">
        <v>198</v>
      </c>
      <c r="I105" s="29" t="s">
        <v>468</v>
      </c>
      <c r="J105" s="30"/>
      <c r="K105" s="31"/>
      <c r="L105" s="31" t="s">
        <v>86</v>
      </c>
      <c r="M105" s="31"/>
      <c r="N105" s="31"/>
      <c r="O105" s="31"/>
      <c r="P105" s="31"/>
      <c r="Q105" s="31"/>
      <c r="R105" s="30"/>
      <c r="S105" s="31"/>
      <c r="T105" s="29" t="s">
        <v>626</v>
      </c>
      <c r="U105" s="50"/>
      <c r="V105" s="50">
        <v>2</v>
      </c>
      <c r="W105" s="50">
        <v>1</v>
      </c>
      <c r="X105" s="33" t="str">
        <f>IF(ISERROR(MATCH(F105, [1]Filesystems!A:A, 0)), "N", "Y")</f>
        <v>Y</v>
      </c>
      <c r="Y105" s="34"/>
      <c r="Z105" s="34"/>
      <c r="AA105" s="31">
        <v>127</v>
      </c>
      <c r="AB105" s="31"/>
      <c r="AC105" s="29" t="s">
        <v>201</v>
      </c>
      <c r="AD105" s="28" t="s">
        <v>269</v>
      </c>
      <c r="AE105" s="29" t="s">
        <v>210</v>
      </c>
      <c r="AF105" s="29" t="s">
        <v>224</v>
      </c>
      <c r="AG105" s="31" t="s">
        <v>89</v>
      </c>
      <c r="AH105" s="31" t="s">
        <v>89</v>
      </c>
      <c r="AI105" s="29"/>
      <c r="AJ105" s="35" t="s">
        <v>89</v>
      </c>
      <c r="AK105" s="29"/>
      <c r="AL105" s="28" t="s">
        <v>631</v>
      </c>
      <c r="AM105" s="27" t="str">
        <f>IF(ISERROR(VLOOKUP(UPPER(F105),[1]DNS!C:D,1,FALSE)),"N","Y")</f>
        <v>Y</v>
      </c>
      <c r="AN105" s="27" t="str">
        <f>IFERROR(VLOOKUP(UPPER(F105),[1]DNS!C:D,2,FALSE),"N")</f>
        <v>N</v>
      </c>
      <c r="AO105" s="27" t="s">
        <v>632</v>
      </c>
      <c r="AP105" s="36">
        <v>0</v>
      </c>
    </row>
    <row r="106" spans="1:42" s="27" customFormat="1" ht="16" hidden="1">
      <c r="A106" s="27" t="s">
        <v>314</v>
      </c>
      <c r="B106" s="28" t="s">
        <v>196</v>
      </c>
      <c r="C106" s="29"/>
      <c r="D106" s="29"/>
      <c r="E106" s="29"/>
      <c r="F106" s="29" t="s">
        <v>633</v>
      </c>
      <c r="G106" s="29"/>
      <c r="H106" s="29" t="s">
        <v>198</v>
      </c>
      <c r="I106" s="29" t="s">
        <v>634</v>
      </c>
      <c r="J106" s="30" t="s">
        <v>138</v>
      </c>
      <c r="K106" s="31" t="s">
        <v>85</v>
      </c>
      <c r="L106" s="31" t="s">
        <v>86</v>
      </c>
      <c r="M106" s="31" t="s">
        <v>196</v>
      </c>
      <c r="N106" s="31" t="s">
        <v>87</v>
      </c>
      <c r="O106" s="31" t="s">
        <v>167</v>
      </c>
      <c r="P106" s="31"/>
      <c r="Q106" s="31" t="s">
        <v>169</v>
      </c>
      <c r="R106" s="30"/>
      <c r="S106" s="31"/>
      <c r="T106" s="29" t="s">
        <v>635</v>
      </c>
      <c r="U106" s="50">
        <v>7872</v>
      </c>
      <c r="V106" s="50">
        <v>4</v>
      </c>
      <c r="W106" s="50">
        <v>1</v>
      </c>
      <c r="X106" s="33" t="str">
        <f>IF(ISERROR(MATCH(F106, [1]Filesystems!A:A, 0)), "N", "Y")</f>
        <v>Y</v>
      </c>
      <c r="Y106" s="34"/>
      <c r="Z106" s="34"/>
      <c r="AA106" s="31">
        <v>127</v>
      </c>
      <c r="AB106" s="31"/>
      <c r="AC106" s="29" t="s">
        <v>201</v>
      </c>
      <c r="AD106" s="28" t="s">
        <v>269</v>
      </c>
      <c r="AE106" s="29" t="s">
        <v>210</v>
      </c>
      <c r="AF106" s="29" t="s">
        <v>224</v>
      </c>
      <c r="AG106" s="31" t="s">
        <v>89</v>
      </c>
      <c r="AH106" s="31" t="s">
        <v>89</v>
      </c>
      <c r="AI106" s="29"/>
      <c r="AJ106" s="35" t="s">
        <v>89</v>
      </c>
      <c r="AK106" s="29"/>
      <c r="AL106" s="28" t="s">
        <v>636</v>
      </c>
      <c r="AM106" s="27" t="str">
        <f>IF(ISERROR(VLOOKUP(UPPER(F106),[1]DNS!C:D,1,FALSE)),"N","Y")</f>
        <v>Y</v>
      </c>
      <c r="AN106" s="27" t="str">
        <f>IFERROR(VLOOKUP(UPPER(F106),[1]DNS!C:D,2,FALSE),"N")</f>
        <v>N</v>
      </c>
      <c r="AO106" s="27" t="s">
        <v>637</v>
      </c>
      <c r="AP106" s="36">
        <v>0</v>
      </c>
    </row>
    <row r="107" spans="1:42" s="27" customFormat="1" ht="16" hidden="1">
      <c r="A107" s="27" t="s">
        <v>314</v>
      </c>
      <c r="B107" s="28" t="s">
        <v>196</v>
      </c>
      <c r="C107" s="29"/>
      <c r="D107" s="29"/>
      <c r="E107" s="29"/>
      <c r="F107" s="29" t="s">
        <v>638</v>
      </c>
      <c r="G107" s="29"/>
      <c r="H107" s="29" t="s">
        <v>198</v>
      </c>
      <c r="I107" s="29" t="s">
        <v>634</v>
      </c>
      <c r="J107" s="30" t="s">
        <v>138</v>
      </c>
      <c r="K107" s="31" t="s">
        <v>85</v>
      </c>
      <c r="L107" s="31" t="s">
        <v>86</v>
      </c>
      <c r="M107" s="31" t="s">
        <v>196</v>
      </c>
      <c r="N107" s="31" t="s">
        <v>87</v>
      </c>
      <c r="O107" s="31" t="s">
        <v>167</v>
      </c>
      <c r="P107" s="31"/>
      <c r="Q107" s="31" t="s">
        <v>169</v>
      </c>
      <c r="R107" s="30"/>
      <c r="S107" s="31"/>
      <c r="T107" s="29" t="s">
        <v>635</v>
      </c>
      <c r="U107" s="37">
        <v>7872</v>
      </c>
      <c r="V107" s="37">
        <v>4</v>
      </c>
      <c r="W107" s="37">
        <v>1</v>
      </c>
      <c r="X107" s="33" t="str">
        <f>IF(ISERROR(MATCH(F107, [1]Filesystems!A:A, 0)), "N", "Y")</f>
        <v>Y</v>
      </c>
      <c r="Y107" s="34"/>
      <c r="Z107" s="34"/>
      <c r="AA107" s="31">
        <v>125</v>
      </c>
      <c r="AB107" s="31"/>
      <c r="AC107" s="29" t="s">
        <v>201</v>
      </c>
      <c r="AD107" s="28" t="s">
        <v>269</v>
      </c>
      <c r="AE107" s="29" t="s">
        <v>210</v>
      </c>
      <c r="AF107" s="29" t="s">
        <v>224</v>
      </c>
      <c r="AG107" s="31" t="s">
        <v>89</v>
      </c>
      <c r="AH107" s="31" t="s">
        <v>89</v>
      </c>
      <c r="AI107" s="29"/>
      <c r="AJ107" s="35" t="s">
        <v>89</v>
      </c>
      <c r="AK107" s="29"/>
      <c r="AL107" s="28" t="s">
        <v>639</v>
      </c>
      <c r="AM107" s="27" t="str">
        <f>IF(ISERROR(VLOOKUP(UPPER(F107),[1]DNS!C:D,1,FALSE)),"N","Y")</f>
        <v>Y</v>
      </c>
      <c r="AN107" s="27" t="str">
        <f>IFERROR(VLOOKUP(UPPER(F107),[1]DNS!C:D,2,FALSE),"N")</f>
        <v>N</v>
      </c>
      <c r="AO107" s="27" t="s">
        <v>640</v>
      </c>
      <c r="AP107" s="36">
        <v>0</v>
      </c>
    </row>
    <row r="108" spans="1:42" s="27" customFormat="1" ht="16" hidden="1">
      <c r="A108" s="27" t="s">
        <v>230</v>
      </c>
      <c r="B108" s="28" t="s">
        <v>196</v>
      </c>
      <c r="C108" s="29"/>
      <c r="D108" s="29"/>
      <c r="E108" s="29"/>
      <c r="F108" s="29" t="s">
        <v>641</v>
      </c>
      <c r="G108" s="29"/>
      <c r="H108" s="29" t="s">
        <v>198</v>
      </c>
      <c r="I108" s="29" t="s">
        <v>468</v>
      </c>
      <c r="J108" s="30"/>
      <c r="K108" s="31" t="s">
        <v>85</v>
      </c>
      <c r="L108" s="31"/>
      <c r="M108" s="31"/>
      <c r="N108" s="31"/>
      <c r="O108" s="31"/>
      <c r="P108" s="31"/>
      <c r="Q108" s="31"/>
      <c r="R108" s="30"/>
      <c r="S108" s="31"/>
      <c r="T108" s="29" t="s">
        <v>635</v>
      </c>
      <c r="U108" s="50"/>
      <c r="V108" s="50">
        <v>1</v>
      </c>
      <c r="W108" s="50">
        <v>1</v>
      </c>
      <c r="X108" s="33" t="str">
        <f>IF(ISERROR(MATCH(F108, [1]Filesystems!A:A, 0)), "N", "Y")</f>
        <v>Y</v>
      </c>
      <c r="Y108" s="34"/>
      <c r="Z108" s="34"/>
      <c r="AA108" s="31">
        <v>125</v>
      </c>
      <c r="AB108" s="31"/>
      <c r="AC108" s="29" t="s">
        <v>201</v>
      </c>
      <c r="AD108" s="28" t="s">
        <v>269</v>
      </c>
      <c r="AE108" s="29" t="s">
        <v>210</v>
      </c>
      <c r="AF108" s="29" t="s">
        <v>224</v>
      </c>
      <c r="AG108" s="31" t="s">
        <v>89</v>
      </c>
      <c r="AH108" s="31" t="s">
        <v>89</v>
      </c>
      <c r="AI108" s="29"/>
      <c r="AJ108" s="35" t="s">
        <v>89</v>
      </c>
      <c r="AK108" s="29"/>
      <c r="AL108" s="28" t="s">
        <v>642</v>
      </c>
      <c r="AM108" s="27" t="str">
        <f>IF(ISERROR(VLOOKUP(UPPER(F108),[1]DNS!C:D,1,FALSE)),"N","Y")</f>
        <v>Y</v>
      </c>
      <c r="AN108" s="27" t="str">
        <f>IFERROR(VLOOKUP(UPPER(F108),[1]DNS!C:D,2,FALSE),"N")</f>
        <v>N</v>
      </c>
      <c r="AO108" s="27" t="s">
        <v>643</v>
      </c>
      <c r="AP108" s="36">
        <v>0</v>
      </c>
    </row>
    <row r="109" spans="1:42" s="27" customFormat="1" ht="16" hidden="1">
      <c r="A109" s="27" t="s">
        <v>644</v>
      </c>
      <c r="B109" s="28" t="s">
        <v>196</v>
      </c>
      <c r="C109" s="29"/>
      <c r="D109" s="29"/>
      <c r="E109" s="29"/>
      <c r="F109" s="29" t="s">
        <v>645</v>
      </c>
      <c r="G109" s="29"/>
      <c r="H109" s="29" t="s">
        <v>198</v>
      </c>
      <c r="I109" s="29" t="s">
        <v>646</v>
      </c>
      <c r="J109" s="30" t="s">
        <v>138</v>
      </c>
      <c r="K109" s="31" t="s">
        <v>85</v>
      </c>
      <c r="L109" s="31" t="s">
        <v>86</v>
      </c>
      <c r="M109" s="31" t="s">
        <v>166</v>
      </c>
      <c r="N109" s="31" t="s">
        <v>87</v>
      </c>
      <c r="O109" s="31"/>
      <c r="P109" s="31"/>
      <c r="Q109" s="31"/>
      <c r="R109" s="30"/>
      <c r="S109" s="31"/>
      <c r="T109" s="29" t="s">
        <v>626</v>
      </c>
      <c r="U109" s="50">
        <v>2048</v>
      </c>
      <c r="V109" s="50">
        <v>2</v>
      </c>
      <c r="W109" s="50">
        <v>1</v>
      </c>
      <c r="X109" s="33" t="str">
        <f>IF(ISERROR(MATCH(F109, [1]Filesystems!A:A, 0)), "N", "Y")</f>
        <v>Y</v>
      </c>
      <c r="Y109" s="34"/>
      <c r="Z109" s="34"/>
      <c r="AA109" s="31">
        <v>125</v>
      </c>
      <c r="AB109" s="31"/>
      <c r="AC109" s="29" t="s">
        <v>201</v>
      </c>
      <c r="AD109" s="28" t="s">
        <v>269</v>
      </c>
      <c r="AE109" s="29" t="s">
        <v>210</v>
      </c>
      <c r="AF109" s="29" t="s">
        <v>224</v>
      </c>
      <c r="AG109" s="31" t="s">
        <v>89</v>
      </c>
      <c r="AH109" s="31" t="s">
        <v>89</v>
      </c>
      <c r="AI109" s="29"/>
      <c r="AJ109" s="35" t="s">
        <v>89</v>
      </c>
      <c r="AK109" s="29"/>
      <c r="AL109" s="28" t="s">
        <v>647</v>
      </c>
      <c r="AM109" s="27" t="str">
        <f>IF(ISERROR(VLOOKUP(UPPER(F109),[1]DNS!C:D,1,FALSE)),"N","Y")</f>
        <v>Y</v>
      </c>
      <c r="AN109" s="27" t="str">
        <f>IFERROR(VLOOKUP(UPPER(F109),[1]DNS!C:D,2,FALSE),"N")</f>
        <v>N</v>
      </c>
      <c r="AO109" s="27" t="s">
        <v>648</v>
      </c>
      <c r="AP109" s="36">
        <v>0</v>
      </c>
    </row>
    <row r="110" spans="1:42" s="27" customFormat="1" ht="16" hidden="1">
      <c r="A110" s="27" t="s">
        <v>314</v>
      </c>
      <c r="B110" s="28" t="s">
        <v>196</v>
      </c>
      <c r="C110" s="29"/>
      <c r="D110" s="29"/>
      <c r="E110" s="29"/>
      <c r="F110" s="29" t="s">
        <v>649</v>
      </c>
      <c r="G110" s="29"/>
      <c r="H110" s="29" t="s">
        <v>198</v>
      </c>
      <c r="I110" s="29" t="s">
        <v>650</v>
      </c>
      <c r="J110" s="30"/>
      <c r="K110" s="31"/>
      <c r="L110" s="31"/>
      <c r="M110" s="31"/>
      <c r="N110" s="31"/>
      <c r="O110" s="31"/>
      <c r="P110" s="31"/>
      <c r="Q110" s="31"/>
      <c r="R110" s="30"/>
      <c r="S110" s="31"/>
      <c r="T110" s="29" t="s">
        <v>626</v>
      </c>
      <c r="U110" s="37">
        <v>4096</v>
      </c>
      <c r="V110" s="37">
        <v>2</v>
      </c>
      <c r="W110" s="37">
        <v>1</v>
      </c>
      <c r="X110" s="33" t="str">
        <f>IF(ISERROR(MATCH(F110, [1]Filesystems!A:A, 0)), "N", "Y")</f>
        <v>Y</v>
      </c>
      <c r="Y110" s="34"/>
      <c r="Z110" s="34"/>
      <c r="AA110" s="31">
        <v>2505</v>
      </c>
      <c r="AB110" s="31" t="s">
        <v>265</v>
      </c>
      <c r="AC110" s="29" t="s">
        <v>201</v>
      </c>
      <c r="AD110" s="28" t="s">
        <v>651</v>
      </c>
      <c r="AE110" s="29" t="s">
        <v>210</v>
      </c>
      <c r="AF110" s="29" t="s">
        <v>215</v>
      </c>
      <c r="AG110" s="31" t="s">
        <v>89</v>
      </c>
      <c r="AH110" s="31" t="s">
        <v>89</v>
      </c>
      <c r="AI110" s="29"/>
      <c r="AJ110" s="35"/>
      <c r="AK110" s="29" t="s">
        <v>652</v>
      </c>
      <c r="AL110" s="28" t="s">
        <v>653</v>
      </c>
      <c r="AM110" s="27" t="str">
        <f>IF(ISERROR(VLOOKUP(UPPER(F110),[1]DNS!C:D,1,FALSE)),"N","Y")</f>
        <v>N</v>
      </c>
      <c r="AN110" s="27" t="str">
        <f>IFERROR(VLOOKUP(UPPER(F110),[1]DNS!C:D,2,FALSE),"N")</f>
        <v>N</v>
      </c>
      <c r="AO110" s="27" t="s">
        <v>654</v>
      </c>
      <c r="AP110" s="36" t="s">
        <v>655</v>
      </c>
    </row>
    <row r="111" spans="1:42" s="27" customFormat="1" ht="16" hidden="1">
      <c r="A111" s="27" t="s">
        <v>314</v>
      </c>
      <c r="B111" s="28" t="s">
        <v>196</v>
      </c>
      <c r="C111" s="29"/>
      <c r="D111" s="29"/>
      <c r="E111" s="29"/>
      <c r="F111" s="29" t="s">
        <v>656</v>
      </c>
      <c r="G111" s="29"/>
      <c r="H111" s="29" t="s">
        <v>467</v>
      </c>
      <c r="I111" s="29" t="s">
        <v>657</v>
      </c>
      <c r="J111" s="30"/>
      <c r="K111" s="31"/>
      <c r="L111" s="31"/>
      <c r="M111" s="31"/>
      <c r="N111" s="31" t="s">
        <v>87</v>
      </c>
      <c r="O111" s="31"/>
      <c r="P111" s="31"/>
      <c r="Q111" s="31"/>
      <c r="R111" s="30"/>
      <c r="S111" s="31"/>
      <c r="T111" s="29" t="s">
        <v>658</v>
      </c>
      <c r="U111" s="37">
        <v>16384</v>
      </c>
      <c r="V111" s="37">
        <v>2</v>
      </c>
      <c r="W111" s="37">
        <v>1</v>
      </c>
      <c r="X111" s="33" t="str">
        <f>IF(ISERROR(MATCH(F111, [1]Filesystems!A:A, 0)), "N", "Y")</f>
        <v>Y</v>
      </c>
      <c r="Y111" s="34"/>
      <c r="Z111" s="34"/>
      <c r="AA111" s="31">
        <v>3005</v>
      </c>
      <c r="AB111" s="31" t="s">
        <v>167</v>
      </c>
      <c r="AC111" s="29" t="s">
        <v>201</v>
      </c>
      <c r="AD111" s="28" t="s">
        <v>651</v>
      </c>
      <c r="AE111" s="29" t="s">
        <v>202</v>
      </c>
      <c r="AF111" s="29" t="s">
        <v>215</v>
      </c>
      <c r="AG111" s="31" t="s">
        <v>89</v>
      </c>
      <c r="AH111" s="31" t="s">
        <v>89</v>
      </c>
      <c r="AI111" s="29"/>
      <c r="AJ111" s="35"/>
      <c r="AK111" s="29" t="s">
        <v>204</v>
      </c>
      <c r="AL111" s="28" t="s">
        <v>659</v>
      </c>
      <c r="AM111" s="27" t="str">
        <f>IF(ISERROR(VLOOKUP(UPPER(F111),[1]DNS!C:D,1,FALSE)),"N","Y")</f>
        <v>Y</v>
      </c>
      <c r="AN111" s="27" t="str">
        <f>IFERROR(VLOOKUP(UPPER(F111),[1]DNS!C:D,2,FALSE),"N")</f>
        <v>N</v>
      </c>
      <c r="AO111" s="27" t="s">
        <v>660</v>
      </c>
      <c r="AP111" s="36" t="s">
        <v>661</v>
      </c>
    </row>
    <row r="112" spans="1:42" s="27" customFormat="1" ht="16" hidden="1">
      <c r="A112" s="27" t="s">
        <v>314</v>
      </c>
      <c r="B112" s="28" t="s">
        <v>196</v>
      </c>
      <c r="C112" s="29"/>
      <c r="D112" s="29"/>
      <c r="E112" s="29"/>
      <c r="F112" s="29" t="s">
        <v>662</v>
      </c>
      <c r="G112" s="29"/>
      <c r="H112" s="29" t="s">
        <v>467</v>
      </c>
      <c r="I112" s="29" t="s">
        <v>657</v>
      </c>
      <c r="J112" s="30" t="s">
        <v>138</v>
      </c>
      <c r="K112" s="31" t="s">
        <v>85</v>
      </c>
      <c r="L112" s="31" t="s">
        <v>86</v>
      </c>
      <c r="M112" s="31"/>
      <c r="N112" s="31" t="s">
        <v>196</v>
      </c>
      <c r="O112" s="31"/>
      <c r="P112" s="31"/>
      <c r="Q112" s="31"/>
      <c r="R112" s="30"/>
      <c r="S112" s="31"/>
      <c r="T112" s="29" t="s">
        <v>658</v>
      </c>
      <c r="U112" s="37">
        <v>16384</v>
      </c>
      <c r="V112" s="37">
        <v>2</v>
      </c>
      <c r="W112" s="50">
        <v>1</v>
      </c>
      <c r="X112" s="33" t="str">
        <f>IF(ISERROR(MATCH(F112, [1]Filesystems!A:A, 0)), "N", "Y")</f>
        <v>N</v>
      </c>
      <c r="Y112" s="34"/>
      <c r="Z112" s="34"/>
      <c r="AA112" s="31">
        <v>841</v>
      </c>
      <c r="AB112" s="31"/>
      <c r="AC112" s="29" t="s">
        <v>201</v>
      </c>
      <c r="AD112" s="28" t="s">
        <v>269</v>
      </c>
      <c r="AE112" s="29" t="s">
        <v>202</v>
      </c>
      <c r="AF112" s="29" t="s">
        <v>224</v>
      </c>
      <c r="AG112" s="31" t="s">
        <v>89</v>
      </c>
      <c r="AH112" s="31" t="s">
        <v>89</v>
      </c>
      <c r="AI112" s="29"/>
      <c r="AJ112" s="35"/>
      <c r="AK112" s="29"/>
      <c r="AL112" s="28" t="s">
        <v>663</v>
      </c>
      <c r="AM112" s="27" t="str">
        <f>IF(ISERROR(VLOOKUP(UPPER(F112),[1]DNS!C:D,1,FALSE)),"N","Y")</f>
        <v>Y</v>
      </c>
      <c r="AN112" s="27" t="str">
        <f>IFERROR(VLOOKUP(UPPER(F112),[1]DNS!C:D,2,FALSE),"N")</f>
        <v>N</v>
      </c>
      <c r="AO112" s="27" t="s">
        <v>664</v>
      </c>
      <c r="AP112" s="36" t="s">
        <v>661</v>
      </c>
    </row>
    <row r="113" spans="1:42" s="27" customFormat="1" ht="16" hidden="1">
      <c r="A113" s="27" t="s">
        <v>262</v>
      </c>
      <c r="B113" s="28" t="s">
        <v>196</v>
      </c>
      <c r="C113" s="29"/>
      <c r="D113" s="29"/>
      <c r="E113" s="29"/>
      <c r="F113" s="29" t="s">
        <v>665</v>
      </c>
      <c r="G113" s="29"/>
      <c r="H113" s="29" t="s">
        <v>198</v>
      </c>
      <c r="I113" s="29" t="s">
        <v>666</v>
      </c>
      <c r="J113" s="30"/>
      <c r="K113" s="31"/>
      <c r="L113" s="31"/>
      <c r="M113" s="31"/>
      <c r="N113" s="31" t="s">
        <v>87</v>
      </c>
      <c r="O113" s="31"/>
      <c r="P113" s="31"/>
      <c r="Q113" s="31"/>
      <c r="R113" s="30"/>
      <c r="S113" s="31"/>
      <c r="T113" s="29" t="s">
        <v>556</v>
      </c>
      <c r="U113" s="37">
        <v>2048</v>
      </c>
      <c r="V113" s="37">
        <v>1</v>
      </c>
      <c r="W113" s="37">
        <v>1</v>
      </c>
      <c r="X113" s="33" t="str">
        <f>IF(ISERROR(MATCH(F113, [1]Filesystems!A:A, 0)), "N", "Y")</f>
        <v>Y</v>
      </c>
      <c r="Y113" s="34"/>
      <c r="Z113" s="34"/>
      <c r="AA113" s="31">
        <v>841</v>
      </c>
      <c r="AB113" s="31"/>
      <c r="AC113" s="29" t="s">
        <v>201</v>
      </c>
      <c r="AD113" s="28" t="s">
        <v>269</v>
      </c>
      <c r="AE113" s="29" t="s">
        <v>202</v>
      </c>
      <c r="AF113" s="29" t="s">
        <v>224</v>
      </c>
      <c r="AG113" s="31" t="s">
        <v>89</v>
      </c>
      <c r="AH113" s="31" t="s">
        <v>89</v>
      </c>
      <c r="AI113" s="29"/>
      <c r="AJ113" s="35"/>
      <c r="AK113" s="29"/>
      <c r="AL113" s="28" t="s">
        <v>667</v>
      </c>
      <c r="AM113" s="27" t="str">
        <f>IF(ISERROR(VLOOKUP(UPPER(F113),[1]DNS!C:D,1,FALSE)),"N","Y")</f>
        <v>N</v>
      </c>
      <c r="AN113" s="27" t="str">
        <f>IFERROR(VLOOKUP(UPPER(F113),[1]DNS!C:D,2,FALSE),"N")</f>
        <v>N</v>
      </c>
      <c r="AO113" s="27" t="s">
        <v>668</v>
      </c>
      <c r="AP113" s="36" t="s">
        <v>669</v>
      </c>
    </row>
    <row r="114" spans="1:42" s="27" customFormat="1" ht="16" hidden="1">
      <c r="A114" s="27" t="s">
        <v>262</v>
      </c>
      <c r="B114" s="28" t="s">
        <v>196</v>
      </c>
      <c r="C114" s="29"/>
      <c r="D114" s="29"/>
      <c r="E114" s="29"/>
      <c r="F114" s="29" t="s">
        <v>670</v>
      </c>
      <c r="G114" s="29"/>
      <c r="H114" s="29" t="s">
        <v>198</v>
      </c>
      <c r="I114" s="29" t="s">
        <v>579</v>
      </c>
      <c r="J114" s="30"/>
      <c r="K114" s="31"/>
      <c r="L114" s="31"/>
      <c r="M114" s="31"/>
      <c r="N114" s="31" t="s">
        <v>87</v>
      </c>
      <c r="O114" s="31"/>
      <c r="P114" s="31"/>
      <c r="Q114" s="31"/>
      <c r="R114" s="30"/>
      <c r="S114" s="31"/>
      <c r="T114" s="29" t="s">
        <v>556</v>
      </c>
      <c r="U114" s="37">
        <v>8192</v>
      </c>
      <c r="V114" s="37">
        <v>4</v>
      </c>
      <c r="W114" s="37">
        <v>1</v>
      </c>
      <c r="X114" s="33" t="str">
        <f>IF(ISERROR(MATCH(F114, [1]Filesystems!A:A, 0)), "N", "Y")</f>
        <v>Y</v>
      </c>
      <c r="Y114" s="34"/>
      <c r="Z114" s="34"/>
      <c r="AA114" s="31">
        <v>901</v>
      </c>
      <c r="AB114" s="31"/>
      <c r="AC114" s="29" t="s">
        <v>201</v>
      </c>
      <c r="AD114" s="28" t="s">
        <v>269</v>
      </c>
      <c r="AE114" s="29" t="s">
        <v>210</v>
      </c>
      <c r="AF114" s="29" t="s">
        <v>224</v>
      </c>
      <c r="AG114" s="31" t="s">
        <v>89</v>
      </c>
      <c r="AH114" s="31" t="s">
        <v>89</v>
      </c>
      <c r="AI114" s="29"/>
      <c r="AJ114" s="35"/>
      <c r="AK114" s="29"/>
      <c r="AL114" s="28" t="s">
        <v>671</v>
      </c>
      <c r="AM114" s="27" t="str">
        <f>IF(ISERROR(VLOOKUP(UPPER(F114),[1]DNS!C:D,1,FALSE)),"N","Y")</f>
        <v>Y</v>
      </c>
      <c r="AN114" s="27" t="str">
        <f>IFERROR(VLOOKUP(UPPER(F114),[1]DNS!C:D,2,FALSE),"N")</f>
        <v>N</v>
      </c>
      <c r="AO114" s="27" t="s">
        <v>672</v>
      </c>
      <c r="AP114" s="36">
        <v>0</v>
      </c>
    </row>
    <row r="115" spans="1:42" s="27" customFormat="1" ht="16" hidden="1">
      <c r="A115" s="27" t="s">
        <v>262</v>
      </c>
      <c r="B115" s="28" t="s">
        <v>196</v>
      </c>
      <c r="C115" s="29"/>
      <c r="D115" s="29"/>
      <c r="E115" s="29"/>
      <c r="F115" s="29" t="s">
        <v>673</v>
      </c>
      <c r="G115" s="29"/>
      <c r="H115" s="29" t="s">
        <v>198</v>
      </c>
      <c r="I115" s="29" t="s">
        <v>579</v>
      </c>
      <c r="J115" s="30"/>
      <c r="K115" s="31"/>
      <c r="L115" s="31"/>
      <c r="M115" s="31"/>
      <c r="N115" s="31" t="s">
        <v>87</v>
      </c>
      <c r="O115" s="31"/>
      <c r="P115" s="31"/>
      <c r="Q115" s="31"/>
      <c r="R115" s="30"/>
      <c r="S115" s="31"/>
      <c r="T115" s="29" t="s">
        <v>556</v>
      </c>
      <c r="U115" s="37">
        <v>8192</v>
      </c>
      <c r="V115" s="37">
        <v>4</v>
      </c>
      <c r="W115" s="37">
        <v>1</v>
      </c>
      <c r="X115" s="33" t="str">
        <f>IF(ISERROR(MATCH(F115, [1]Filesystems!A:A, 0)), "N", "Y")</f>
        <v>Y</v>
      </c>
      <c r="Y115" s="34"/>
      <c r="Z115" s="34"/>
      <c r="AA115" s="31">
        <v>901</v>
      </c>
      <c r="AB115" s="31"/>
      <c r="AC115" s="29" t="s">
        <v>201</v>
      </c>
      <c r="AD115" s="28" t="s">
        <v>269</v>
      </c>
      <c r="AE115" s="29" t="s">
        <v>210</v>
      </c>
      <c r="AF115" s="29" t="s">
        <v>224</v>
      </c>
      <c r="AG115" s="31" t="s">
        <v>89</v>
      </c>
      <c r="AH115" s="31" t="s">
        <v>89</v>
      </c>
      <c r="AI115" s="29"/>
      <c r="AJ115" s="35"/>
      <c r="AK115" s="29"/>
      <c r="AL115" s="28" t="s">
        <v>674</v>
      </c>
      <c r="AM115" s="27" t="str">
        <f>IF(ISERROR(VLOOKUP(UPPER(F115),[1]DNS!C:D,1,FALSE)),"N","Y")</f>
        <v>Y</v>
      </c>
      <c r="AN115" s="27" t="str">
        <f>IFERROR(VLOOKUP(UPPER(F115),[1]DNS!C:D,2,FALSE),"N")</f>
        <v>N</v>
      </c>
      <c r="AO115" s="27" t="s">
        <v>675</v>
      </c>
      <c r="AP115" s="36">
        <v>0</v>
      </c>
    </row>
    <row r="116" spans="1:42" s="27" customFormat="1" ht="16" hidden="1">
      <c r="A116" s="27" t="s">
        <v>314</v>
      </c>
      <c r="B116" s="28" t="s">
        <v>196</v>
      </c>
      <c r="C116" s="29"/>
      <c r="D116" s="29"/>
      <c r="E116" s="29"/>
      <c r="F116" s="29" t="s">
        <v>676</v>
      </c>
      <c r="G116" s="29"/>
      <c r="H116" s="29" t="s">
        <v>198</v>
      </c>
      <c r="I116" s="29" t="s">
        <v>650</v>
      </c>
      <c r="J116" s="30" t="s">
        <v>196</v>
      </c>
      <c r="K116" s="31" t="s">
        <v>196</v>
      </c>
      <c r="L116" s="31" t="s">
        <v>196</v>
      </c>
      <c r="M116" s="31" t="s">
        <v>196</v>
      </c>
      <c r="N116" s="31" t="s">
        <v>196</v>
      </c>
      <c r="O116" s="31"/>
      <c r="P116" s="31"/>
      <c r="Q116" s="31"/>
      <c r="R116" s="30"/>
      <c r="S116" s="31"/>
      <c r="T116" s="29" t="s">
        <v>626</v>
      </c>
      <c r="U116" s="50"/>
      <c r="V116" s="50">
        <v>2</v>
      </c>
      <c r="W116" s="50">
        <v>1</v>
      </c>
      <c r="X116" s="33" t="str">
        <f>IF(ISERROR(MATCH(F116, [1]Filesystems!A:A, 0)), "N", "Y")</f>
        <v>Y</v>
      </c>
      <c r="Y116" s="34"/>
      <c r="Z116" s="34"/>
      <c r="AA116" s="31">
        <v>2506</v>
      </c>
      <c r="AB116" s="31"/>
      <c r="AC116" s="29" t="s">
        <v>201</v>
      </c>
      <c r="AD116" s="28" t="s">
        <v>269</v>
      </c>
      <c r="AE116" s="29" t="s">
        <v>210</v>
      </c>
      <c r="AF116" s="29" t="s">
        <v>215</v>
      </c>
      <c r="AG116" s="31" t="s">
        <v>89</v>
      </c>
      <c r="AH116" s="31" t="s">
        <v>89</v>
      </c>
      <c r="AI116" s="29"/>
      <c r="AJ116" s="35"/>
      <c r="AK116" s="29" t="s">
        <v>219</v>
      </c>
      <c r="AL116" s="28" t="s">
        <v>677</v>
      </c>
      <c r="AM116" s="27" t="str">
        <f>IF(ISERROR(VLOOKUP(UPPER(F116),[1]DNS!C:D,1,FALSE)),"N","Y")</f>
        <v>N</v>
      </c>
      <c r="AN116" s="27" t="str">
        <f>IFERROR(VLOOKUP(UPPER(F116),[1]DNS!C:D,2,FALSE),"N")</f>
        <v>N</v>
      </c>
      <c r="AO116" s="27" t="s">
        <v>678</v>
      </c>
      <c r="AP116" s="36" t="s">
        <v>655</v>
      </c>
    </row>
    <row r="117" spans="1:42" s="27" customFormat="1" ht="16" hidden="1">
      <c r="A117" s="27" t="s">
        <v>247</v>
      </c>
      <c r="B117" s="28" t="s">
        <v>196</v>
      </c>
      <c r="C117" s="29"/>
      <c r="D117" s="29"/>
      <c r="E117" s="29"/>
      <c r="F117" s="29" t="s">
        <v>679</v>
      </c>
      <c r="G117" s="29"/>
      <c r="H117" s="29" t="s">
        <v>198</v>
      </c>
      <c r="I117" s="29" t="s">
        <v>30</v>
      </c>
      <c r="J117" s="30"/>
      <c r="K117" s="31"/>
      <c r="L117" s="31" t="s">
        <v>86</v>
      </c>
      <c r="M117" s="31"/>
      <c r="N117" s="31"/>
      <c r="O117" s="31"/>
      <c r="P117" s="31"/>
      <c r="Q117" s="31"/>
      <c r="R117" s="30"/>
      <c r="S117" s="31"/>
      <c r="T117" s="29" t="s">
        <v>448</v>
      </c>
      <c r="U117" s="37">
        <v>8192</v>
      </c>
      <c r="V117" s="37">
        <v>4</v>
      </c>
      <c r="W117" s="37">
        <v>1</v>
      </c>
      <c r="X117" s="33" t="str">
        <f>IF(ISERROR(MATCH(F117, [1]Filesystems!A:A, 0)), "N", "Y")</f>
        <v>Y</v>
      </c>
      <c r="Y117" s="34"/>
      <c r="Z117" s="34"/>
      <c r="AA117" s="31">
        <v>2506</v>
      </c>
      <c r="AB117" s="31"/>
      <c r="AC117" s="29" t="s">
        <v>201</v>
      </c>
      <c r="AD117" s="28" t="s">
        <v>269</v>
      </c>
      <c r="AE117" s="29" t="s">
        <v>210</v>
      </c>
      <c r="AF117" s="29" t="s">
        <v>215</v>
      </c>
      <c r="AG117" s="31" t="s">
        <v>89</v>
      </c>
      <c r="AH117" s="31" t="s">
        <v>89</v>
      </c>
      <c r="AI117" s="29"/>
      <c r="AJ117" s="35"/>
      <c r="AK117" s="29" t="s">
        <v>219</v>
      </c>
      <c r="AL117" s="28" t="s">
        <v>680</v>
      </c>
      <c r="AM117" s="27" t="str">
        <f>IF(ISERROR(VLOOKUP(UPPER(F117),[1]DNS!C:D,1,FALSE)),"N","Y")</f>
        <v>Y</v>
      </c>
      <c r="AN117" s="27" t="str">
        <f>IFERROR(VLOOKUP(UPPER(F117),[1]DNS!C:D,2,FALSE),"N")</f>
        <v>N</v>
      </c>
      <c r="AO117" s="27" t="s">
        <v>681</v>
      </c>
      <c r="AP117" s="36" t="s">
        <v>577</v>
      </c>
    </row>
    <row r="118" spans="1:42" s="27" customFormat="1" ht="16" hidden="1">
      <c r="A118" s="27" t="s">
        <v>230</v>
      </c>
      <c r="B118" s="28" t="s">
        <v>196</v>
      </c>
      <c r="C118" s="29"/>
      <c r="D118" s="29"/>
      <c r="E118" s="29"/>
      <c r="F118" s="29" t="s">
        <v>682</v>
      </c>
      <c r="G118" s="29"/>
      <c r="H118" s="29" t="s">
        <v>198</v>
      </c>
      <c r="I118" s="29" t="s">
        <v>468</v>
      </c>
      <c r="J118" s="30"/>
      <c r="K118" s="31"/>
      <c r="L118" s="31"/>
      <c r="M118" s="31"/>
      <c r="N118" s="31" t="s">
        <v>87</v>
      </c>
      <c r="O118" s="31"/>
      <c r="P118" s="31"/>
      <c r="Q118" s="31"/>
      <c r="R118" s="30"/>
      <c r="S118" s="31"/>
      <c r="T118" s="29" t="s">
        <v>635</v>
      </c>
      <c r="U118" s="37">
        <v>24676</v>
      </c>
      <c r="V118" s="37">
        <v>2</v>
      </c>
      <c r="W118" s="37">
        <v>1</v>
      </c>
      <c r="X118" s="33" t="str">
        <f>IF(ISERROR(MATCH(F118, [1]Filesystems!A:A, 0)), "N", "Y")</f>
        <v>Y</v>
      </c>
      <c r="Y118" s="34"/>
      <c r="Z118" s="34"/>
      <c r="AA118" s="31">
        <v>126</v>
      </c>
      <c r="AB118" s="31"/>
      <c r="AC118" s="29" t="s">
        <v>201</v>
      </c>
      <c r="AD118" s="28" t="s">
        <v>269</v>
      </c>
      <c r="AE118" s="29" t="s">
        <v>202</v>
      </c>
      <c r="AF118" s="29" t="s">
        <v>224</v>
      </c>
      <c r="AG118" s="31" t="s">
        <v>89</v>
      </c>
      <c r="AH118" s="31" t="s">
        <v>89</v>
      </c>
      <c r="AI118" s="29"/>
      <c r="AJ118" s="35"/>
      <c r="AK118" s="29"/>
      <c r="AL118" s="28" t="s">
        <v>683</v>
      </c>
      <c r="AM118" s="27" t="str">
        <f>IF(ISERROR(VLOOKUP(UPPER(F118),[1]DNS!C:D,1,FALSE)),"N","Y")</f>
        <v>Y</v>
      </c>
      <c r="AN118" s="27" t="str">
        <f>IFERROR(VLOOKUP(UPPER(F118),[1]DNS!C:D,2,FALSE),"N")</f>
        <v>N</v>
      </c>
      <c r="AO118" s="27" t="s">
        <v>684</v>
      </c>
      <c r="AP118" s="36">
        <v>0</v>
      </c>
    </row>
    <row r="119" spans="1:42" s="27" customFormat="1" ht="16" hidden="1">
      <c r="A119" s="27" t="s">
        <v>262</v>
      </c>
      <c r="B119" s="28" t="s">
        <v>196</v>
      </c>
      <c r="C119" s="29"/>
      <c r="D119" s="29"/>
      <c r="E119" s="29"/>
      <c r="F119" s="29" t="s">
        <v>685</v>
      </c>
      <c r="G119" s="29"/>
      <c r="H119" s="29" t="s">
        <v>198</v>
      </c>
      <c r="I119" s="29" t="s">
        <v>666</v>
      </c>
      <c r="J119" s="30" t="s">
        <v>138</v>
      </c>
      <c r="K119" s="31" t="s">
        <v>85</v>
      </c>
      <c r="L119" s="31" t="s">
        <v>86</v>
      </c>
      <c r="M119" s="31"/>
      <c r="N119" s="31"/>
      <c r="O119" s="31"/>
      <c r="P119" s="31"/>
      <c r="Q119" s="31"/>
      <c r="R119" s="30"/>
      <c r="S119" s="31"/>
      <c r="T119" s="29" t="s">
        <v>556</v>
      </c>
      <c r="U119" s="37">
        <v>2048</v>
      </c>
      <c r="V119" s="37">
        <v>1</v>
      </c>
      <c r="W119" s="37">
        <v>1</v>
      </c>
      <c r="X119" s="33" t="str">
        <f>IF(ISERROR(MATCH(F119, [1]Filesystems!A:A, 0)), "N", "Y")</f>
        <v>Y</v>
      </c>
      <c r="Y119" s="34"/>
      <c r="Z119" s="34"/>
      <c r="AA119" s="31">
        <v>2506</v>
      </c>
      <c r="AB119" s="31" t="s">
        <v>265</v>
      </c>
      <c r="AC119" s="29" t="s">
        <v>201</v>
      </c>
      <c r="AD119" s="28"/>
      <c r="AE119" s="29" t="s">
        <v>210</v>
      </c>
      <c r="AF119" s="29" t="s">
        <v>215</v>
      </c>
      <c r="AG119" s="31" t="s">
        <v>89</v>
      </c>
      <c r="AH119" s="31" t="s">
        <v>89</v>
      </c>
      <c r="AI119" s="29"/>
      <c r="AJ119" s="35"/>
      <c r="AK119" s="29" t="s">
        <v>204</v>
      </c>
      <c r="AL119" s="28" t="s">
        <v>205</v>
      </c>
      <c r="AM119" s="27" t="str">
        <f>IF(ISERROR(VLOOKUP(UPPER(F119),[1]DNS!C:D,1,FALSE)),"N","Y")</f>
        <v>N</v>
      </c>
      <c r="AN119" s="27" t="str">
        <f>IFERROR(VLOOKUP(UPPER(F119),[1]DNS!C:D,2,FALSE),"N")</f>
        <v>N</v>
      </c>
      <c r="AO119" s="27" t="s">
        <v>686</v>
      </c>
      <c r="AP119" s="36" t="s">
        <v>687</v>
      </c>
    </row>
    <row r="120" spans="1:42" s="27" customFormat="1" ht="16" hidden="1">
      <c r="A120" s="27" t="s">
        <v>230</v>
      </c>
      <c r="B120" s="28" t="s">
        <v>196</v>
      </c>
      <c r="C120" s="29"/>
      <c r="D120" s="29"/>
      <c r="E120" s="29"/>
      <c r="F120" s="29" t="s">
        <v>688</v>
      </c>
      <c r="G120" s="29"/>
      <c r="H120" s="29" t="s">
        <v>198</v>
      </c>
      <c r="I120" s="29" t="s">
        <v>689</v>
      </c>
      <c r="J120" s="30"/>
      <c r="K120" s="31"/>
      <c r="L120" s="31" t="s">
        <v>86</v>
      </c>
      <c r="M120" s="31"/>
      <c r="N120" s="31"/>
      <c r="O120" s="31"/>
      <c r="P120" s="31"/>
      <c r="Q120" s="31"/>
      <c r="R120" s="30"/>
      <c r="S120" s="31"/>
      <c r="T120" s="29" t="s">
        <v>448</v>
      </c>
      <c r="U120" s="37">
        <v>4096</v>
      </c>
      <c r="V120" s="37">
        <v>2</v>
      </c>
      <c r="W120" s="37">
        <v>1</v>
      </c>
      <c r="X120" s="33" t="str">
        <f>IF(ISERROR(MATCH(F120, [1]Filesystems!A:A, 0)), "N", "Y")</f>
        <v>Y</v>
      </c>
      <c r="Y120" s="34"/>
      <c r="Z120" s="34"/>
      <c r="AA120" s="31">
        <v>2506</v>
      </c>
      <c r="AB120" s="31" t="s">
        <v>265</v>
      </c>
      <c r="AC120" s="29" t="s">
        <v>201</v>
      </c>
      <c r="AD120" s="28"/>
      <c r="AE120" s="29" t="s">
        <v>210</v>
      </c>
      <c r="AF120" s="29" t="s">
        <v>215</v>
      </c>
      <c r="AG120" s="31" t="s">
        <v>89</v>
      </c>
      <c r="AH120" s="31" t="s">
        <v>89</v>
      </c>
      <c r="AI120" s="29"/>
      <c r="AJ120" s="35"/>
      <c r="AK120" s="29" t="s">
        <v>204</v>
      </c>
      <c r="AL120" s="28" t="s">
        <v>212</v>
      </c>
      <c r="AM120" s="27" t="str">
        <f>IF(ISERROR(VLOOKUP(UPPER(F120),[1]DNS!C:D,1,FALSE)),"N","Y")</f>
        <v>Y</v>
      </c>
      <c r="AN120" s="27" t="str">
        <f>IFERROR(VLOOKUP(UPPER(F120),[1]DNS!C:D,2,FALSE),"N")</f>
        <v>N</v>
      </c>
      <c r="AO120" s="27" t="s">
        <v>690</v>
      </c>
      <c r="AP120" s="36" t="s">
        <v>691</v>
      </c>
    </row>
    <row r="121" spans="1:42" s="27" customFormat="1" ht="16" hidden="1">
      <c r="A121" s="27" t="s">
        <v>230</v>
      </c>
      <c r="B121" s="28" t="s">
        <v>196</v>
      </c>
      <c r="C121" s="29"/>
      <c r="D121" s="29"/>
      <c r="E121" s="29"/>
      <c r="F121" s="29" t="s">
        <v>692</v>
      </c>
      <c r="G121" s="29"/>
      <c r="H121" s="29" t="s">
        <v>198</v>
      </c>
      <c r="I121" s="29" t="s">
        <v>689</v>
      </c>
      <c r="J121" s="30"/>
      <c r="K121" s="31"/>
      <c r="L121" s="31" t="s">
        <v>86</v>
      </c>
      <c r="M121" s="31"/>
      <c r="N121" s="31"/>
      <c r="O121" s="31"/>
      <c r="P121" s="31"/>
      <c r="Q121" s="31"/>
      <c r="R121" s="30"/>
      <c r="S121" s="31"/>
      <c r="T121" s="29" t="s">
        <v>448</v>
      </c>
      <c r="U121" s="37">
        <v>4096</v>
      </c>
      <c r="V121" s="37">
        <v>2</v>
      </c>
      <c r="W121" s="37">
        <v>1</v>
      </c>
      <c r="X121" s="33" t="str">
        <f>IF(ISERROR(MATCH(F121, [1]Filesystems!A:A, 0)), "N", "Y")</f>
        <v>Y</v>
      </c>
      <c r="Y121" s="34"/>
      <c r="Z121" s="34"/>
      <c r="AA121" s="31">
        <v>2506</v>
      </c>
      <c r="AB121" s="31" t="s">
        <v>265</v>
      </c>
      <c r="AC121" s="29" t="s">
        <v>201</v>
      </c>
      <c r="AD121" s="28"/>
      <c r="AE121" s="29" t="s">
        <v>210</v>
      </c>
      <c r="AF121" s="29" t="s">
        <v>215</v>
      </c>
      <c r="AG121" s="31" t="s">
        <v>89</v>
      </c>
      <c r="AH121" s="31" t="s">
        <v>89</v>
      </c>
      <c r="AI121" s="29"/>
      <c r="AJ121" s="35"/>
      <c r="AK121" s="29" t="s">
        <v>204</v>
      </c>
      <c r="AL121" s="28" t="s">
        <v>217</v>
      </c>
      <c r="AM121" s="27" t="str">
        <f>IF(ISERROR(VLOOKUP(UPPER(F121),[1]DNS!C:D,1,FALSE)),"N","Y")</f>
        <v>Y</v>
      </c>
      <c r="AN121" s="27" t="str">
        <f>IFERROR(VLOOKUP(UPPER(F121),[1]DNS!C:D,2,FALSE),"N")</f>
        <v>N</v>
      </c>
      <c r="AO121" s="27" t="s">
        <v>693</v>
      </c>
      <c r="AP121" s="36" t="s">
        <v>691</v>
      </c>
    </row>
    <row r="122" spans="1:42" s="27" customFormat="1" ht="16" hidden="1">
      <c r="A122" s="27" t="s">
        <v>230</v>
      </c>
      <c r="B122" s="28" t="s">
        <v>196</v>
      </c>
      <c r="C122" s="29"/>
      <c r="D122" s="29"/>
      <c r="E122" s="29"/>
      <c r="F122" s="29" t="s">
        <v>694</v>
      </c>
      <c r="G122" s="29"/>
      <c r="H122" s="29" t="s">
        <v>198</v>
      </c>
      <c r="I122" s="29" t="s">
        <v>689</v>
      </c>
      <c r="J122" s="30"/>
      <c r="K122" s="31" t="s">
        <v>85</v>
      </c>
      <c r="L122" s="31"/>
      <c r="M122" s="31"/>
      <c r="N122" s="31"/>
      <c r="O122" s="31"/>
      <c r="P122" s="31"/>
      <c r="Q122" s="31"/>
      <c r="R122" s="30"/>
      <c r="S122" s="31"/>
      <c r="T122" s="29" t="s">
        <v>448</v>
      </c>
      <c r="U122" s="37">
        <v>2048</v>
      </c>
      <c r="V122" s="37">
        <v>1</v>
      </c>
      <c r="W122" s="37">
        <v>1</v>
      </c>
      <c r="X122" s="33" t="str">
        <f>IF(ISERROR(MATCH(F122, [1]Filesystems!A:A, 0)), "N", "Y")</f>
        <v>Y</v>
      </c>
      <c r="Y122" s="34"/>
      <c r="Z122" s="34"/>
      <c r="AA122" s="31">
        <v>3006</v>
      </c>
      <c r="AB122" s="31" t="s">
        <v>167</v>
      </c>
      <c r="AC122" s="29" t="s">
        <v>201</v>
      </c>
      <c r="AD122" s="28"/>
      <c r="AE122" s="29" t="s">
        <v>202</v>
      </c>
      <c r="AF122" s="29" t="s">
        <v>215</v>
      </c>
      <c r="AG122" s="31" t="s">
        <v>89</v>
      </c>
      <c r="AH122" s="31" t="s">
        <v>89</v>
      </c>
      <c r="AI122" s="29"/>
      <c r="AJ122" s="35"/>
      <c r="AK122" s="29" t="s">
        <v>204</v>
      </c>
      <c r="AL122" s="28" t="s">
        <v>221</v>
      </c>
      <c r="AM122" s="27" t="str">
        <f>IF(ISERROR(VLOOKUP(UPPER(F122),[1]DNS!C:D,1,FALSE)),"N","Y")</f>
        <v>Y</v>
      </c>
      <c r="AN122" s="27" t="str">
        <f>IFERROR(VLOOKUP(UPPER(F122),[1]DNS!C:D,2,FALSE),"N")</f>
        <v>N</v>
      </c>
      <c r="AO122" s="27" t="s">
        <v>695</v>
      </c>
      <c r="AP122" s="36" t="s">
        <v>696</v>
      </c>
    </row>
    <row r="123" spans="1:42" s="27" customFormat="1" ht="16" hidden="1">
      <c r="A123" s="27" t="s">
        <v>230</v>
      </c>
      <c r="B123" s="28" t="s">
        <v>196</v>
      </c>
      <c r="C123" s="29"/>
      <c r="D123" s="29"/>
      <c r="E123" s="29"/>
      <c r="F123" s="29" t="s">
        <v>697</v>
      </c>
      <c r="G123" s="29"/>
      <c r="H123" s="29" t="s">
        <v>198</v>
      </c>
      <c r="I123" s="29" t="s">
        <v>689</v>
      </c>
      <c r="J123" s="30"/>
      <c r="K123" s="31" t="s">
        <v>85</v>
      </c>
      <c r="L123" s="31"/>
      <c r="M123" s="31"/>
      <c r="N123" s="31"/>
      <c r="O123" s="31"/>
      <c r="P123" s="31"/>
      <c r="Q123" s="31"/>
      <c r="R123" s="30"/>
      <c r="S123" s="31"/>
      <c r="T123" s="29" t="s">
        <v>448</v>
      </c>
      <c r="U123" s="37">
        <v>2048</v>
      </c>
      <c r="V123" s="37">
        <v>1</v>
      </c>
      <c r="W123" s="37">
        <v>1</v>
      </c>
      <c r="X123" s="33" t="str">
        <f>IF(ISERROR(MATCH(F123, [1]Filesystems!A:A, 0)), "N", "Y")</f>
        <v>Y</v>
      </c>
      <c r="Y123" s="34"/>
      <c r="Z123" s="34"/>
      <c r="AA123" s="31">
        <v>3006</v>
      </c>
      <c r="AB123" s="31" t="s">
        <v>167</v>
      </c>
      <c r="AC123" s="29" t="s">
        <v>201</v>
      </c>
      <c r="AD123" s="28"/>
      <c r="AE123" s="29" t="s">
        <v>202</v>
      </c>
      <c r="AF123" s="29" t="s">
        <v>215</v>
      </c>
      <c r="AG123" s="31" t="s">
        <v>89</v>
      </c>
      <c r="AH123" s="31" t="s">
        <v>89</v>
      </c>
      <c r="AI123" s="29"/>
      <c r="AJ123" s="35"/>
      <c r="AK123" s="29" t="s">
        <v>204</v>
      </c>
      <c r="AL123" s="28" t="s">
        <v>226</v>
      </c>
      <c r="AM123" s="27" t="str">
        <f>IF(ISERROR(VLOOKUP(UPPER(F123),[1]DNS!C:D,1,FALSE)),"N","Y")</f>
        <v>Y</v>
      </c>
      <c r="AN123" s="27" t="str">
        <f>IFERROR(VLOOKUP(UPPER(F123),[1]DNS!C:D,2,FALSE),"N")</f>
        <v>N</v>
      </c>
      <c r="AO123" s="27" t="s">
        <v>698</v>
      </c>
      <c r="AP123" s="36" t="s">
        <v>696</v>
      </c>
    </row>
    <row r="124" spans="1:42" s="27" customFormat="1" ht="16" hidden="1">
      <c r="A124" s="27" t="s">
        <v>230</v>
      </c>
      <c r="B124" s="28" t="s">
        <v>196</v>
      </c>
      <c r="C124" s="29"/>
      <c r="D124" s="29"/>
      <c r="E124" s="29"/>
      <c r="F124" s="29" t="s">
        <v>699</v>
      </c>
      <c r="G124" s="29"/>
      <c r="H124" s="29" t="s">
        <v>198</v>
      </c>
      <c r="I124" s="29" t="s">
        <v>689</v>
      </c>
      <c r="J124" s="30" t="s">
        <v>138</v>
      </c>
      <c r="K124" s="31"/>
      <c r="L124" s="31"/>
      <c r="M124" s="31"/>
      <c r="N124" s="31"/>
      <c r="O124" s="31"/>
      <c r="P124" s="31"/>
      <c r="Q124" s="31"/>
      <c r="R124" s="30"/>
      <c r="S124" s="31"/>
      <c r="T124" s="29" t="s">
        <v>448</v>
      </c>
      <c r="U124" s="37">
        <v>2048</v>
      </c>
      <c r="V124" s="37">
        <v>1</v>
      </c>
      <c r="W124" s="37">
        <v>1</v>
      </c>
      <c r="X124" s="33" t="str">
        <f>IF(ISERROR(MATCH(F124, [1]Filesystems!A:A, 0)), "N", "Y")</f>
        <v>Y</v>
      </c>
      <c r="Y124" s="34"/>
      <c r="Z124" s="34"/>
      <c r="AA124" s="31">
        <v>3006</v>
      </c>
      <c r="AB124" s="31" t="s">
        <v>167</v>
      </c>
      <c r="AC124" s="29" t="s">
        <v>201</v>
      </c>
      <c r="AD124" s="28"/>
      <c r="AE124" s="29" t="s">
        <v>202</v>
      </c>
      <c r="AF124" s="29" t="s">
        <v>215</v>
      </c>
      <c r="AG124" s="31" t="s">
        <v>89</v>
      </c>
      <c r="AH124" s="31" t="s">
        <v>89</v>
      </c>
      <c r="AI124" s="29"/>
      <c r="AJ124" s="35"/>
      <c r="AK124" s="29" t="s">
        <v>204</v>
      </c>
      <c r="AL124" s="28" t="s">
        <v>229</v>
      </c>
      <c r="AM124" s="27" t="str">
        <f>IF(ISERROR(VLOOKUP(UPPER(F124),[1]DNS!C:D,1,FALSE)),"N","Y")</f>
        <v>Y</v>
      </c>
      <c r="AN124" s="27" t="str">
        <f>IFERROR(VLOOKUP(UPPER(F124),[1]DNS!C:D,2,FALSE),"N")</f>
        <v>N</v>
      </c>
      <c r="AO124" s="27" t="s">
        <v>700</v>
      </c>
      <c r="AP124" s="36" t="s">
        <v>696</v>
      </c>
    </row>
    <row r="125" spans="1:42" s="27" customFormat="1" ht="16" hidden="1">
      <c r="A125" s="27" t="s">
        <v>230</v>
      </c>
      <c r="B125" s="28" t="s">
        <v>196</v>
      </c>
      <c r="C125" s="29"/>
      <c r="D125" s="29"/>
      <c r="E125" s="29"/>
      <c r="F125" s="29" t="s">
        <v>701</v>
      </c>
      <c r="G125" s="29"/>
      <c r="H125" s="29" t="s">
        <v>198</v>
      </c>
      <c r="I125" s="29" t="s">
        <v>702</v>
      </c>
      <c r="J125" s="30"/>
      <c r="K125" s="31"/>
      <c r="L125" s="31"/>
      <c r="M125" s="31"/>
      <c r="N125" s="31" t="s">
        <v>87</v>
      </c>
      <c r="O125" s="31"/>
      <c r="P125" s="31"/>
      <c r="Q125" s="31"/>
      <c r="R125" s="30"/>
      <c r="S125" s="31"/>
      <c r="T125" s="29" t="s">
        <v>556</v>
      </c>
      <c r="U125" s="37">
        <v>8192</v>
      </c>
      <c r="V125" s="37">
        <v>4</v>
      </c>
      <c r="W125" s="37">
        <v>1</v>
      </c>
      <c r="X125" s="33" t="str">
        <f>IF(ISERROR(MATCH(F125, [1]Filesystems!A:A, 0)), "N", "Y")</f>
        <v>Y</v>
      </c>
      <c r="Y125" s="37">
        <v>3</v>
      </c>
      <c r="Z125" s="37">
        <v>51.00074</v>
      </c>
      <c r="AA125" s="31">
        <v>123</v>
      </c>
      <c r="AB125" s="31"/>
      <c r="AC125" s="29" t="s">
        <v>201</v>
      </c>
      <c r="AD125" s="28" t="s">
        <v>269</v>
      </c>
      <c r="AE125" s="29" t="s">
        <v>210</v>
      </c>
      <c r="AF125" s="29" t="s">
        <v>224</v>
      </c>
      <c r="AG125" s="31" t="s">
        <v>89</v>
      </c>
      <c r="AH125" s="31" t="s">
        <v>89</v>
      </c>
      <c r="AI125" s="29"/>
      <c r="AJ125" s="35"/>
      <c r="AK125" s="29"/>
      <c r="AL125" s="28" t="s">
        <v>250</v>
      </c>
      <c r="AM125" s="27" t="str">
        <f>IF(ISERROR(VLOOKUP(UPPER(F125),[1]DNS!C:D,1,FALSE)),"N","Y")</f>
        <v>Y</v>
      </c>
      <c r="AN125" s="27" t="str">
        <f>IFERROR(VLOOKUP(UPPER(F125),[1]DNS!C:D,2,FALSE),"N")</f>
        <v>N</v>
      </c>
      <c r="AO125" s="27" t="s">
        <v>703</v>
      </c>
      <c r="AP125" s="36" t="s">
        <v>704</v>
      </c>
    </row>
    <row r="126" spans="1:42" s="27" customFormat="1" ht="16" hidden="1">
      <c r="A126" s="27" t="s">
        <v>230</v>
      </c>
      <c r="B126" s="28" t="s">
        <v>196</v>
      </c>
      <c r="C126" s="29"/>
      <c r="D126" s="29"/>
      <c r="E126" s="29"/>
      <c r="F126" s="29" t="s">
        <v>705</v>
      </c>
      <c r="G126" s="29"/>
      <c r="H126" s="29" t="s">
        <v>198</v>
      </c>
      <c r="I126" s="29" t="s">
        <v>702</v>
      </c>
      <c r="J126" s="30"/>
      <c r="K126" s="31"/>
      <c r="L126" s="31"/>
      <c r="M126" s="31"/>
      <c r="N126" s="31" t="s">
        <v>87</v>
      </c>
      <c r="O126" s="31"/>
      <c r="P126" s="31"/>
      <c r="Q126" s="31"/>
      <c r="R126" s="30"/>
      <c r="S126" s="31"/>
      <c r="T126" s="29" t="s">
        <v>556</v>
      </c>
      <c r="U126" s="37">
        <v>8192</v>
      </c>
      <c r="V126" s="37">
        <v>4</v>
      </c>
      <c r="W126" s="37">
        <v>1</v>
      </c>
      <c r="X126" s="33" t="str">
        <f>IF(ISERROR(MATCH(F126, [1]Filesystems!A:A, 0)), "N", "Y")</f>
        <v>Y</v>
      </c>
      <c r="Y126" s="37">
        <v>3</v>
      </c>
      <c r="Z126" s="37">
        <v>51.000709999999998</v>
      </c>
      <c r="AA126" s="31">
        <v>124</v>
      </c>
      <c r="AB126" s="31"/>
      <c r="AC126" s="29" t="s">
        <v>201</v>
      </c>
      <c r="AD126" s="28" t="s">
        <v>269</v>
      </c>
      <c r="AE126" s="29" t="s">
        <v>202</v>
      </c>
      <c r="AF126" s="29" t="s">
        <v>224</v>
      </c>
      <c r="AG126" s="31" t="s">
        <v>89</v>
      </c>
      <c r="AH126" s="31" t="s">
        <v>89</v>
      </c>
      <c r="AI126" s="29"/>
      <c r="AJ126" s="35"/>
      <c r="AK126" s="29"/>
      <c r="AL126" s="28" t="s">
        <v>254</v>
      </c>
      <c r="AM126" s="27" t="str">
        <f>IF(ISERROR(VLOOKUP(UPPER(F126),[1]DNS!C:D,1,FALSE)),"N","Y")</f>
        <v>Y</v>
      </c>
      <c r="AN126" s="27" t="str">
        <f>IFERROR(VLOOKUP(UPPER(F126),[1]DNS!C:D,2,FALSE),"N")</f>
        <v>N</v>
      </c>
      <c r="AO126" s="27" t="s">
        <v>706</v>
      </c>
      <c r="AP126" s="36" t="s">
        <v>704</v>
      </c>
    </row>
    <row r="127" spans="1:42" s="27" customFormat="1" ht="16" hidden="1">
      <c r="A127" s="27" t="s">
        <v>230</v>
      </c>
      <c r="B127" s="28" t="s">
        <v>196</v>
      </c>
      <c r="C127" s="29"/>
      <c r="D127" s="29"/>
      <c r="E127" s="29"/>
      <c r="F127" s="29" t="s">
        <v>707</v>
      </c>
      <c r="G127" s="29"/>
      <c r="H127" s="29" t="s">
        <v>198</v>
      </c>
      <c r="I127" s="29" t="s">
        <v>702</v>
      </c>
      <c r="J127" s="30"/>
      <c r="K127" s="31"/>
      <c r="L127" s="31"/>
      <c r="M127" s="31"/>
      <c r="N127" s="31" t="s">
        <v>87</v>
      </c>
      <c r="O127" s="31"/>
      <c r="P127" s="31"/>
      <c r="Q127" s="31"/>
      <c r="R127" s="30"/>
      <c r="S127" s="31"/>
      <c r="T127" s="29" t="s">
        <v>448</v>
      </c>
      <c r="U127" s="37">
        <v>8192</v>
      </c>
      <c r="V127" s="37">
        <v>4</v>
      </c>
      <c r="W127" s="37">
        <v>1</v>
      </c>
      <c r="X127" s="33" t="str">
        <f>IF(ISERROR(MATCH(F127, [1]Filesystems!A:A, 0)), "N", "Y")</f>
        <v>Y</v>
      </c>
      <c r="Y127" s="37">
        <v>4</v>
      </c>
      <c r="Z127" s="37">
        <v>102.0008</v>
      </c>
      <c r="AA127" s="31">
        <v>3005</v>
      </c>
      <c r="AB127" s="31" t="s">
        <v>167</v>
      </c>
      <c r="AC127" s="29" t="s">
        <v>201</v>
      </c>
      <c r="AD127" s="28"/>
      <c r="AE127" s="29" t="s">
        <v>202</v>
      </c>
      <c r="AF127" s="29" t="s">
        <v>215</v>
      </c>
      <c r="AG127" s="31" t="s">
        <v>89</v>
      </c>
      <c r="AH127" s="31" t="s">
        <v>89</v>
      </c>
      <c r="AI127" s="29"/>
      <c r="AJ127" s="35"/>
      <c r="AK127" s="29" t="s">
        <v>708</v>
      </c>
      <c r="AL127" s="28" t="s">
        <v>266</v>
      </c>
      <c r="AM127" s="27" t="str">
        <f>IF(ISERROR(VLOOKUP(UPPER(F127),[1]DNS!C:D,1,FALSE)),"N","Y")</f>
        <v>Y</v>
      </c>
      <c r="AN127" s="27" t="str">
        <f>IFERROR(VLOOKUP(UPPER(F127),[1]DNS!C:D,2,FALSE),"N")</f>
        <v>N</v>
      </c>
      <c r="AO127" s="27" t="s">
        <v>709</v>
      </c>
      <c r="AP127" s="36" t="s">
        <v>704</v>
      </c>
    </row>
    <row r="128" spans="1:42" s="27" customFormat="1" ht="16" hidden="1">
      <c r="A128" s="27" t="s">
        <v>230</v>
      </c>
      <c r="B128" s="28" t="s">
        <v>196</v>
      </c>
      <c r="C128" s="29"/>
      <c r="D128" s="29"/>
      <c r="E128" s="29"/>
      <c r="F128" s="29" t="s">
        <v>710</v>
      </c>
      <c r="G128" s="29"/>
      <c r="H128" s="29" t="s">
        <v>198</v>
      </c>
      <c r="I128" s="29" t="s">
        <v>702</v>
      </c>
      <c r="J128" s="30"/>
      <c r="K128" s="31"/>
      <c r="L128" s="31"/>
      <c r="M128" s="31"/>
      <c r="N128" s="31" t="s">
        <v>87</v>
      </c>
      <c r="O128" s="31"/>
      <c r="P128" s="31"/>
      <c r="Q128" s="31"/>
      <c r="R128" s="30"/>
      <c r="S128" s="31"/>
      <c r="T128" s="29" t="s">
        <v>448</v>
      </c>
      <c r="U128" s="37">
        <v>8192</v>
      </c>
      <c r="V128" s="37">
        <v>4</v>
      </c>
      <c r="W128" s="37">
        <v>1</v>
      </c>
      <c r="X128" s="33" t="str">
        <f>IF(ISERROR(MATCH(F128, [1]Filesystems!A:A, 0)), "N", "Y")</f>
        <v>Y</v>
      </c>
      <c r="Y128" s="37">
        <v>5</v>
      </c>
      <c r="Z128" s="37">
        <v>110.00069999999999</v>
      </c>
      <c r="AA128" s="31">
        <v>2505</v>
      </c>
      <c r="AB128" s="31" t="s">
        <v>265</v>
      </c>
      <c r="AC128" s="29" t="s">
        <v>201</v>
      </c>
      <c r="AD128" s="28"/>
      <c r="AE128" s="29" t="s">
        <v>210</v>
      </c>
      <c r="AF128" s="29" t="s">
        <v>215</v>
      </c>
      <c r="AG128" s="31" t="s">
        <v>89</v>
      </c>
      <c r="AH128" s="31" t="s">
        <v>89</v>
      </c>
      <c r="AI128" s="29"/>
      <c r="AJ128" s="35"/>
      <c r="AK128" s="29" t="s">
        <v>708</v>
      </c>
      <c r="AL128" s="28" t="s">
        <v>270</v>
      </c>
      <c r="AM128" s="27" t="str">
        <f>IF(ISERROR(VLOOKUP(UPPER(F128),[1]DNS!C:D,1,FALSE)),"N","Y")</f>
        <v>Y</v>
      </c>
      <c r="AN128" s="27" t="str">
        <f>IFERROR(VLOOKUP(UPPER(F128),[1]DNS!C:D,2,FALSE),"N")</f>
        <v>N</v>
      </c>
      <c r="AO128" s="27" t="s">
        <v>711</v>
      </c>
      <c r="AP128" s="36" t="s">
        <v>704</v>
      </c>
    </row>
    <row r="129" spans="1:42" s="27" customFormat="1" ht="16" hidden="1">
      <c r="A129" s="27" t="s">
        <v>314</v>
      </c>
      <c r="B129" s="28" t="s">
        <v>196</v>
      </c>
      <c r="C129" s="29"/>
      <c r="D129" s="29"/>
      <c r="E129" s="29"/>
      <c r="F129" s="29" t="s">
        <v>712</v>
      </c>
      <c r="G129" s="29"/>
      <c r="H129" s="29" t="s">
        <v>198</v>
      </c>
      <c r="I129" s="29" t="s">
        <v>713</v>
      </c>
      <c r="J129" s="30"/>
      <c r="K129" s="31" t="s">
        <v>85</v>
      </c>
      <c r="L129" s="31"/>
      <c r="M129" s="31"/>
      <c r="N129" s="31"/>
      <c r="O129" s="31"/>
      <c r="P129" s="31"/>
      <c r="Q129" s="31"/>
      <c r="R129" s="30"/>
      <c r="S129" s="31"/>
      <c r="T129" s="29" t="s">
        <v>626</v>
      </c>
      <c r="U129" s="50"/>
      <c r="V129" s="50">
        <v>1</v>
      </c>
      <c r="W129" s="50">
        <v>1</v>
      </c>
      <c r="X129" s="33" t="str">
        <f>IF(ISERROR(MATCH(F129, [1]Filesystems!A:A, 0)), "N", "Y")</f>
        <v>Y</v>
      </c>
      <c r="Y129" s="37">
        <v>5</v>
      </c>
      <c r="Z129" s="37">
        <v>322.00200000000001</v>
      </c>
      <c r="AA129" s="31">
        <v>2506</v>
      </c>
      <c r="AB129" s="31"/>
      <c r="AC129" s="29" t="s">
        <v>201</v>
      </c>
      <c r="AD129" s="28" t="s">
        <v>651</v>
      </c>
      <c r="AE129" s="29" t="s">
        <v>210</v>
      </c>
      <c r="AF129" s="29" t="s">
        <v>215</v>
      </c>
      <c r="AG129" s="31" t="s">
        <v>89</v>
      </c>
      <c r="AH129" s="31" t="s">
        <v>89</v>
      </c>
      <c r="AI129" s="29"/>
      <c r="AJ129" s="35"/>
      <c r="AK129" s="29" t="s">
        <v>204</v>
      </c>
      <c r="AL129" s="28" t="s">
        <v>274</v>
      </c>
      <c r="AM129" s="27" t="str">
        <f>IF(ISERROR(VLOOKUP(UPPER(F129),[1]DNS!C:D,1,FALSE)),"N","Y")</f>
        <v>Y</v>
      </c>
      <c r="AN129" s="27" t="str">
        <f>IFERROR(VLOOKUP(UPPER(F129),[1]DNS!C:D,2,FALSE),"N")</f>
        <v>N</v>
      </c>
      <c r="AO129" s="27" t="s">
        <v>714</v>
      </c>
      <c r="AP129" s="36">
        <v>0</v>
      </c>
    </row>
    <row r="130" spans="1:42" s="27" customFormat="1" ht="16" hidden="1">
      <c r="A130" s="27" t="s">
        <v>230</v>
      </c>
      <c r="B130" s="28" t="s">
        <v>196</v>
      </c>
      <c r="C130" s="29"/>
      <c r="D130" s="29"/>
      <c r="E130" s="29"/>
      <c r="F130" s="29" t="s">
        <v>715</v>
      </c>
      <c r="G130" s="29"/>
      <c r="H130" s="29" t="s">
        <v>198</v>
      </c>
      <c r="I130" s="29" t="s">
        <v>689</v>
      </c>
      <c r="J130" s="30"/>
      <c r="K130" s="31"/>
      <c r="L130" s="31"/>
      <c r="M130" s="31"/>
      <c r="N130" s="31" t="s">
        <v>87</v>
      </c>
      <c r="O130" s="31"/>
      <c r="P130" s="31"/>
      <c r="Q130" s="31"/>
      <c r="R130" s="30"/>
      <c r="S130" s="31"/>
      <c r="T130" s="29" t="s">
        <v>448</v>
      </c>
      <c r="U130" s="37">
        <v>4096</v>
      </c>
      <c r="V130" s="37">
        <v>2</v>
      </c>
      <c r="W130" s="37">
        <v>1</v>
      </c>
      <c r="X130" s="33" t="str">
        <f>IF(ISERROR(MATCH(F130, [1]Filesystems!A:A, 0)), "N", "Y")</f>
        <v>Y</v>
      </c>
      <c r="Y130" s="37">
        <v>6</v>
      </c>
      <c r="Z130" s="37">
        <v>422.00240000000002</v>
      </c>
      <c r="AA130" s="31">
        <v>2506</v>
      </c>
      <c r="AB130" s="31"/>
      <c r="AC130" s="29" t="s">
        <v>201</v>
      </c>
      <c r="AD130" s="28" t="s">
        <v>651</v>
      </c>
      <c r="AE130" s="29" t="s">
        <v>210</v>
      </c>
      <c r="AF130" s="29" t="s">
        <v>215</v>
      </c>
      <c r="AG130" s="31" t="s">
        <v>89</v>
      </c>
      <c r="AH130" s="31" t="s">
        <v>89</v>
      </c>
      <c r="AI130" s="29"/>
      <c r="AJ130" s="35"/>
      <c r="AK130" s="29" t="s">
        <v>204</v>
      </c>
      <c r="AL130" s="28" t="s">
        <v>277</v>
      </c>
      <c r="AM130" s="27" t="str">
        <f>IF(ISERROR(VLOOKUP(UPPER(F130),[1]DNS!C:D,1,FALSE)),"N","Y")</f>
        <v>Y</v>
      </c>
      <c r="AN130" s="27" t="str">
        <f>IFERROR(VLOOKUP(UPPER(F130),[1]DNS!C:D,2,FALSE),"N")</f>
        <v>N</v>
      </c>
      <c r="AO130" s="27" t="s">
        <v>716</v>
      </c>
      <c r="AP130" s="36" t="s">
        <v>717</v>
      </c>
    </row>
    <row r="131" spans="1:42" s="27" customFormat="1" ht="16" hidden="1">
      <c r="A131" s="27" t="s">
        <v>230</v>
      </c>
      <c r="B131" s="28" t="s">
        <v>196</v>
      </c>
      <c r="C131" s="29"/>
      <c r="D131" s="29"/>
      <c r="E131" s="29"/>
      <c r="F131" s="29" t="s">
        <v>718</v>
      </c>
      <c r="G131" s="29"/>
      <c r="H131" s="29" t="s">
        <v>198</v>
      </c>
      <c r="I131" s="29" t="s">
        <v>689</v>
      </c>
      <c r="J131" s="30"/>
      <c r="K131" s="31"/>
      <c r="L131" s="31"/>
      <c r="M131" s="31"/>
      <c r="N131" s="31" t="s">
        <v>87</v>
      </c>
      <c r="O131" s="31"/>
      <c r="P131" s="31"/>
      <c r="Q131" s="31"/>
      <c r="R131" s="30"/>
      <c r="S131" s="31"/>
      <c r="T131" s="29" t="s">
        <v>448</v>
      </c>
      <c r="U131" s="37">
        <v>4096</v>
      </c>
      <c r="V131" s="37">
        <v>2</v>
      </c>
      <c r="W131" s="37">
        <v>1</v>
      </c>
      <c r="X131" s="33" t="str">
        <f>IF(ISERROR(MATCH(F131, [1]Filesystems!A:A, 0)), "N", "Y")</f>
        <v>Y</v>
      </c>
      <c r="Y131" s="37">
        <v>6</v>
      </c>
      <c r="Z131" s="37">
        <v>422.00299999999999</v>
      </c>
      <c r="AA131" s="31">
        <v>3006</v>
      </c>
      <c r="AB131" s="31"/>
      <c r="AC131" s="29" t="s">
        <v>201</v>
      </c>
      <c r="AD131" s="28" t="s">
        <v>651</v>
      </c>
      <c r="AE131" s="29" t="s">
        <v>202</v>
      </c>
      <c r="AF131" s="29" t="s">
        <v>215</v>
      </c>
      <c r="AG131" s="31" t="s">
        <v>89</v>
      </c>
      <c r="AH131" s="31" t="s">
        <v>89</v>
      </c>
      <c r="AI131" s="29"/>
      <c r="AJ131" s="35"/>
      <c r="AK131" s="29" t="s">
        <v>204</v>
      </c>
      <c r="AL131" s="28" t="s">
        <v>279</v>
      </c>
      <c r="AM131" s="27" t="str">
        <f>IF(ISERROR(VLOOKUP(UPPER(F131),[1]DNS!C:D,1,FALSE)),"N","Y")</f>
        <v>Y</v>
      </c>
      <c r="AN131" s="27" t="str">
        <f>IFERROR(VLOOKUP(UPPER(F131),[1]DNS!C:D,2,FALSE),"N")</f>
        <v>N</v>
      </c>
      <c r="AO131" s="27" t="s">
        <v>719</v>
      </c>
      <c r="AP131" s="36" t="s">
        <v>717</v>
      </c>
    </row>
    <row r="132" spans="1:42" s="27" customFormat="1" ht="16" hidden="1">
      <c r="A132" s="27" t="s">
        <v>230</v>
      </c>
      <c r="B132" s="28" t="s">
        <v>196</v>
      </c>
      <c r="C132" s="29"/>
      <c r="D132" s="29"/>
      <c r="E132" s="29"/>
      <c r="F132" s="29" t="s">
        <v>720</v>
      </c>
      <c r="G132" s="29"/>
      <c r="H132" s="29" t="s">
        <v>198</v>
      </c>
      <c r="I132" s="29" t="s">
        <v>721</v>
      </c>
      <c r="J132" s="30"/>
      <c r="K132" s="31"/>
      <c r="L132" s="31"/>
      <c r="M132" s="31"/>
      <c r="N132" s="31" t="s">
        <v>87</v>
      </c>
      <c r="O132" s="31"/>
      <c r="P132" s="31"/>
      <c r="Q132" s="31"/>
      <c r="R132" s="30"/>
      <c r="S132" s="31"/>
      <c r="T132" s="29" t="s">
        <v>448</v>
      </c>
      <c r="U132" s="37">
        <v>20480</v>
      </c>
      <c r="V132" s="37">
        <v>4</v>
      </c>
      <c r="W132" s="37">
        <v>1</v>
      </c>
      <c r="X132" s="33" t="str">
        <f>IF(ISERROR(MATCH(F132, [1]Filesystems!A:A, 0)), "N", "Y")</f>
        <v>Y</v>
      </c>
      <c r="Y132" s="37">
        <v>3</v>
      </c>
      <c r="Z132" s="37">
        <v>64.003079999999997</v>
      </c>
      <c r="AA132" s="31">
        <v>2506</v>
      </c>
      <c r="AB132" s="31"/>
      <c r="AC132" s="29" t="s">
        <v>201</v>
      </c>
      <c r="AD132" s="28"/>
      <c r="AE132" s="29" t="s">
        <v>210</v>
      </c>
      <c r="AF132" s="29" t="s">
        <v>215</v>
      </c>
      <c r="AG132" s="31" t="s">
        <v>89</v>
      </c>
      <c r="AH132" s="31" t="s">
        <v>89</v>
      </c>
      <c r="AI132" s="29"/>
      <c r="AJ132" s="35"/>
      <c r="AK132" s="29" t="s">
        <v>204</v>
      </c>
      <c r="AL132" s="28" t="s">
        <v>317</v>
      </c>
      <c r="AM132" s="27" t="str">
        <f>IF(ISERROR(VLOOKUP(UPPER(F132),[1]DNS!C:D,1,FALSE)),"N","Y")</f>
        <v>N</v>
      </c>
      <c r="AN132" s="27" t="str">
        <f>IFERROR(VLOOKUP(UPPER(F132),[1]DNS!C:D,2,FALSE),"N")</f>
        <v>N</v>
      </c>
      <c r="AO132" s="27" t="s">
        <v>722</v>
      </c>
      <c r="AP132" s="36" t="s">
        <v>723</v>
      </c>
    </row>
    <row r="133" spans="1:42" s="27" customFormat="1" ht="16" hidden="1">
      <c r="A133" s="27" t="s">
        <v>230</v>
      </c>
      <c r="B133" s="28" t="s">
        <v>196</v>
      </c>
      <c r="C133" s="29"/>
      <c r="D133" s="29"/>
      <c r="E133" s="29"/>
      <c r="F133" s="29" t="s">
        <v>724</v>
      </c>
      <c r="G133" s="29"/>
      <c r="H133" s="29" t="s">
        <v>198</v>
      </c>
      <c r="I133" s="29" t="s">
        <v>721</v>
      </c>
      <c r="J133" s="30"/>
      <c r="K133" s="31"/>
      <c r="L133" s="31"/>
      <c r="M133" s="31"/>
      <c r="N133" s="31" t="s">
        <v>87</v>
      </c>
      <c r="O133" s="31"/>
      <c r="P133" s="31"/>
      <c r="Q133" s="31"/>
      <c r="R133" s="30"/>
      <c r="S133" s="31"/>
      <c r="T133" s="29" t="s">
        <v>448</v>
      </c>
      <c r="U133" s="37">
        <v>20480</v>
      </c>
      <c r="V133" s="37">
        <v>4</v>
      </c>
      <c r="W133" s="37">
        <v>1</v>
      </c>
      <c r="X133" s="33" t="str">
        <f>IF(ISERROR(MATCH(F133, [1]Filesystems!A:A, 0)), "N", "Y")</f>
        <v>Y</v>
      </c>
      <c r="Y133" s="37">
        <v>3</v>
      </c>
      <c r="Z133" s="37">
        <v>64.003039999999999</v>
      </c>
      <c r="AA133" s="31">
        <v>2506</v>
      </c>
      <c r="AB133" s="31"/>
      <c r="AC133" s="29" t="s">
        <v>201</v>
      </c>
      <c r="AD133" s="28"/>
      <c r="AE133" s="29" t="s">
        <v>210</v>
      </c>
      <c r="AF133" s="29" t="s">
        <v>215</v>
      </c>
      <c r="AG133" s="31"/>
      <c r="AH133" s="31" t="s">
        <v>89</v>
      </c>
      <c r="AI133" s="29"/>
      <c r="AJ133" s="35"/>
      <c r="AK133" s="29" t="s">
        <v>204</v>
      </c>
      <c r="AL133" s="28" t="s">
        <v>320</v>
      </c>
      <c r="AM133" s="27" t="str">
        <f>IF(ISERROR(VLOOKUP(UPPER(F133),[1]DNS!C:D,1,FALSE)),"N","Y")</f>
        <v>N</v>
      </c>
      <c r="AN133" s="27" t="str">
        <f>IFERROR(VLOOKUP(UPPER(F133),[1]DNS!C:D,2,FALSE),"N")</f>
        <v>N</v>
      </c>
      <c r="AO133" s="27" t="s">
        <v>725</v>
      </c>
      <c r="AP133" s="36" t="s">
        <v>723</v>
      </c>
    </row>
    <row r="134" spans="1:42" s="27" customFormat="1" ht="16" hidden="1">
      <c r="A134" s="27" t="s">
        <v>230</v>
      </c>
      <c r="B134" s="28" t="s">
        <v>196</v>
      </c>
      <c r="C134" s="29"/>
      <c r="D134" s="29"/>
      <c r="E134" s="29"/>
      <c r="F134" s="29" t="s">
        <v>726</v>
      </c>
      <c r="G134" s="29"/>
      <c r="H134" s="29" t="s">
        <v>198</v>
      </c>
      <c r="I134" s="29" t="s">
        <v>721</v>
      </c>
      <c r="J134" s="30"/>
      <c r="K134" s="31"/>
      <c r="L134" s="31"/>
      <c r="M134" s="31"/>
      <c r="N134" s="31" t="s">
        <v>87</v>
      </c>
      <c r="O134" s="31"/>
      <c r="P134" s="31"/>
      <c r="Q134" s="31"/>
      <c r="R134" s="30"/>
      <c r="S134" s="31"/>
      <c r="T134" s="29" t="s">
        <v>448</v>
      </c>
      <c r="U134" s="37">
        <v>20480</v>
      </c>
      <c r="V134" s="37">
        <v>4</v>
      </c>
      <c r="W134" s="37">
        <v>1</v>
      </c>
      <c r="X134" s="33" t="str">
        <f>IF(ISERROR(MATCH(F134, [1]Filesystems!A:A, 0)), "N", "Y")</f>
        <v>Y</v>
      </c>
      <c r="Y134" s="37">
        <v>3</v>
      </c>
      <c r="Z134" s="37">
        <v>64.002489999999995</v>
      </c>
      <c r="AA134" s="31">
        <v>3006</v>
      </c>
      <c r="AB134" s="31"/>
      <c r="AC134" s="29" t="s">
        <v>201</v>
      </c>
      <c r="AD134" s="28"/>
      <c r="AE134" s="29" t="s">
        <v>202</v>
      </c>
      <c r="AF134" s="29" t="s">
        <v>215</v>
      </c>
      <c r="AG134" s="31"/>
      <c r="AH134" s="31" t="s">
        <v>89</v>
      </c>
      <c r="AI134" s="29"/>
      <c r="AJ134" s="35"/>
      <c r="AK134" s="29" t="s">
        <v>204</v>
      </c>
      <c r="AL134" s="28" t="s">
        <v>322</v>
      </c>
      <c r="AM134" s="27" t="str">
        <f>IF(ISERROR(VLOOKUP(UPPER(F134),[1]DNS!C:D,1,FALSE)),"N","Y")</f>
        <v>N</v>
      </c>
      <c r="AN134" s="27" t="str">
        <f>IFERROR(VLOOKUP(UPPER(F134),[1]DNS!C:D,2,FALSE),"N")</f>
        <v>N</v>
      </c>
      <c r="AO134" s="27" t="s">
        <v>727</v>
      </c>
      <c r="AP134" s="36" t="s">
        <v>723</v>
      </c>
    </row>
    <row r="135" spans="1:42" s="27" customFormat="1" ht="16" hidden="1">
      <c r="A135" s="27" t="s">
        <v>230</v>
      </c>
      <c r="B135" s="28" t="s">
        <v>196</v>
      </c>
      <c r="C135" s="29"/>
      <c r="D135" s="29"/>
      <c r="E135" s="29"/>
      <c r="F135" s="29" t="s">
        <v>728</v>
      </c>
      <c r="G135" s="29"/>
      <c r="H135" s="29" t="s">
        <v>198</v>
      </c>
      <c r="I135" s="29" t="s">
        <v>721</v>
      </c>
      <c r="J135" s="30"/>
      <c r="K135" s="31"/>
      <c r="L135" s="31"/>
      <c r="M135" s="31"/>
      <c r="N135" s="31" t="s">
        <v>87</v>
      </c>
      <c r="O135" s="31"/>
      <c r="P135" s="31"/>
      <c r="Q135" s="31"/>
      <c r="R135" s="30"/>
      <c r="S135" s="31"/>
      <c r="T135" s="29" t="s">
        <v>448</v>
      </c>
      <c r="U135" s="37">
        <v>8192</v>
      </c>
      <c r="V135" s="37">
        <v>4</v>
      </c>
      <c r="W135" s="37">
        <v>1</v>
      </c>
      <c r="X135" s="33" t="str">
        <f>IF(ISERROR(MATCH(F135, [1]Filesystems!A:A, 0)), "N", "Y")</f>
        <v>Y</v>
      </c>
      <c r="Y135" s="37">
        <v>3</v>
      </c>
      <c r="Z135" s="37">
        <v>64.002669999999995</v>
      </c>
      <c r="AA135" s="31">
        <v>3006</v>
      </c>
      <c r="AB135" s="31"/>
      <c r="AC135" s="29" t="s">
        <v>201</v>
      </c>
      <c r="AD135" s="28"/>
      <c r="AE135" s="29" t="s">
        <v>202</v>
      </c>
      <c r="AF135" s="29" t="s">
        <v>215</v>
      </c>
      <c r="AG135" s="31" t="s">
        <v>89</v>
      </c>
      <c r="AH135" s="31" t="s">
        <v>89</v>
      </c>
      <c r="AI135" s="29"/>
      <c r="AJ135" s="35"/>
      <c r="AK135" s="29" t="s">
        <v>204</v>
      </c>
      <c r="AL135" s="28" t="s">
        <v>326</v>
      </c>
      <c r="AM135" s="27" t="str">
        <f>IF(ISERROR(VLOOKUP(UPPER(F135),[1]DNS!C:D,1,FALSE)),"N","Y")</f>
        <v>Y</v>
      </c>
      <c r="AN135" s="27" t="str">
        <f>IFERROR(VLOOKUP(UPPER(F135),[1]DNS!C:D,2,FALSE),"N")</f>
        <v>N</v>
      </c>
      <c r="AO135" s="27" t="s">
        <v>729</v>
      </c>
      <c r="AP135" s="36" t="s">
        <v>723</v>
      </c>
    </row>
    <row r="136" spans="1:42" s="27" customFormat="1" ht="16" hidden="1">
      <c r="A136" s="27" t="s">
        <v>230</v>
      </c>
      <c r="B136" s="28" t="s">
        <v>196</v>
      </c>
      <c r="C136" s="29"/>
      <c r="D136" s="29"/>
      <c r="E136" s="29"/>
      <c r="F136" s="29" t="s">
        <v>730</v>
      </c>
      <c r="G136" s="29"/>
      <c r="H136" s="29" t="s">
        <v>198</v>
      </c>
      <c r="I136" s="29" t="s">
        <v>721</v>
      </c>
      <c r="J136" s="30"/>
      <c r="K136" s="31"/>
      <c r="L136" s="31"/>
      <c r="M136" s="31"/>
      <c r="N136" s="31" t="s">
        <v>87</v>
      </c>
      <c r="O136" s="31"/>
      <c r="P136" s="31"/>
      <c r="Q136" s="31"/>
      <c r="R136" s="30"/>
      <c r="S136" s="31"/>
      <c r="T136" s="29" t="s">
        <v>448</v>
      </c>
      <c r="U136" s="37">
        <v>8192</v>
      </c>
      <c r="V136" s="37">
        <v>4</v>
      </c>
      <c r="W136" s="37">
        <v>1</v>
      </c>
      <c r="X136" s="33" t="str">
        <f>IF(ISERROR(MATCH(F136, [1]Filesystems!A:A, 0)), "N", "Y")</f>
        <v>Y</v>
      </c>
      <c r="Y136" s="37">
        <v>1</v>
      </c>
      <c r="Z136" s="37">
        <v>34.000709999999998</v>
      </c>
      <c r="AA136" s="31">
        <v>2505</v>
      </c>
      <c r="AB136" s="31" t="s">
        <v>265</v>
      </c>
      <c r="AC136" s="29" t="s">
        <v>201</v>
      </c>
      <c r="AD136" s="28"/>
      <c r="AE136" s="29" t="s">
        <v>210</v>
      </c>
      <c r="AF136" s="29" t="s">
        <v>215</v>
      </c>
      <c r="AG136" s="31" t="s">
        <v>89</v>
      </c>
      <c r="AH136" s="31" t="s">
        <v>89</v>
      </c>
      <c r="AI136" s="29"/>
      <c r="AJ136" s="35" t="s">
        <v>89</v>
      </c>
      <c r="AK136" s="29" t="s">
        <v>731</v>
      </c>
      <c r="AL136" s="28" t="s">
        <v>449</v>
      </c>
      <c r="AM136" s="27" t="str">
        <f>IF(ISERROR(VLOOKUP(UPPER(F136),[1]DNS!C:D,1,FALSE)),"N","Y")</f>
        <v>Y</v>
      </c>
      <c r="AN136" s="27" t="str">
        <f>IFERROR(VLOOKUP(UPPER(F136),[1]DNS!C:D,2,FALSE),"N")</f>
        <v>N</v>
      </c>
      <c r="AO136" s="27" t="s">
        <v>732</v>
      </c>
      <c r="AP136" s="36" t="s">
        <v>723</v>
      </c>
    </row>
    <row r="137" spans="1:42" s="27" customFormat="1" ht="16" hidden="1">
      <c r="A137" s="27" t="s">
        <v>230</v>
      </c>
      <c r="B137" s="28" t="s">
        <v>196</v>
      </c>
      <c r="C137" s="29"/>
      <c r="D137" s="29"/>
      <c r="E137" s="29"/>
      <c r="F137" s="29" t="s">
        <v>733</v>
      </c>
      <c r="G137" s="29"/>
      <c r="H137" s="29" t="s">
        <v>198</v>
      </c>
      <c r="I137" s="29" t="s">
        <v>721</v>
      </c>
      <c r="J137" s="30"/>
      <c r="K137" s="31"/>
      <c r="L137" s="31"/>
      <c r="M137" s="31"/>
      <c r="N137" s="31" t="s">
        <v>87</v>
      </c>
      <c r="O137" s="31"/>
      <c r="P137" s="31"/>
      <c r="Q137" s="31"/>
      <c r="R137" s="30"/>
      <c r="S137" s="31"/>
      <c r="T137" s="29" t="s">
        <v>448</v>
      </c>
      <c r="U137" s="37">
        <v>8192</v>
      </c>
      <c r="V137" s="37">
        <v>4</v>
      </c>
      <c r="W137" s="37">
        <v>1</v>
      </c>
      <c r="X137" s="33" t="str">
        <f>IF(ISERROR(MATCH(F137, [1]Filesystems!A:A, 0)), "N", "Y")</f>
        <v>Y</v>
      </c>
      <c r="Y137" s="37">
        <v>1</v>
      </c>
      <c r="Z137" s="37">
        <v>34.000830000000001</v>
      </c>
      <c r="AA137" s="31">
        <v>2505</v>
      </c>
      <c r="AB137" s="31" t="s">
        <v>265</v>
      </c>
      <c r="AC137" s="29" t="s">
        <v>201</v>
      </c>
      <c r="AD137" s="28"/>
      <c r="AE137" s="29" t="s">
        <v>210</v>
      </c>
      <c r="AF137" s="29" t="s">
        <v>215</v>
      </c>
      <c r="AG137" s="31" t="s">
        <v>89</v>
      </c>
      <c r="AH137" s="31" t="s">
        <v>89</v>
      </c>
      <c r="AI137" s="29"/>
      <c r="AJ137" s="35" t="s">
        <v>89</v>
      </c>
      <c r="AK137" s="29" t="s">
        <v>731</v>
      </c>
      <c r="AL137" s="28" t="s">
        <v>453</v>
      </c>
      <c r="AM137" s="27" t="str">
        <f>IF(ISERROR(VLOOKUP(UPPER(F137),[1]DNS!C:D,1,FALSE)),"N","Y")</f>
        <v>Y</v>
      </c>
      <c r="AN137" s="27" t="str">
        <f>IFERROR(VLOOKUP(UPPER(F137),[1]DNS!C:D,2,FALSE),"N")</f>
        <v>N</v>
      </c>
      <c r="AO137" s="27" t="s">
        <v>734</v>
      </c>
      <c r="AP137" s="36" t="s">
        <v>723</v>
      </c>
    </row>
    <row r="138" spans="1:42" s="27" customFormat="1" ht="16" hidden="1">
      <c r="A138" s="27" t="s">
        <v>230</v>
      </c>
      <c r="B138" s="28" t="s">
        <v>196</v>
      </c>
      <c r="C138" s="29"/>
      <c r="D138" s="29"/>
      <c r="E138" s="29"/>
      <c r="F138" s="29" t="s">
        <v>735</v>
      </c>
      <c r="G138" s="29"/>
      <c r="H138" s="29" t="s">
        <v>198</v>
      </c>
      <c r="I138" s="29" t="s">
        <v>721</v>
      </c>
      <c r="J138" s="30"/>
      <c r="K138" s="31"/>
      <c r="L138" s="31"/>
      <c r="M138" s="31"/>
      <c r="N138" s="31" t="s">
        <v>87</v>
      </c>
      <c r="O138" s="31"/>
      <c r="P138" s="31"/>
      <c r="Q138" s="31"/>
      <c r="R138" s="30"/>
      <c r="S138" s="31"/>
      <c r="T138" s="29" t="s">
        <v>448</v>
      </c>
      <c r="U138" s="37">
        <v>16384</v>
      </c>
      <c r="V138" s="37">
        <v>4</v>
      </c>
      <c r="W138" s="37">
        <v>1</v>
      </c>
      <c r="X138" s="33" t="str">
        <f>IF(ISERROR(MATCH(F138, [1]Filesystems!A:A, 0)), "N", "Y")</f>
        <v>Y</v>
      </c>
      <c r="Y138" s="37">
        <v>1</v>
      </c>
      <c r="Z138" s="37">
        <v>28.000330000000002</v>
      </c>
      <c r="AA138" s="31">
        <v>2501</v>
      </c>
      <c r="AB138" s="31"/>
      <c r="AC138" s="29" t="s">
        <v>201</v>
      </c>
      <c r="AD138" s="28" t="s">
        <v>269</v>
      </c>
      <c r="AE138" s="29" t="s">
        <v>210</v>
      </c>
      <c r="AF138" s="29" t="s">
        <v>215</v>
      </c>
      <c r="AG138" s="31"/>
      <c r="AH138" s="31"/>
      <c r="AI138" s="29"/>
      <c r="AJ138" s="35"/>
      <c r="AK138" s="29"/>
      <c r="AL138" s="28" t="s">
        <v>457</v>
      </c>
      <c r="AM138" s="27" t="str">
        <f>IF(ISERROR(VLOOKUP(UPPER(F138),[1]DNS!C:D,1,FALSE)),"N","Y")</f>
        <v>Y</v>
      </c>
      <c r="AN138" s="27" t="str">
        <f>IFERROR(VLOOKUP(UPPER(F138),[1]DNS!C:D,2,FALSE),"N")</f>
        <v>N</v>
      </c>
      <c r="AO138" s="27" t="s">
        <v>736</v>
      </c>
      <c r="AP138" s="36" t="s">
        <v>723</v>
      </c>
    </row>
    <row r="139" spans="1:42" s="27" customFormat="1" ht="16" hidden="1">
      <c r="A139" s="27" t="s">
        <v>230</v>
      </c>
      <c r="B139" s="28" t="s">
        <v>196</v>
      </c>
      <c r="C139" s="29"/>
      <c r="D139" s="29"/>
      <c r="E139" s="29"/>
      <c r="F139" s="29" t="s">
        <v>737</v>
      </c>
      <c r="G139" s="29"/>
      <c r="H139" s="29" t="s">
        <v>198</v>
      </c>
      <c r="I139" s="29" t="s">
        <v>721</v>
      </c>
      <c r="J139" s="30"/>
      <c r="K139" s="31"/>
      <c r="L139" s="31"/>
      <c r="M139" s="31"/>
      <c r="N139" s="31" t="s">
        <v>87</v>
      </c>
      <c r="O139" s="31"/>
      <c r="P139" s="31"/>
      <c r="Q139" s="31"/>
      <c r="R139" s="30"/>
      <c r="S139" s="31"/>
      <c r="T139" s="29" t="s">
        <v>448</v>
      </c>
      <c r="U139" s="37">
        <v>16384</v>
      </c>
      <c r="V139" s="37">
        <v>4</v>
      </c>
      <c r="W139" s="37">
        <v>1</v>
      </c>
      <c r="X139" s="33" t="str">
        <f>IF(ISERROR(MATCH(F139, [1]Filesystems!A:A, 0)), "N", "Y")</f>
        <v>Y</v>
      </c>
      <c r="Y139" s="37">
        <v>1</v>
      </c>
      <c r="Z139" s="37">
        <v>28.00028</v>
      </c>
      <c r="AA139" s="31">
        <v>2501</v>
      </c>
      <c r="AB139" s="31"/>
      <c r="AC139" s="29" t="s">
        <v>201</v>
      </c>
      <c r="AD139" s="28" t="s">
        <v>269</v>
      </c>
      <c r="AE139" s="29" t="s">
        <v>210</v>
      </c>
      <c r="AF139" s="29" t="s">
        <v>215</v>
      </c>
      <c r="AG139" s="31"/>
      <c r="AH139" s="31"/>
      <c r="AI139" s="29"/>
      <c r="AJ139" s="35"/>
      <c r="AK139" s="29"/>
      <c r="AL139" s="28" t="s">
        <v>461</v>
      </c>
      <c r="AM139" s="27" t="str">
        <f>IF(ISERROR(VLOOKUP(UPPER(F139),[1]DNS!C:D,1,FALSE)),"N","Y")</f>
        <v>Y</v>
      </c>
      <c r="AN139" s="27" t="str">
        <f>IFERROR(VLOOKUP(UPPER(F139),[1]DNS!C:D,2,FALSE),"N")</f>
        <v>N</v>
      </c>
      <c r="AO139" s="27" t="s">
        <v>738</v>
      </c>
      <c r="AP139" s="36" t="s">
        <v>723</v>
      </c>
    </row>
    <row r="140" spans="1:42" s="27" customFormat="1" ht="16" hidden="1">
      <c r="A140" s="27" t="s">
        <v>230</v>
      </c>
      <c r="B140" s="28" t="s">
        <v>196</v>
      </c>
      <c r="C140" s="29"/>
      <c r="D140" s="29"/>
      <c r="E140" s="29"/>
      <c r="F140" s="29" t="s">
        <v>739</v>
      </c>
      <c r="G140" s="29"/>
      <c r="H140" s="29" t="s">
        <v>198</v>
      </c>
      <c r="I140" s="29" t="s">
        <v>721</v>
      </c>
      <c r="J140" s="30" t="s">
        <v>138</v>
      </c>
      <c r="K140" s="31"/>
      <c r="L140" s="31"/>
      <c r="M140" s="31"/>
      <c r="N140" s="31"/>
      <c r="O140" s="31"/>
      <c r="P140" s="31"/>
      <c r="Q140" s="31"/>
      <c r="R140" s="30"/>
      <c r="S140" s="31"/>
      <c r="T140" s="29" t="s">
        <v>448</v>
      </c>
      <c r="U140" s="50"/>
      <c r="V140" s="50">
        <v>1</v>
      </c>
      <c r="W140" s="50">
        <v>1</v>
      </c>
      <c r="X140" s="33" t="str">
        <f>IF(ISERROR(MATCH(F140, [1]Filesystems!A:A, 0)), "N", "Y")</f>
        <v>Y</v>
      </c>
      <c r="Y140" s="37">
        <v>2</v>
      </c>
      <c r="Z140" s="37">
        <v>64.000479999999996</v>
      </c>
      <c r="AA140" s="31">
        <v>2505</v>
      </c>
      <c r="AB140" s="31" t="s">
        <v>265</v>
      </c>
      <c r="AC140" s="29" t="s">
        <v>201</v>
      </c>
      <c r="AD140" s="28" t="s">
        <v>269</v>
      </c>
      <c r="AE140" s="29" t="s">
        <v>210</v>
      </c>
      <c r="AF140" s="29" t="s">
        <v>215</v>
      </c>
      <c r="AG140" s="31"/>
      <c r="AH140" s="31" t="s">
        <v>89</v>
      </c>
      <c r="AI140" s="29"/>
      <c r="AJ140" s="35"/>
      <c r="AK140" s="29" t="s">
        <v>740</v>
      </c>
      <c r="AL140" s="28" t="s">
        <v>471</v>
      </c>
      <c r="AM140" s="27" t="str">
        <f>IF(ISERROR(VLOOKUP(UPPER(F140),[1]DNS!C:D,1,FALSE)),"N","Y")</f>
        <v>Y</v>
      </c>
      <c r="AN140" s="27" t="str">
        <f>IFERROR(VLOOKUP(UPPER(F140),[1]DNS!C:D,2,FALSE),"N")</f>
        <v>N</v>
      </c>
      <c r="AO140" s="27" t="s">
        <v>741</v>
      </c>
      <c r="AP140" s="36" t="s">
        <v>742</v>
      </c>
    </row>
    <row r="141" spans="1:42" s="27" customFormat="1" ht="16" hidden="1">
      <c r="A141" s="27" t="s">
        <v>230</v>
      </c>
      <c r="B141" s="28" t="s">
        <v>196</v>
      </c>
      <c r="C141" s="29"/>
      <c r="D141" s="29"/>
      <c r="E141" s="29"/>
      <c r="F141" s="29" t="s">
        <v>743</v>
      </c>
      <c r="G141" s="29"/>
      <c r="H141" s="29" t="s">
        <v>198</v>
      </c>
      <c r="I141" s="29" t="s">
        <v>721</v>
      </c>
      <c r="J141" s="30" t="s">
        <v>138</v>
      </c>
      <c r="K141" s="31"/>
      <c r="L141" s="31"/>
      <c r="M141" s="31"/>
      <c r="N141" s="31"/>
      <c r="O141" s="31"/>
      <c r="P141" s="31"/>
      <c r="Q141" s="31"/>
      <c r="R141" s="30"/>
      <c r="S141" s="31"/>
      <c r="T141" s="29" t="s">
        <v>448</v>
      </c>
      <c r="U141" s="50"/>
      <c r="V141" s="50">
        <v>1</v>
      </c>
      <c r="W141" s="50">
        <v>1</v>
      </c>
      <c r="X141" s="33" t="str">
        <f>IF(ISERROR(MATCH(F141, [1]Filesystems!A:A, 0)), "N", "Y")</f>
        <v>Y</v>
      </c>
      <c r="Y141" s="37">
        <v>2</v>
      </c>
      <c r="Z141" s="37">
        <v>92.000370000000004</v>
      </c>
      <c r="AA141" s="31">
        <v>2506</v>
      </c>
      <c r="AB141" s="31" t="s">
        <v>265</v>
      </c>
      <c r="AC141" s="29" t="s">
        <v>201</v>
      </c>
      <c r="AD141" s="28" t="s">
        <v>269</v>
      </c>
      <c r="AE141" s="29" t="s">
        <v>210</v>
      </c>
      <c r="AF141" s="29" t="s">
        <v>215</v>
      </c>
      <c r="AG141" s="31"/>
      <c r="AH141" s="31" t="s">
        <v>89</v>
      </c>
      <c r="AI141" s="29"/>
      <c r="AJ141" s="35"/>
      <c r="AK141" s="29" t="s">
        <v>740</v>
      </c>
      <c r="AL141" s="28" t="s">
        <v>475</v>
      </c>
      <c r="AM141" s="27" t="str">
        <f>IF(ISERROR(VLOOKUP(UPPER(F141),[1]DNS!C:D,1,FALSE)),"N","Y")</f>
        <v>Y</v>
      </c>
      <c r="AN141" s="27" t="str">
        <f>IFERROR(VLOOKUP(UPPER(F141),[1]DNS!C:D,2,FALSE),"N")</f>
        <v>N</v>
      </c>
      <c r="AO141" s="27" t="s">
        <v>744</v>
      </c>
      <c r="AP141" s="36" t="s">
        <v>742</v>
      </c>
    </row>
    <row r="142" spans="1:42" s="27" customFormat="1" ht="16" hidden="1">
      <c r="A142" s="27" t="s">
        <v>230</v>
      </c>
      <c r="B142" s="28" t="s">
        <v>196</v>
      </c>
      <c r="C142" s="29"/>
      <c r="D142" s="29"/>
      <c r="E142" s="29"/>
      <c r="F142" s="29" t="s">
        <v>745</v>
      </c>
      <c r="G142" s="29"/>
      <c r="H142" s="29" t="s">
        <v>198</v>
      </c>
      <c r="I142" s="29" t="s">
        <v>721</v>
      </c>
      <c r="J142" s="30" t="s">
        <v>138</v>
      </c>
      <c r="K142" s="31"/>
      <c r="L142" s="31"/>
      <c r="M142" s="31"/>
      <c r="N142" s="31"/>
      <c r="O142" s="31"/>
      <c r="P142" s="31"/>
      <c r="Q142" s="31"/>
      <c r="R142" s="30"/>
      <c r="S142" s="31"/>
      <c r="T142" s="29" t="s">
        <v>448</v>
      </c>
      <c r="U142" s="50"/>
      <c r="V142" s="50">
        <v>1</v>
      </c>
      <c r="W142" s="50">
        <v>1</v>
      </c>
      <c r="X142" s="33" t="str">
        <f>IF(ISERROR(MATCH(F142, [1]Filesystems!A:A, 0)), "N", "Y")</f>
        <v>Y</v>
      </c>
      <c r="Y142" s="37">
        <v>2</v>
      </c>
      <c r="Z142" s="37">
        <v>92.000550000000004</v>
      </c>
      <c r="AA142" s="31">
        <v>2506</v>
      </c>
      <c r="AB142" s="31" t="s">
        <v>265</v>
      </c>
      <c r="AC142" s="29" t="s">
        <v>201</v>
      </c>
      <c r="AD142" s="28" t="s">
        <v>269</v>
      </c>
      <c r="AE142" s="29" t="s">
        <v>210</v>
      </c>
      <c r="AF142" s="29" t="s">
        <v>215</v>
      </c>
      <c r="AG142" s="31"/>
      <c r="AH142" s="31" t="s">
        <v>89</v>
      </c>
      <c r="AI142" s="29"/>
      <c r="AJ142" s="35"/>
      <c r="AK142" s="29" t="s">
        <v>740</v>
      </c>
      <c r="AL142" s="28" t="s">
        <v>478</v>
      </c>
      <c r="AM142" s="27" t="str">
        <f>IF(ISERROR(VLOOKUP(UPPER(F142),[1]DNS!C:D,1,FALSE)),"N","Y")</f>
        <v>Y</v>
      </c>
      <c r="AN142" s="27" t="str">
        <f>IFERROR(VLOOKUP(UPPER(F142),[1]DNS!C:D,2,FALSE),"N")</f>
        <v>N</v>
      </c>
      <c r="AO142" s="27" t="s">
        <v>746</v>
      </c>
      <c r="AP142" s="36" t="s">
        <v>742</v>
      </c>
    </row>
    <row r="143" spans="1:42" s="27" customFormat="1" ht="16" hidden="1">
      <c r="A143" s="27" t="s">
        <v>230</v>
      </c>
      <c r="B143" s="28" t="s">
        <v>196</v>
      </c>
      <c r="C143" s="29"/>
      <c r="D143" s="29"/>
      <c r="E143" s="29"/>
      <c r="F143" s="29" t="s">
        <v>747</v>
      </c>
      <c r="G143" s="29"/>
      <c r="H143" s="29" t="s">
        <v>198</v>
      </c>
      <c r="I143" s="29" t="s">
        <v>721</v>
      </c>
      <c r="J143" s="30" t="s">
        <v>138</v>
      </c>
      <c r="K143" s="31"/>
      <c r="L143" s="31"/>
      <c r="M143" s="31"/>
      <c r="N143" s="31"/>
      <c r="O143" s="31"/>
      <c r="P143" s="31"/>
      <c r="Q143" s="31"/>
      <c r="R143" s="30"/>
      <c r="S143" s="31"/>
      <c r="T143" s="29" t="s">
        <v>448</v>
      </c>
      <c r="U143" s="50"/>
      <c r="V143" s="50">
        <v>1</v>
      </c>
      <c r="W143" s="50">
        <v>1</v>
      </c>
      <c r="X143" s="33" t="str">
        <f>IF(ISERROR(MATCH(F143, [1]Filesystems!A:A, 0)), "N", "Y")</f>
        <v>Y</v>
      </c>
      <c r="Y143" s="37">
        <v>2</v>
      </c>
      <c r="Z143" s="37">
        <v>62.001429999999999</v>
      </c>
      <c r="AA143" s="31">
        <v>2506</v>
      </c>
      <c r="AB143" s="31" t="s">
        <v>265</v>
      </c>
      <c r="AC143" s="29" t="s">
        <v>201</v>
      </c>
      <c r="AD143" s="28" t="s">
        <v>269</v>
      </c>
      <c r="AE143" s="29" t="s">
        <v>210</v>
      </c>
      <c r="AF143" s="29" t="s">
        <v>215</v>
      </c>
      <c r="AG143" s="31" t="s">
        <v>89</v>
      </c>
      <c r="AH143" s="31" t="s">
        <v>89</v>
      </c>
      <c r="AI143" s="29"/>
      <c r="AJ143" s="35" t="s">
        <v>89</v>
      </c>
      <c r="AK143" s="29" t="s">
        <v>748</v>
      </c>
      <c r="AL143" s="28" t="s">
        <v>492</v>
      </c>
      <c r="AM143" s="27" t="str">
        <f>IF(ISERROR(VLOOKUP(UPPER(F143),[1]DNS!C:D,1,FALSE)),"N","Y")</f>
        <v>Y</v>
      </c>
      <c r="AN143" s="27" t="str">
        <f>IFERROR(VLOOKUP(UPPER(F143),[1]DNS!C:D,2,FALSE),"N")</f>
        <v>N</v>
      </c>
      <c r="AO143" s="27" t="s">
        <v>749</v>
      </c>
      <c r="AP143" s="36" t="s">
        <v>742</v>
      </c>
    </row>
    <row r="144" spans="1:42" s="27" customFormat="1" ht="16" hidden="1">
      <c r="A144" s="27" t="s">
        <v>230</v>
      </c>
      <c r="B144" s="28" t="s">
        <v>196</v>
      </c>
      <c r="C144" s="29"/>
      <c r="D144" s="29"/>
      <c r="E144" s="29"/>
      <c r="F144" s="29" t="s">
        <v>750</v>
      </c>
      <c r="G144" s="29"/>
      <c r="H144" s="29" t="s">
        <v>198</v>
      </c>
      <c r="I144" s="29" t="s">
        <v>721</v>
      </c>
      <c r="J144" s="30" t="s">
        <v>138</v>
      </c>
      <c r="K144" s="31"/>
      <c r="L144" s="31"/>
      <c r="M144" s="31"/>
      <c r="N144" s="31"/>
      <c r="O144" s="31"/>
      <c r="P144" s="31"/>
      <c r="Q144" s="31"/>
      <c r="R144" s="30"/>
      <c r="S144" s="31"/>
      <c r="T144" s="29" t="s">
        <v>448</v>
      </c>
      <c r="U144" s="50"/>
      <c r="V144" s="50">
        <v>1</v>
      </c>
      <c r="W144" s="50">
        <v>1</v>
      </c>
      <c r="X144" s="33" t="str">
        <f>IF(ISERROR(MATCH(F144, [1]Filesystems!A:A, 0)), "N", "Y")</f>
        <v>Y</v>
      </c>
      <c r="Y144" s="37">
        <v>1</v>
      </c>
      <c r="Z144" s="37">
        <v>34.000689999999999</v>
      </c>
      <c r="AA144" s="31">
        <v>3005</v>
      </c>
      <c r="AB144" s="31" t="s">
        <v>167</v>
      </c>
      <c r="AC144" s="29" t="s">
        <v>201</v>
      </c>
      <c r="AD144" s="28"/>
      <c r="AE144" s="29" t="s">
        <v>202</v>
      </c>
      <c r="AF144" s="29" t="s">
        <v>215</v>
      </c>
      <c r="AG144" s="31" t="s">
        <v>89</v>
      </c>
      <c r="AH144" s="31" t="s">
        <v>89</v>
      </c>
      <c r="AI144" s="29"/>
      <c r="AJ144" s="35" t="s">
        <v>89</v>
      </c>
      <c r="AK144" s="29" t="s">
        <v>731</v>
      </c>
      <c r="AL144" s="28" t="s">
        <v>496</v>
      </c>
      <c r="AM144" s="27" t="str">
        <f>IF(ISERROR(VLOOKUP(UPPER(F144),[1]DNS!C:D,1,FALSE)),"N","Y")</f>
        <v>Y</v>
      </c>
      <c r="AN144" s="27" t="str">
        <f>IFERROR(VLOOKUP(UPPER(F144),[1]DNS!C:D,2,FALSE),"N")</f>
        <v>N</v>
      </c>
      <c r="AO144" s="27" t="s">
        <v>751</v>
      </c>
      <c r="AP144" s="36" t="s">
        <v>742</v>
      </c>
    </row>
    <row r="145" spans="1:42" s="27" customFormat="1" ht="16" hidden="1">
      <c r="A145" s="27" t="s">
        <v>230</v>
      </c>
      <c r="B145" s="28" t="s">
        <v>196</v>
      </c>
      <c r="C145" s="29"/>
      <c r="D145" s="29"/>
      <c r="E145" s="29"/>
      <c r="F145" s="29" t="s">
        <v>752</v>
      </c>
      <c r="G145" s="29"/>
      <c r="H145" s="29" t="s">
        <v>198</v>
      </c>
      <c r="I145" s="29" t="s">
        <v>721</v>
      </c>
      <c r="J145" s="30" t="s">
        <v>138</v>
      </c>
      <c r="K145" s="31"/>
      <c r="L145" s="31"/>
      <c r="M145" s="31"/>
      <c r="N145" s="31"/>
      <c r="O145" s="31"/>
      <c r="P145" s="31"/>
      <c r="Q145" s="31"/>
      <c r="R145" s="30"/>
      <c r="S145" s="31"/>
      <c r="T145" s="29" t="s">
        <v>448</v>
      </c>
      <c r="U145" s="50"/>
      <c r="V145" s="50">
        <v>1</v>
      </c>
      <c r="W145" s="50">
        <v>1</v>
      </c>
      <c r="X145" s="33" t="str">
        <f>IF(ISERROR(MATCH(F145, [1]Filesystems!A:A, 0)), "N", "Y")</f>
        <v>Y</v>
      </c>
      <c r="Y145" s="37">
        <v>1</v>
      </c>
      <c r="Z145" s="37">
        <v>34.000900000000001</v>
      </c>
      <c r="AA145" s="31">
        <v>3005</v>
      </c>
      <c r="AB145" s="31" t="s">
        <v>167</v>
      </c>
      <c r="AC145" s="29" t="s">
        <v>201</v>
      </c>
      <c r="AD145" s="28"/>
      <c r="AE145" s="29" t="s">
        <v>202</v>
      </c>
      <c r="AF145" s="29" t="s">
        <v>215</v>
      </c>
      <c r="AG145" s="31" t="s">
        <v>89</v>
      </c>
      <c r="AH145" s="31" t="s">
        <v>89</v>
      </c>
      <c r="AI145" s="29"/>
      <c r="AJ145" s="35" t="s">
        <v>89</v>
      </c>
      <c r="AK145" s="29" t="s">
        <v>731</v>
      </c>
      <c r="AL145" s="28" t="s">
        <v>499</v>
      </c>
      <c r="AM145" s="27" t="str">
        <f>IF(ISERROR(VLOOKUP(UPPER(F145),[1]DNS!C:D,1,FALSE)),"N","Y")</f>
        <v>Y</v>
      </c>
      <c r="AN145" s="27" t="str">
        <f>IFERROR(VLOOKUP(UPPER(F145),[1]DNS!C:D,2,FALSE),"N")</f>
        <v>N</v>
      </c>
      <c r="AO145" s="27" t="s">
        <v>753</v>
      </c>
      <c r="AP145" s="36" t="s">
        <v>742</v>
      </c>
    </row>
    <row r="146" spans="1:42" s="27" customFormat="1" ht="16" hidden="1">
      <c r="A146" s="27" t="s">
        <v>230</v>
      </c>
      <c r="B146" s="28" t="s">
        <v>196</v>
      </c>
      <c r="C146" s="29"/>
      <c r="D146" s="29"/>
      <c r="E146" s="29"/>
      <c r="F146" s="29" t="s">
        <v>754</v>
      </c>
      <c r="G146" s="29"/>
      <c r="H146" s="29" t="s">
        <v>198</v>
      </c>
      <c r="I146" s="29" t="s">
        <v>721</v>
      </c>
      <c r="J146" s="30" t="s">
        <v>138</v>
      </c>
      <c r="K146" s="31"/>
      <c r="L146" s="31"/>
      <c r="M146" s="31"/>
      <c r="N146" s="31"/>
      <c r="O146" s="31"/>
      <c r="P146" s="31"/>
      <c r="Q146" s="31"/>
      <c r="R146" s="30"/>
      <c r="S146" s="31"/>
      <c r="T146" s="29" t="s">
        <v>448</v>
      </c>
      <c r="U146" s="50"/>
      <c r="V146" s="50">
        <v>4</v>
      </c>
      <c r="W146" s="50">
        <v>1</v>
      </c>
      <c r="X146" s="33" t="str">
        <f>IF(ISERROR(MATCH(F146, [1]Filesystems!A:A, 0)), "N", "Y")</f>
        <v>Y</v>
      </c>
      <c r="Y146" s="37">
        <v>1</v>
      </c>
      <c r="Z146" s="37">
        <v>28.000309999999999</v>
      </c>
      <c r="AA146" s="31">
        <v>3001</v>
      </c>
      <c r="AB146" s="31"/>
      <c r="AC146" s="29" t="s">
        <v>201</v>
      </c>
      <c r="AD146" s="28" t="s">
        <v>269</v>
      </c>
      <c r="AE146" s="29" t="s">
        <v>202</v>
      </c>
      <c r="AF146" s="29" t="s">
        <v>215</v>
      </c>
      <c r="AG146" s="31"/>
      <c r="AH146" s="31"/>
      <c r="AI146" s="29"/>
      <c r="AJ146" s="35"/>
      <c r="AK146" s="29"/>
      <c r="AL146" s="28" t="s">
        <v>502</v>
      </c>
      <c r="AM146" s="27" t="str">
        <f>IF(ISERROR(VLOOKUP(UPPER(F146),[1]DNS!C:D,1,FALSE)),"N","Y")</f>
        <v>Y</v>
      </c>
      <c r="AN146" s="27" t="str">
        <f>IFERROR(VLOOKUP(UPPER(F146),[1]DNS!C:D,2,FALSE),"N")</f>
        <v>N</v>
      </c>
      <c r="AO146" s="27" t="s">
        <v>755</v>
      </c>
      <c r="AP146" s="36" t="s">
        <v>742</v>
      </c>
    </row>
    <row r="147" spans="1:42" s="27" customFormat="1" ht="16" hidden="1">
      <c r="A147" s="27" t="s">
        <v>230</v>
      </c>
      <c r="B147" s="28" t="s">
        <v>196</v>
      </c>
      <c r="C147" s="29"/>
      <c r="D147" s="29"/>
      <c r="E147" s="29"/>
      <c r="F147" s="29" t="s">
        <v>756</v>
      </c>
      <c r="G147" s="29"/>
      <c r="H147" s="29" t="s">
        <v>198</v>
      </c>
      <c r="I147" s="29" t="s">
        <v>721</v>
      </c>
      <c r="J147" s="30" t="s">
        <v>138</v>
      </c>
      <c r="K147" s="31"/>
      <c r="L147" s="31"/>
      <c r="M147" s="31"/>
      <c r="N147" s="31"/>
      <c r="O147" s="31"/>
      <c r="P147" s="31"/>
      <c r="Q147" s="31"/>
      <c r="R147" s="30"/>
      <c r="S147" s="31"/>
      <c r="T147" s="29" t="s">
        <v>448</v>
      </c>
      <c r="U147" s="50"/>
      <c r="V147" s="50">
        <v>4</v>
      </c>
      <c r="W147" s="50">
        <v>1</v>
      </c>
      <c r="X147" s="33" t="str">
        <f>IF(ISERROR(MATCH(F147, [1]Filesystems!A:A, 0)), "N", "Y")</f>
        <v>Y</v>
      </c>
      <c r="Y147" s="37">
        <v>1</v>
      </c>
      <c r="Z147" s="37">
        <v>28.000309999999999</v>
      </c>
      <c r="AA147" s="31">
        <v>3001</v>
      </c>
      <c r="AB147" s="31"/>
      <c r="AC147" s="29" t="s">
        <v>201</v>
      </c>
      <c r="AD147" s="28" t="s">
        <v>269</v>
      </c>
      <c r="AE147" s="29" t="s">
        <v>202</v>
      </c>
      <c r="AF147" s="29" t="s">
        <v>215</v>
      </c>
      <c r="AG147" s="31"/>
      <c r="AH147" s="31"/>
      <c r="AI147" s="29"/>
      <c r="AJ147" s="35"/>
      <c r="AK147" s="29"/>
      <c r="AL147" s="28" t="s">
        <v>506</v>
      </c>
      <c r="AM147" s="27" t="str">
        <f>IF(ISERROR(VLOOKUP(UPPER(F147),[1]DNS!C:D,1,FALSE)),"N","Y")</f>
        <v>Y</v>
      </c>
      <c r="AN147" s="27" t="str">
        <f>IFERROR(VLOOKUP(UPPER(F147),[1]DNS!C:D,2,FALSE),"N")</f>
        <v>N</v>
      </c>
      <c r="AO147" s="27" t="s">
        <v>757</v>
      </c>
      <c r="AP147" s="36" t="s">
        <v>742</v>
      </c>
    </row>
    <row r="148" spans="1:42" s="27" customFormat="1" ht="16" hidden="1">
      <c r="A148" s="27" t="s">
        <v>230</v>
      </c>
      <c r="B148" s="28" t="s">
        <v>196</v>
      </c>
      <c r="C148" s="29"/>
      <c r="D148" s="29"/>
      <c r="E148" s="29"/>
      <c r="F148" s="29" t="s">
        <v>758</v>
      </c>
      <c r="G148" s="29"/>
      <c r="H148" s="29" t="s">
        <v>198</v>
      </c>
      <c r="I148" s="29" t="s">
        <v>721</v>
      </c>
      <c r="J148" s="30"/>
      <c r="K148" s="31" t="s">
        <v>85</v>
      </c>
      <c r="L148" s="31"/>
      <c r="M148" s="31"/>
      <c r="N148" s="31"/>
      <c r="O148" s="31"/>
      <c r="P148" s="31"/>
      <c r="Q148" s="31"/>
      <c r="R148" s="30"/>
      <c r="S148" s="31"/>
      <c r="T148" s="29" t="s">
        <v>448</v>
      </c>
      <c r="U148" s="50"/>
      <c r="V148" s="50">
        <v>4</v>
      </c>
      <c r="W148" s="50">
        <v>1</v>
      </c>
      <c r="X148" s="33" t="str">
        <f>IF(ISERROR(MATCH(F148, [1]Filesystems!A:A, 0)), "N", "Y")</f>
        <v>Y</v>
      </c>
      <c r="Y148" s="37">
        <v>1</v>
      </c>
      <c r="Z148" s="37">
        <v>24.000330000000002</v>
      </c>
      <c r="AA148" s="31">
        <v>3001</v>
      </c>
      <c r="AB148" s="31"/>
      <c r="AC148" s="29" t="s">
        <v>201</v>
      </c>
      <c r="AD148" s="28" t="s">
        <v>269</v>
      </c>
      <c r="AE148" s="29" t="s">
        <v>202</v>
      </c>
      <c r="AF148" s="29" t="s">
        <v>215</v>
      </c>
      <c r="AG148" s="31"/>
      <c r="AH148" s="31"/>
      <c r="AI148" s="29"/>
      <c r="AJ148" s="35"/>
      <c r="AK148" s="29"/>
      <c r="AL148" s="28" t="s">
        <v>509</v>
      </c>
      <c r="AM148" s="27" t="str">
        <f>IF(ISERROR(VLOOKUP(UPPER(F148),[1]DNS!C:D,1,FALSE)),"N","Y")</f>
        <v>N</v>
      </c>
      <c r="AN148" s="27" t="str">
        <f>IFERROR(VLOOKUP(UPPER(F148),[1]DNS!C:D,2,FALSE),"N")</f>
        <v>N</v>
      </c>
      <c r="AO148" s="27" t="s">
        <v>759</v>
      </c>
      <c r="AP148" s="36" t="s">
        <v>742</v>
      </c>
    </row>
    <row r="149" spans="1:42" s="27" customFormat="1" ht="16" hidden="1">
      <c r="A149" s="27" t="s">
        <v>230</v>
      </c>
      <c r="B149" s="28" t="s">
        <v>196</v>
      </c>
      <c r="C149" s="29"/>
      <c r="D149" s="29"/>
      <c r="E149" s="29"/>
      <c r="F149" s="29" t="s">
        <v>760</v>
      </c>
      <c r="G149" s="29"/>
      <c r="H149" s="29" t="s">
        <v>198</v>
      </c>
      <c r="I149" s="29" t="s">
        <v>721</v>
      </c>
      <c r="J149" s="30"/>
      <c r="K149" s="31" t="s">
        <v>85</v>
      </c>
      <c r="L149" s="31"/>
      <c r="M149" s="31"/>
      <c r="N149" s="31"/>
      <c r="O149" s="31"/>
      <c r="P149" s="31"/>
      <c r="Q149" s="31"/>
      <c r="R149" s="30"/>
      <c r="S149" s="31"/>
      <c r="T149" s="29" t="s">
        <v>448</v>
      </c>
      <c r="U149" s="50"/>
      <c r="V149" s="50">
        <v>4</v>
      </c>
      <c r="W149" s="50">
        <v>1</v>
      </c>
      <c r="X149" s="33" t="str">
        <f>IF(ISERROR(MATCH(F149, [1]Filesystems!A:A, 0)), "N", "Y")</f>
        <v>Y</v>
      </c>
      <c r="Y149" s="37">
        <v>1</v>
      </c>
      <c r="Z149" s="37">
        <v>24.000299999999999</v>
      </c>
      <c r="AA149" s="31">
        <v>3001</v>
      </c>
      <c r="AB149" s="31"/>
      <c r="AC149" s="29" t="s">
        <v>201</v>
      </c>
      <c r="AD149" s="28" t="s">
        <v>269</v>
      </c>
      <c r="AE149" s="29" t="s">
        <v>202</v>
      </c>
      <c r="AF149" s="29" t="s">
        <v>215</v>
      </c>
      <c r="AG149" s="31"/>
      <c r="AH149" s="31"/>
      <c r="AI149" s="29"/>
      <c r="AJ149" s="35"/>
      <c r="AK149" s="29"/>
      <c r="AL149" s="28" t="s">
        <v>512</v>
      </c>
      <c r="AM149" s="27" t="str">
        <f>IF(ISERROR(VLOOKUP(UPPER(F149),[1]DNS!C:D,1,FALSE)),"N","Y")</f>
        <v>N</v>
      </c>
      <c r="AN149" s="27" t="str">
        <f>IFERROR(VLOOKUP(UPPER(F149),[1]DNS!C:D,2,FALSE),"N")</f>
        <v>N</v>
      </c>
      <c r="AO149" s="27" t="s">
        <v>761</v>
      </c>
      <c r="AP149" s="36" t="s">
        <v>742</v>
      </c>
    </row>
    <row r="150" spans="1:42" s="27" customFormat="1" ht="16" hidden="1">
      <c r="A150" s="27" t="s">
        <v>230</v>
      </c>
      <c r="B150" s="28" t="s">
        <v>196</v>
      </c>
      <c r="C150" s="29"/>
      <c r="D150" s="29"/>
      <c r="E150" s="29"/>
      <c r="F150" s="29" t="s">
        <v>762</v>
      </c>
      <c r="G150" s="29"/>
      <c r="H150" s="29" t="s">
        <v>198</v>
      </c>
      <c r="I150" s="29" t="s">
        <v>721</v>
      </c>
      <c r="J150" s="30"/>
      <c r="K150" s="31" t="s">
        <v>85</v>
      </c>
      <c r="L150" s="31"/>
      <c r="M150" s="31"/>
      <c r="N150" s="31"/>
      <c r="O150" s="31"/>
      <c r="P150" s="31"/>
      <c r="Q150" s="31"/>
      <c r="R150" s="30"/>
      <c r="S150" s="31"/>
      <c r="T150" s="29" t="s">
        <v>448</v>
      </c>
      <c r="U150" s="50"/>
      <c r="V150" s="50">
        <v>4</v>
      </c>
      <c r="W150" s="50">
        <v>1</v>
      </c>
      <c r="X150" s="33" t="str">
        <f>IF(ISERROR(MATCH(F150, [1]Filesystems!A:A, 0)), "N", "Y")</f>
        <v>Y</v>
      </c>
      <c r="Y150" s="37">
        <v>2</v>
      </c>
      <c r="Z150" s="37">
        <v>64.001009999999994</v>
      </c>
      <c r="AA150" s="31">
        <v>3005</v>
      </c>
      <c r="AB150" s="31" t="s">
        <v>167</v>
      </c>
      <c r="AC150" s="29" t="s">
        <v>201</v>
      </c>
      <c r="AD150" s="28" t="s">
        <v>269</v>
      </c>
      <c r="AE150" s="29" t="s">
        <v>202</v>
      </c>
      <c r="AF150" s="29" t="s">
        <v>215</v>
      </c>
      <c r="AG150" s="31"/>
      <c r="AH150" s="31" t="s">
        <v>89</v>
      </c>
      <c r="AI150" s="29"/>
      <c r="AJ150" s="35"/>
      <c r="AK150" s="29" t="s">
        <v>763</v>
      </c>
      <c r="AL150" s="28" t="s">
        <v>516</v>
      </c>
      <c r="AM150" s="27" t="str">
        <f>IF(ISERROR(VLOOKUP(UPPER(F150),[1]DNS!C:D,1,FALSE)),"N","Y")</f>
        <v>N</v>
      </c>
      <c r="AN150" s="27" t="str">
        <f>IFERROR(VLOOKUP(UPPER(F150),[1]DNS!C:D,2,FALSE),"N")</f>
        <v>N</v>
      </c>
      <c r="AO150" s="27" t="s">
        <v>764</v>
      </c>
      <c r="AP150" s="36" t="s">
        <v>742</v>
      </c>
    </row>
    <row r="151" spans="1:42" s="27" customFormat="1" ht="16" hidden="1">
      <c r="A151" s="27" t="s">
        <v>230</v>
      </c>
      <c r="B151" s="28" t="s">
        <v>196</v>
      </c>
      <c r="C151" s="29"/>
      <c r="D151" s="29"/>
      <c r="E151" s="29"/>
      <c r="F151" s="29" t="s">
        <v>765</v>
      </c>
      <c r="G151" s="29"/>
      <c r="H151" s="29" t="s">
        <v>198</v>
      </c>
      <c r="I151" s="29" t="s">
        <v>721</v>
      </c>
      <c r="J151" s="30"/>
      <c r="K151" s="31" t="s">
        <v>85</v>
      </c>
      <c r="L151" s="31"/>
      <c r="M151" s="31"/>
      <c r="N151" s="31"/>
      <c r="O151" s="31"/>
      <c r="P151" s="31"/>
      <c r="Q151" s="31"/>
      <c r="R151" s="30"/>
      <c r="S151" s="31"/>
      <c r="T151" s="29" t="s">
        <v>448</v>
      </c>
      <c r="U151" s="50"/>
      <c r="V151" s="50">
        <v>4</v>
      </c>
      <c r="W151" s="50">
        <v>1</v>
      </c>
      <c r="X151" s="33" t="str">
        <f>IF(ISERROR(MATCH(F151, [1]Filesystems!A:A, 0)), "N", "Y")</f>
        <v>Y</v>
      </c>
      <c r="Y151" s="37">
        <v>2</v>
      </c>
      <c r="Z151" s="37">
        <v>64.000789999999995</v>
      </c>
      <c r="AA151" s="31">
        <v>3006</v>
      </c>
      <c r="AB151" s="31" t="s">
        <v>167</v>
      </c>
      <c r="AC151" s="29" t="s">
        <v>201</v>
      </c>
      <c r="AD151" s="28" t="s">
        <v>269</v>
      </c>
      <c r="AE151" s="29" t="s">
        <v>202</v>
      </c>
      <c r="AF151" s="29" t="s">
        <v>215</v>
      </c>
      <c r="AG151" s="31"/>
      <c r="AH151" s="31" t="s">
        <v>89</v>
      </c>
      <c r="AI151" s="29"/>
      <c r="AJ151" s="35"/>
      <c r="AK151" s="29" t="s">
        <v>763</v>
      </c>
      <c r="AL151" s="28" t="s">
        <v>520</v>
      </c>
      <c r="AM151" s="27" t="str">
        <f>IF(ISERROR(VLOOKUP(UPPER(F151),[1]DNS!C:D,1,FALSE)),"N","Y")</f>
        <v>Y</v>
      </c>
      <c r="AN151" s="27" t="str">
        <f>IFERROR(VLOOKUP(UPPER(F151),[1]DNS!C:D,2,FALSE),"N")</f>
        <v>N</v>
      </c>
      <c r="AO151" s="27" t="s">
        <v>766</v>
      </c>
      <c r="AP151" s="36" t="s">
        <v>742</v>
      </c>
    </row>
    <row r="152" spans="1:42" s="27" customFormat="1" ht="16" hidden="1">
      <c r="A152" s="27" t="s">
        <v>230</v>
      </c>
      <c r="B152" s="28" t="s">
        <v>196</v>
      </c>
      <c r="C152" s="29"/>
      <c r="D152" s="29"/>
      <c r="E152" s="29"/>
      <c r="F152" s="29" t="s">
        <v>767</v>
      </c>
      <c r="G152" s="29"/>
      <c r="H152" s="29" t="s">
        <v>198</v>
      </c>
      <c r="I152" s="29" t="s">
        <v>721</v>
      </c>
      <c r="J152" s="30"/>
      <c r="K152" s="31" t="s">
        <v>85</v>
      </c>
      <c r="L152" s="31"/>
      <c r="M152" s="31"/>
      <c r="N152" s="31"/>
      <c r="O152" s="31"/>
      <c r="P152" s="31"/>
      <c r="Q152" s="31"/>
      <c r="R152" s="30"/>
      <c r="S152" s="31"/>
      <c r="T152" s="29" t="s">
        <v>448</v>
      </c>
      <c r="U152" s="50"/>
      <c r="V152" s="50">
        <v>4</v>
      </c>
      <c r="W152" s="50">
        <v>1</v>
      </c>
      <c r="X152" s="33" t="str">
        <f>IF(ISERROR(MATCH(F152, [1]Filesystems!A:A, 0)), "N", "Y")</f>
        <v>Y</v>
      </c>
      <c r="Y152" s="37">
        <v>2</v>
      </c>
      <c r="Z152" s="37">
        <v>64.000559999999993</v>
      </c>
      <c r="AA152" s="31">
        <v>3005</v>
      </c>
      <c r="AB152" s="31" t="s">
        <v>167</v>
      </c>
      <c r="AC152" s="29" t="s">
        <v>201</v>
      </c>
      <c r="AD152" s="28" t="s">
        <v>269</v>
      </c>
      <c r="AE152" s="29" t="s">
        <v>202</v>
      </c>
      <c r="AF152" s="29" t="s">
        <v>215</v>
      </c>
      <c r="AG152" s="31"/>
      <c r="AH152" s="31" t="s">
        <v>89</v>
      </c>
      <c r="AI152" s="29"/>
      <c r="AJ152" s="35"/>
      <c r="AK152" s="29" t="s">
        <v>763</v>
      </c>
      <c r="AL152" s="28" t="s">
        <v>524</v>
      </c>
      <c r="AM152" s="27" t="str">
        <f>IF(ISERROR(VLOOKUP(UPPER(F152),[1]DNS!C:D,1,FALSE)),"N","Y")</f>
        <v>Y</v>
      </c>
      <c r="AN152" s="27" t="str">
        <f>IFERROR(VLOOKUP(UPPER(F152),[1]DNS!C:D,2,FALSE),"N")</f>
        <v>N</v>
      </c>
      <c r="AO152" s="27" t="s">
        <v>768</v>
      </c>
      <c r="AP152" s="36" t="s">
        <v>742</v>
      </c>
    </row>
    <row r="153" spans="1:42" s="27" customFormat="1" ht="16" hidden="1">
      <c r="A153" s="27" t="s">
        <v>230</v>
      </c>
      <c r="B153" s="28" t="s">
        <v>196</v>
      </c>
      <c r="C153" s="29"/>
      <c r="D153" s="29"/>
      <c r="E153" s="29"/>
      <c r="F153" s="29" t="s">
        <v>769</v>
      </c>
      <c r="G153" s="29"/>
      <c r="H153" s="29" t="s">
        <v>198</v>
      </c>
      <c r="I153" s="29" t="s">
        <v>721</v>
      </c>
      <c r="J153" s="30"/>
      <c r="K153" s="31" t="s">
        <v>85</v>
      </c>
      <c r="L153" s="31"/>
      <c r="M153" s="31"/>
      <c r="N153" s="31"/>
      <c r="O153" s="31"/>
      <c r="P153" s="31"/>
      <c r="Q153" s="31"/>
      <c r="R153" s="30"/>
      <c r="S153" s="31"/>
      <c r="T153" s="29" t="s">
        <v>448</v>
      </c>
      <c r="U153" s="50"/>
      <c r="V153" s="50">
        <v>4</v>
      </c>
      <c r="W153" s="50">
        <v>1</v>
      </c>
      <c r="X153" s="33" t="str">
        <f>IF(ISERROR(MATCH(F153, [1]Filesystems!A:A, 0)), "N", "Y")</f>
        <v>Y</v>
      </c>
      <c r="Y153" s="37">
        <v>2</v>
      </c>
      <c r="Z153" s="37">
        <v>92.000370000000004</v>
      </c>
      <c r="AA153" s="31">
        <v>3006</v>
      </c>
      <c r="AB153" s="31" t="s">
        <v>167</v>
      </c>
      <c r="AC153" s="29" t="s">
        <v>201</v>
      </c>
      <c r="AD153" s="28" t="s">
        <v>269</v>
      </c>
      <c r="AE153" s="29" t="s">
        <v>202</v>
      </c>
      <c r="AF153" s="29" t="s">
        <v>215</v>
      </c>
      <c r="AG153" s="31"/>
      <c r="AH153" s="31" t="s">
        <v>89</v>
      </c>
      <c r="AI153" s="29"/>
      <c r="AJ153" s="35"/>
      <c r="AK153" s="29" t="s">
        <v>763</v>
      </c>
      <c r="AL153" s="28" t="s">
        <v>528</v>
      </c>
      <c r="AM153" s="27" t="str">
        <f>IF(ISERROR(VLOOKUP(UPPER(F153),[1]DNS!C:D,1,FALSE)),"N","Y")</f>
        <v>Y</v>
      </c>
      <c r="AN153" s="27" t="str">
        <f>IFERROR(VLOOKUP(UPPER(F153),[1]DNS!C:D,2,FALSE),"N")</f>
        <v>N</v>
      </c>
      <c r="AO153" s="27" t="s">
        <v>770</v>
      </c>
      <c r="AP153" s="36" t="s">
        <v>742</v>
      </c>
    </row>
    <row r="154" spans="1:42" s="27" customFormat="1" ht="16" hidden="1">
      <c r="A154" s="27" t="s">
        <v>230</v>
      </c>
      <c r="B154" s="28" t="s">
        <v>196</v>
      </c>
      <c r="C154" s="29"/>
      <c r="D154" s="29"/>
      <c r="E154" s="29"/>
      <c r="F154" s="29" t="s">
        <v>771</v>
      </c>
      <c r="G154" s="29"/>
      <c r="H154" s="29" t="s">
        <v>198</v>
      </c>
      <c r="I154" s="29" t="s">
        <v>721</v>
      </c>
      <c r="J154" s="30"/>
      <c r="K154" s="31" t="s">
        <v>85</v>
      </c>
      <c r="L154" s="31"/>
      <c r="M154" s="31"/>
      <c r="N154" s="31"/>
      <c r="O154" s="31"/>
      <c r="P154" s="31"/>
      <c r="Q154" s="31"/>
      <c r="R154" s="30"/>
      <c r="S154" s="31"/>
      <c r="T154" s="29" t="s">
        <v>448</v>
      </c>
      <c r="U154" s="50"/>
      <c r="V154" s="50">
        <v>4</v>
      </c>
      <c r="W154" s="50">
        <v>1</v>
      </c>
      <c r="X154" s="33" t="str">
        <f>IF(ISERROR(MATCH(F154, [1]Filesystems!A:A, 0)), "N", "Y")</f>
        <v>Y</v>
      </c>
      <c r="Y154" s="37">
        <v>2</v>
      </c>
      <c r="Z154" s="37">
        <v>92.000450000000001</v>
      </c>
      <c r="AA154" s="31">
        <v>3006</v>
      </c>
      <c r="AB154" s="31" t="s">
        <v>167</v>
      </c>
      <c r="AC154" s="29" t="s">
        <v>201</v>
      </c>
      <c r="AD154" s="28" t="s">
        <v>269</v>
      </c>
      <c r="AE154" s="29" t="s">
        <v>202</v>
      </c>
      <c r="AF154" s="29" t="s">
        <v>215</v>
      </c>
      <c r="AG154" s="31"/>
      <c r="AH154" s="31" t="s">
        <v>89</v>
      </c>
      <c r="AI154" s="29"/>
      <c r="AJ154" s="35"/>
      <c r="AK154" s="29" t="s">
        <v>763</v>
      </c>
      <c r="AL154" s="28" t="s">
        <v>531</v>
      </c>
      <c r="AM154" s="27" t="str">
        <f>IF(ISERROR(VLOOKUP(UPPER(F154),[1]DNS!C:D,1,FALSE)),"N","Y")</f>
        <v>Y</v>
      </c>
      <c r="AN154" s="27" t="str">
        <f>IFERROR(VLOOKUP(UPPER(F154),[1]DNS!C:D,2,FALSE),"N")</f>
        <v>N</v>
      </c>
      <c r="AO154" s="27" t="s">
        <v>772</v>
      </c>
      <c r="AP154" s="36" t="s">
        <v>742</v>
      </c>
    </row>
    <row r="155" spans="1:42" s="27" customFormat="1" ht="16" hidden="1">
      <c r="A155" s="27" t="s">
        <v>230</v>
      </c>
      <c r="B155" s="28" t="s">
        <v>196</v>
      </c>
      <c r="C155" s="29"/>
      <c r="D155" s="29"/>
      <c r="E155" s="29"/>
      <c r="F155" s="29" t="s">
        <v>773</v>
      </c>
      <c r="G155" s="29"/>
      <c r="H155" s="29" t="s">
        <v>198</v>
      </c>
      <c r="I155" s="29" t="s">
        <v>721</v>
      </c>
      <c r="J155" s="30"/>
      <c r="K155" s="31" t="s">
        <v>85</v>
      </c>
      <c r="L155" s="31"/>
      <c r="M155" s="31"/>
      <c r="N155" s="31"/>
      <c r="O155" s="31"/>
      <c r="P155" s="31"/>
      <c r="Q155" s="31"/>
      <c r="R155" s="30"/>
      <c r="S155" s="31"/>
      <c r="T155" s="29" t="s">
        <v>448</v>
      </c>
      <c r="U155" s="50"/>
      <c r="V155" s="50">
        <v>4</v>
      </c>
      <c r="W155" s="50">
        <v>1</v>
      </c>
      <c r="X155" s="33" t="str">
        <f>IF(ISERROR(MATCH(F155, [1]Filesystems!A:A, 0)), "N", "Y")</f>
        <v>Y</v>
      </c>
      <c r="Y155" s="51"/>
      <c r="Z155" s="51"/>
      <c r="AA155" s="31">
        <v>3005</v>
      </c>
      <c r="AB155" s="31"/>
      <c r="AC155" s="29" t="s">
        <v>201</v>
      </c>
      <c r="AD155" s="28" t="s">
        <v>269</v>
      </c>
      <c r="AE155" s="29" t="s">
        <v>202</v>
      </c>
      <c r="AF155" s="29" t="s">
        <v>215</v>
      </c>
      <c r="AG155" s="31"/>
      <c r="AH155" s="31"/>
      <c r="AI155" s="29"/>
      <c r="AJ155" s="35"/>
      <c r="AK155" s="29"/>
      <c r="AL155" s="28" t="s">
        <v>546</v>
      </c>
      <c r="AM155" s="27" t="str">
        <f>IF(ISERROR(VLOOKUP(UPPER(F155),[1]DNS!C:D,1,FALSE)),"N","Y")</f>
        <v>Y</v>
      </c>
      <c r="AN155" s="27" t="str">
        <f>IFERROR(VLOOKUP(UPPER(F155),[1]DNS!C:D,2,FALSE),"N")</f>
        <v>N</v>
      </c>
      <c r="AO155" s="27" t="s">
        <v>774</v>
      </c>
      <c r="AP155" s="36" t="s">
        <v>742</v>
      </c>
    </row>
    <row r="156" spans="1:42" s="27" customFormat="1" ht="16" hidden="1">
      <c r="A156" s="27" t="s">
        <v>230</v>
      </c>
      <c r="B156" s="28" t="s">
        <v>196</v>
      </c>
      <c r="C156" s="29"/>
      <c r="D156" s="29"/>
      <c r="E156" s="29"/>
      <c r="F156" s="29" t="s">
        <v>775</v>
      </c>
      <c r="G156" s="29"/>
      <c r="H156" s="29" t="s">
        <v>198</v>
      </c>
      <c r="I156" s="29" t="s">
        <v>721</v>
      </c>
      <c r="J156" s="30"/>
      <c r="K156" s="31"/>
      <c r="L156" s="31" t="s">
        <v>86</v>
      </c>
      <c r="M156" s="31"/>
      <c r="N156" s="31"/>
      <c r="O156" s="31"/>
      <c r="P156" s="31"/>
      <c r="Q156" s="31"/>
      <c r="R156" s="30"/>
      <c r="S156" s="31"/>
      <c r="T156" s="29" t="s">
        <v>448</v>
      </c>
      <c r="U156" s="37">
        <v>16384</v>
      </c>
      <c r="V156" s="37">
        <v>4</v>
      </c>
      <c r="W156" s="37">
        <v>1</v>
      </c>
      <c r="X156" s="33" t="str">
        <f>IF(ISERROR(MATCH(F156, [1]Filesystems!A:A, 0)), "N", "Y")</f>
        <v>Y</v>
      </c>
      <c r="Y156" s="51"/>
      <c r="Z156" s="51"/>
      <c r="AA156" s="31">
        <v>3005</v>
      </c>
      <c r="AB156" s="31"/>
      <c r="AC156" s="29" t="s">
        <v>201</v>
      </c>
      <c r="AD156" s="28" t="s">
        <v>269</v>
      </c>
      <c r="AE156" s="29" t="s">
        <v>202</v>
      </c>
      <c r="AF156" s="29" t="s">
        <v>215</v>
      </c>
      <c r="AG156" s="31"/>
      <c r="AH156" s="31"/>
      <c r="AI156" s="29"/>
      <c r="AJ156" s="35"/>
      <c r="AK156" s="29"/>
      <c r="AL156" s="28" t="s">
        <v>550</v>
      </c>
      <c r="AM156" s="27" t="str">
        <f>IF(ISERROR(VLOOKUP(UPPER(F156),[1]DNS!C:D,1,FALSE)),"N","Y")</f>
        <v>N</v>
      </c>
      <c r="AN156" s="27" t="str">
        <f>IFERROR(VLOOKUP(UPPER(F156),[1]DNS!C:D,2,FALSE),"N")</f>
        <v>N</v>
      </c>
      <c r="AO156" s="27" t="s">
        <v>776</v>
      </c>
      <c r="AP156" s="36" t="s">
        <v>742</v>
      </c>
    </row>
    <row r="157" spans="1:42" s="27" customFormat="1" ht="16" hidden="1">
      <c r="A157" s="27" t="s">
        <v>230</v>
      </c>
      <c r="B157" s="28" t="s">
        <v>196</v>
      </c>
      <c r="C157" s="29"/>
      <c r="D157" s="29"/>
      <c r="E157" s="29"/>
      <c r="F157" s="29" t="s">
        <v>777</v>
      </c>
      <c r="G157" s="29"/>
      <c r="H157" s="29" t="s">
        <v>198</v>
      </c>
      <c r="I157" s="29" t="s">
        <v>721</v>
      </c>
      <c r="J157" s="30"/>
      <c r="K157" s="31"/>
      <c r="L157" s="31" t="s">
        <v>86</v>
      </c>
      <c r="M157" s="31"/>
      <c r="N157" s="31"/>
      <c r="O157" s="31"/>
      <c r="P157" s="31"/>
      <c r="Q157" s="31"/>
      <c r="R157" s="30"/>
      <c r="S157" s="31"/>
      <c r="T157" s="29" t="s">
        <v>448</v>
      </c>
      <c r="U157" s="52">
        <v>16384</v>
      </c>
      <c r="V157" s="52">
        <v>4</v>
      </c>
      <c r="W157" s="52">
        <v>1</v>
      </c>
      <c r="X157" s="33" t="str">
        <f>IF(ISERROR(MATCH(F157, [1]Filesystems!A:A, 0)), "N", "Y")</f>
        <v>Y</v>
      </c>
      <c r="Y157" s="53">
        <v>2</v>
      </c>
      <c r="Z157" s="54">
        <v>62.003619999999998</v>
      </c>
      <c r="AA157" s="31">
        <v>3006</v>
      </c>
      <c r="AB157" s="31" t="s">
        <v>167</v>
      </c>
      <c r="AC157" s="29" t="s">
        <v>201</v>
      </c>
      <c r="AD157" s="28" t="s">
        <v>269</v>
      </c>
      <c r="AE157" s="29" t="s">
        <v>202</v>
      </c>
      <c r="AF157" s="29" t="s">
        <v>215</v>
      </c>
      <c r="AG157" s="31" t="s">
        <v>89</v>
      </c>
      <c r="AH157" s="31" t="s">
        <v>89</v>
      </c>
      <c r="AI157" s="29"/>
      <c r="AJ157" s="35" t="s">
        <v>89</v>
      </c>
      <c r="AK157" s="29" t="s">
        <v>748</v>
      </c>
      <c r="AL157" s="28" t="s">
        <v>553</v>
      </c>
      <c r="AM157" s="27" t="str">
        <f>IF(ISERROR(VLOOKUP(UPPER(F157),[1]DNS!C:D,1,FALSE)),"N","Y")</f>
        <v>N</v>
      </c>
      <c r="AN157" s="27" t="str">
        <f>IFERROR(VLOOKUP(UPPER(F157),[1]DNS!C:D,2,FALSE),"N")</f>
        <v>N</v>
      </c>
      <c r="AO157" s="27" t="s">
        <v>778</v>
      </c>
      <c r="AP157" s="36" t="s">
        <v>742</v>
      </c>
    </row>
    <row r="158" spans="1:42" s="27" customFormat="1" ht="16" hidden="1">
      <c r="A158" s="27" t="s">
        <v>230</v>
      </c>
      <c r="B158" s="28" t="s">
        <v>196</v>
      </c>
      <c r="C158" s="29"/>
      <c r="D158" s="29"/>
      <c r="E158" s="29"/>
      <c r="F158" s="29" t="s">
        <v>779</v>
      </c>
      <c r="G158" s="29"/>
      <c r="H158" s="29" t="s">
        <v>198</v>
      </c>
      <c r="I158" s="29" t="s">
        <v>721</v>
      </c>
      <c r="J158" s="30"/>
      <c r="K158" s="31"/>
      <c r="L158" s="31" t="s">
        <v>86</v>
      </c>
      <c r="M158" s="31"/>
      <c r="N158" s="31"/>
      <c r="O158" s="31"/>
      <c r="P158" s="31"/>
      <c r="Q158" s="31"/>
      <c r="R158" s="30"/>
      <c r="S158" s="31"/>
      <c r="T158" s="29" t="s">
        <v>448</v>
      </c>
      <c r="U158" s="37">
        <v>16384</v>
      </c>
      <c r="V158" s="37">
        <v>4</v>
      </c>
      <c r="W158" s="37">
        <v>1</v>
      </c>
      <c r="X158" s="33" t="str">
        <f>IF(ISERROR(MATCH(F158, [1]Filesystems!A:A, 0)), "N", "Y")</f>
        <v>Y</v>
      </c>
      <c r="Y158" s="37">
        <v>2</v>
      </c>
      <c r="Z158" s="37">
        <v>88.000630000000001</v>
      </c>
      <c r="AA158" s="31">
        <v>127</v>
      </c>
      <c r="AB158" s="31"/>
      <c r="AC158" s="29" t="s">
        <v>201</v>
      </c>
      <c r="AD158" s="28" t="s">
        <v>269</v>
      </c>
      <c r="AE158" s="29" t="s">
        <v>210</v>
      </c>
      <c r="AF158" s="29" t="s">
        <v>224</v>
      </c>
      <c r="AG158" s="31" t="s">
        <v>89</v>
      </c>
      <c r="AH158" s="31" t="s">
        <v>89</v>
      </c>
      <c r="AI158" s="29"/>
      <c r="AJ158" s="35" t="s">
        <v>89</v>
      </c>
      <c r="AK158" s="29"/>
      <c r="AL158" s="28" t="s">
        <v>558</v>
      </c>
      <c r="AM158" s="27" t="str">
        <f>IF(ISERROR(VLOOKUP(UPPER(F158),[1]DNS!C:D,1,FALSE)),"N","Y")</f>
        <v>N</v>
      </c>
      <c r="AN158" s="27" t="str">
        <f>IFERROR(VLOOKUP(UPPER(F158),[1]DNS!C:D,2,FALSE),"N")</f>
        <v>N</v>
      </c>
      <c r="AO158" s="27" t="s">
        <v>780</v>
      </c>
      <c r="AP158" s="36" t="s">
        <v>742</v>
      </c>
    </row>
    <row r="159" spans="1:42" s="27" customFormat="1" ht="16" hidden="1">
      <c r="A159" s="27" t="s">
        <v>230</v>
      </c>
      <c r="B159" s="28" t="s">
        <v>196</v>
      </c>
      <c r="C159" s="29"/>
      <c r="D159" s="29"/>
      <c r="E159" s="29"/>
      <c r="F159" s="29" t="s">
        <v>781</v>
      </c>
      <c r="G159" s="29"/>
      <c r="H159" s="29" t="s">
        <v>198</v>
      </c>
      <c r="I159" s="29" t="s">
        <v>721</v>
      </c>
      <c r="J159" s="30"/>
      <c r="K159" s="31"/>
      <c r="L159" s="31" t="s">
        <v>86</v>
      </c>
      <c r="M159" s="31"/>
      <c r="N159" s="31"/>
      <c r="O159" s="31"/>
      <c r="P159" s="31"/>
      <c r="Q159" s="31"/>
      <c r="R159" s="30"/>
      <c r="S159" s="31"/>
      <c r="T159" s="29" t="s">
        <v>448</v>
      </c>
      <c r="U159" s="37">
        <v>8192</v>
      </c>
      <c r="V159" s="37">
        <v>4</v>
      </c>
      <c r="W159" s="37">
        <v>1</v>
      </c>
      <c r="X159" s="33" t="str">
        <f>IF(ISERROR(MATCH(F159, [1]Filesystems!A:A, 0)), "N", "Y")</f>
        <v>Y</v>
      </c>
      <c r="Y159" s="37">
        <v>2</v>
      </c>
      <c r="Z159" s="37">
        <v>96.000630000000001</v>
      </c>
      <c r="AA159" s="31">
        <v>127</v>
      </c>
      <c r="AB159" s="31"/>
      <c r="AC159" s="29" t="s">
        <v>201</v>
      </c>
      <c r="AD159" s="28" t="s">
        <v>269</v>
      </c>
      <c r="AE159" s="29" t="s">
        <v>210</v>
      </c>
      <c r="AF159" s="29" t="s">
        <v>224</v>
      </c>
      <c r="AG159" s="31" t="s">
        <v>89</v>
      </c>
      <c r="AH159" s="31" t="s">
        <v>89</v>
      </c>
      <c r="AI159" s="29"/>
      <c r="AJ159" s="35" t="s">
        <v>89</v>
      </c>
      <c r="AK159" s="29"/>
      <c r="AL159" s="28" t="s">
        <v>562</v>
      </c>
      <c r="AM159" s="27" t="str">
        <f>IF(ISERROR(VLOOKUP(UPPER(F159),[1]DNS!C:D,1,FALSE)),"N","Y")</f>
        <v>Y</v>
      </c>
      <c r="AN159" s="27" t="str">
        <f>IFERROR(VLOOKUP(UPPER(F159),[1]DNS!C:D,2,FALSE),"N")</f>
        <v>N</v>
      </c>
      <c r="AO159" s="27" t="s">
        <v>782</v>
      </c>
      <c r="AP159" s="36" t="s">
        <v>742</v>
      </c>
    </row>
    <row r="160" spans="1:42" s="27" customFormat="1" ht="16" hidden="1">
      <c r="A160" s="27" t="s">
        <v>230</v>
      </c>
      <c r="B160" s="28" t="s">
        <v>196</v>
      </c>
      <c r="C160" s="29"/>
      <c r="D160" s="29"/>
      <c r="E160" s="29"/>
      <c r="F160" s="29" t="s">
        <v>783</v>
      </c>
      <c r="G160" s="29"/>
      <c r="H160" s="29" t="s">
        <v>198</v>
      </c>
      <c r="I160" s="29" t="s">
        <v>721</v>
      </c>
      <c r="J160" s="30"/>
      <c r="K160" s="31"/>
      <c r="L160" s="31" t="s">
        <v>86</v>
      </c>
      <c r="M160" s="31"/>
      <c r="N160" s="31"/>
      <c r="O160" s="31"/>
      <c r="P160" s="31"/>
      <c r="Q160" s="31"/>
      <c r="R160" s="30"/>
      <c r="S160" s="31"/>
      <c r="T160" s="29" t="s">
        <v>448</v>
      </c>
      <c r="U160" s="37">
        <v>8192</v>
      </c>
      <c r="V160" s="37">
        <v>4</v>
      </c>
      <c r="W160" s="37">
        <v>1</v>
      </c>
      <c r="X160" s="33" t="str">
        <f>IF(ISERROR(MATCH(F160, [1]Filesystems!A:A, 0)), "N", "Y")</f>
        <v>Y</v>
      </c>
      <c r="Y160" s="37">
        <v>4</v>
      </c>
      <c r="Z160" s="37">
        <v>292.00080000000003</v>
      </c>
      <c r="AA160" s="31">
        <v>125</v>
      </c>
      <c r="AB160" s="31"/>
      <c r="AC160" s="29" t="s">
        <v>201</v>
      </c>
      <c r="AD160" s="28" t="s">
        <v>269</v>
      </c>
      <c r="AE160" s="29" t="s">
        <v>210</v>
      </c>
      <c r="AF160" s="29" t="s">
        <v>224</v>
      </c>
      <c r="AG160" s="31" t="s">
        <v>89</v>
      </c>
      <c r="AH160" s="31" t="s">
        <v>89</v>
      </c>
      <c r="AI160" s="29"/>
      <c r="AJ160" s="35" t="s">
        <v>89</v>
      </c>
      <c r="AK160" s="29"/>
      <c r="AL160" s="28" t="s">
        <v>566</v>
      </c>
      <c r="AM160" s="27" t="str">
        <f>IF(ISERROR(VLOOKUP(UPPER(F160),[1]DNS!C:D,1,FALSE)),"N","Y")</f>
        <v>Y</v>
      </c>
      <c r="AN160" s="27" t="str">
        <f>IFERROR(VLOOKUP(UPPER(F160),[1]DNS!C:D,2,FALSE),"N")</f>
        <v>N</v>
      </c>
      <c r="AO160" s="27" t="s">
        <v>784</v>
      </c>
      <c r="AP160" s="36" t="s">
        <v>742</v>
      </c>
    </row>
    <row r="161" spans="1:42" s="27" customFormat="1" ht="16" hidden="1">
      <c r="A161" s="27" t="s">
        <v>230</v>
      </c>
      <c r="B161" s="28" t="s">
        <v>196</v>
      </c>
      <c r="C161" s="29"/>
      <c r="D161" s="29"/>
      <c r="E161" s="29"/>
      <c r="F161" s="29" t="s">
        <v>785</v>
      </c>
      <c r="G161" s="29"/>
      <c r="H161" s="29" t="s">
        <v>198</v>
      </c>
      <c r="I161" s="29" t="s">
        <v>721</v>
      </c>
      <c r="J161" s="30"/>
      <c r="K161" s="31"/>
      <c r="L161" s="31" t="s">
        <v>86</v>
      </c>
      <c r="M161" s="31"/>
      <c r="N161" s="31"/>
      <c r="O161" s="31"/>
      <c r="P161" s="31"/>
      <c r="Q161" s="31"/>
      <c r="R161" s="30"/>
      <c r="S161" s="31"/>
      <c r="T161" s="29" t="s">
        <v>448</v>
      </c>
      <c r="U161" s="37">
        <v>8192</v>
      </c>
      <c r="V161" s="37">
        <v>4</v>
      </c>
      <c r="W161" s="37">
        <v>1</v>
      </c>
      <c r="X161" s="33" t="str">
        <f>IF(ISERROR(MATCH(F161, [1]Filesystems!A:A, 0)), "N", "Y")</f>
        <v>Y</v>
      </c>
      <c r="Y161" s="37">
        <v>2</v>
      </c>
      <c r="Z161" s="37">
        <v>84.00085</v>
      </c>
      <c r="AA161" s="31">
        <v>123</v>
      </c>
      <c r="AB161" s="31"/>
      <c r="AC161" s="29" t="s">
        <v>201</v>
      </c>
      <c r="AD161" s="28" t="s">
        <v>269</v>
      </c>
      <c r="AE161" s="29" t="s">
        <v>210</v>
      </c>
      <c r="AF161" s="29" t="s">
        <v>224</v>
      </c>
      <c r="AG161" s="31" t="s">
        <v>89</v>
      </c>
      <c r="AH161" s="31" t="s">
        <v>89</v>
      </c>
      <c r="AI161" s="29"/>
      <c r="AJ161" s="35" t="s">
        <v>89</v>
      </c>
      <c r="AK161" s="29"/>
      <c r="AL161" s="28" t="s">
        <v>569</v>
      </c>
      <c r="AM161" s="27" t="str">
        <f>IF(ISERROR(VLOOKUP(UPPER(F161),[1]DNS!C:D,1,FALSE)),"N","Y")</f>
        <v>Y</v>
      </c>
      <c r="AN161" s="27" t="str">
        <f>IFERROR(VLOOKUP(UPPER(F161),[1]DNS!C:D,2,FALSE),"N")</f>
        <v>N</v>
      </c>
      <c r="AO161" s="27" t="s">
        <v>786</v>
      </c>
      <c r="AP161" s="36" t="s">
        <v>742</v>
      </c>
    </row>
    <row r="162" spans="1:42" s="27" customFormat="1" ht="16" hidden="1">
      <c r="A162" s="27" t="s">
        <v>230</v>
      </c>
      <c r="B162" s="28" t="s">
        <v>196</v>
      </c>
      <c r="C162" s="29"/>
      <c r="D162" s="29"/>
      <c r="E162" s="29"/>
      <c r="F162" s="29" t="s">
        <v>787</v>
      </c>
      <c r="G162" s="29"/>
      <c r="H162" s="29" t="s">
        <v>198</v>
      </c>
      <c r="I162" s="29" t="s">
        <v>721</v>
      </c>
      <c r="J162" s="30"/>
      <c r="K162" s="31"/>
      <c r="L162" s="31" t="s">
        <v>86</v>
      </c>
      <c r="M162" s="31"/>
      <c r="N162" s="31"/>
      <c r="O162" s="31"/>
      <c r="P162" s="31"/>
      <c r="Q162" s="31"/>
      <c r="R162" s="30"/>
      <c r="S162" s="31"/>
      <c r="T162" s="29" t="s">
        <v>448</v>
      </c>
      <c r="U162" s="37">
        <v>12288</v>
      </c>
      <c r="V162" s="37">
        <v>4</v>
      </c>
      <c r="W162" s="37">
        <v>1</v>
      </c>
      <c r="X162" s="33" t="str">
        <f>IF(ISERROR(MATCH(F162, [1]Filesystems!A:A, 0)), "N", "Y")</f>
        <v>Y</v>
      </c>
      <c r="Y162" s="37">
        <v>2</v>
      </c>
      <c r="Z162" s="37">
        <v>82.000500000000002</v>
      </c>
      <c r="AA162" s="31">
        <v>124</v>
      </c>
      <c r="AB162" s="31"/>
      <c r="AC162" s="29" t="s">
        <v>201</v>
      </c>
      <c r="AD162" s="28" t="s">
        <v>269</v>
      </c>
      <c r="AE162" s="29" t="s">
        <v>202</v>
      </c>
      <c r="AF162" s="29" t="s">
        <v>203</v>
      </c>
      <c r="AG162" s="31" t="s">
        <v>89</v>
      </c>
      <c r="AH162" s="31" t="s">
        <v>89</v>
      </c>
      <c r="AI162" s="29"/>
      <c r="AJ162" s="35" t="s">
        <v>89</v>
      </c>
      <c r="AK162" s="29"/>
      <c r="AL162" s="28" t="s">
        <v>573</v>
      </c>
      <c r="AM162" s="27" t="str">
        <f>IF(ISERROR(VLOOKUP(UPPER(F162),[1]DNS!C:D,1,FALSE)),"N","Y")</f>
        <v>Y</v>
      </c>
      <c r="AN162" s="27" t="str">
        <f>IFERROR(VLOOKUP(UPPER(F162),[1]DNS!C:D,2,FALSE),"N")</f>
        <v>N</v>
      </c>
      <c r="AO162" s="27" t="s">
        <v>788</v>
      </c>
      <c r="AP162" s="36" t="s">
        <v>742</v>
      </c>
    </row>
    <row r="163" spans="1:42" s="27" customFormat="1" ht="16" hidden="1">
      <c r="A163" s="27" t="s">
        <v>230</v>
      </c>
      <c r="B163" s="28" t="s">
        <v>196</v>
      </c>
      <c r="C163" s="29"/>
      <c r="D163" s="29"/>
      <c r="E163" s="29"/>
      <c r="F163" s="29" t="s">
        <v>789</v>
      </c>
      <c r="G163" s="29"/>
      <c r="H163" s="29" t="s">
        <v>198</v>
      </c>
      <c r="I163" s="29" t="s">
        <v>721</v>
      </c>
      <c r="J163" s="30"/>
      <c r="K163" s="31"/>
      <c r="L163" s="31" t="s">
        <v>86</v>
      </c>
      <c r="M163" s="31"/>
      <c r="N163" s="31"/>
      <c r="O163" s="31"/>
      <c r="P163" s="31"/>
      <c r="Q163" s="31"/>
      <c r="R163" s="30"/>
      <c r="S163" s="31"/>
      <c r="T163" s="29" t="s">
        <v>448</v>
      </c>
      <c r="U163" s="37">
        <v>8192</v>
      </c>
      <c r="V163" s="37">
        <v>4</v>
      </c>
      <c r="W163" s="37">
        <v>1</v>
      </c>
      <c r="X163" s="33" t="str">
        <f>IF(ISERROR(MATCH(F163, [1]Filesystems!A:A, 0)), "N", "Y")</f>
        <v>Y</v>
      </c>
      <c r="Y163" s="51"/>
      <c r="Z163" s="51"/>
      <c r="AA163" s="31">
        <v>124</v>
      </c>
      <c r="AB163" s="31"/>
      <c r="AC163" s="29" t="s">
        <v>201</v>
      </c>
      <c r="AD163" s="28" t="s">
        <v>269</v>
      </c>
      <c r="AE163" s="29" t="s">
        <v>202</v>
      </c>
      <c r="AF163" s="29" t="s">
        <v>224</v>
      </c>
      <c r="AG163" s="31" t="s">
        <v>89</v>
      </c>
      <c r="AH163" s="31" t="s">
        <v>89</v>
      </c>
      <c r="AI163" s="29"/>
      <c r="AJ163" s="35" t="s">
        <v>89</v>
      </c>
      <c r="AK163" s="29" t="s">
        <v>790</v>
      </c>
      <c r="AL163" s="28" t="s">
        <v>576</v>
      </c>
      <c r="AM163" s="27" t="str">
        <f>IF(ISERROR(VLOOKUP(UPPER(F163),[1]DNS!C:D,1,FALSE)),"N","Y")</f>
        <v>Y</v>
      </c>
      <c r="AN163" s="27" t="str">
        <f>IFERROR(VLOOKUP(UPPER(F163),[1]DNS!C:D,2,FALSE),"N")</f>
        <v>N</v>
      </c>
      <c r="AO163" s="27" t="s">
        <v>791</v>
      </c>
      <c r="AP163" s="36" t="s">
        <v>742</v>
      </c>
    </row>
    <row r="164" spans="1:42" s="27" customFormat="1" ht="16" hidden="1">
      <c r="A164" s="27" t="s">
        <v>230</v>
      </c>
      <c r="B164" s="28" t="s">
        <v>196</v>
      </c>
      <c r="C164" s="29"/>
      <c r="D164" s="29"/>
      <c r="E164" s="29"/>
      <c r="F164" s="29" t="s">
        <v>792</v>
      </c>
      <c r="G164" s="29"/>
      <c r="H164" s="29" t="s">
        <v>198</v>
      </c>
      <c r="I164" s="29" t="s">
        <v>702</v>
      </c>
      <c r="J164" s="30"/>
      <c r="K164" s="31"/>
      <c r="L164" s="31" t="s">
        <v>86</v>
      </c>
      <c r="M164" s="31"/>
      <c r="N164" s="31"/>
      <c r="O164" s="31"/>
      <c r="P164" s="31"/>
      <c r="Q164" s="31"/>
      <c r="R164" s="30"/>
      <c r="S164" s="31"/>
      <c r="T164" s="29" t="s">
        <v>556</v>
      </c>
      <c r="U164" s="37">
        <v>8192</v>
      </c>
      <c r="V164" s="37">
        <v>4</v>
      </c>
      <c r="W164" s="37">
        <v>1</v>
      </c>
      <c r="X164" s="33" t="str">
        <f>IF(ISERROR(MATCH(F164, [1]Filesystems!A:A, 0)), "N", "Y")</f>
        <v>Y</v>
      </c>
      <c r="Y164" s="37">
        <v>2</v>
      </c>
      <c r="Z164" s="37">
        <v>88.000559999999993</v>
      </c>
      <c r="AA164" s="31">
        <v>128</v>
      </c>
      <c r="AB164" s="31"/>
      <c r="AC164" s="29" t="s">
        <v>201</v>
      </c>
      <c r="AD164" s="28" t="s">
        <v>269</v>
      </c>
      <c r="AE164" s="29" t="s">
        <v>202</v>
      </c>
      <c r="AF164" s="29" t="s">
        <v>224</v>
      </c>
      <c r="AG164" s="31" t="s">
        <v>89</v>
      </c>
      <c r="AH164" s="31" t="s">
        <v>89</v>
      </c>
      <c r="AI164" s="29"/>
      <c r="AJ164" s="35" t="s">
        <v>89</v>
      </c>
      <c r="AK164" s="29"/>
      <c r="AL164" s="28" t="s">
        <v>581</v>
      </c>
      <c r="AM164" s="27" t="str">
        <f>IF(ISERROR(VLOOKUP(UPPER(F164),[1]DNS!C:D,1,FALSE)),"N","Y")</f>
        <v>Y</v>
      </c>
      <c r="AN164" s="27" t="str">
        <f>IFERROR(VLOOKUP(UPPER(F164),[1]DNS!C:D,2,FALSE),"N")</f>
        <v>N</v>
      </c>
      <c r="AO164" s="27" t="s">
        <v>793</v>
      </c>
      <c r="AP164" s="36" t="s">
        <v>794</v>
      </c>
    </row>
    <row r="165" spans="1:42" s="27" customFormat="1" ht="16" hidden="1">
      <c r="A165" s="27" t="s">
        <v>230</v>
      </c>
      <c r="B165" s="28" t="s">
        <v>196</v>
      </c>
      <c r="C165" s="29"/>
      <c r="D165" s="29"/>
      <c r="E165" s="29"/>
      <c r="F165" s="29" t="s">
        <v>795</v>
      </c>
      <c r="G165" s="29"/>
      <c r="H165" s="29" t="s">
        <v>198</v>
      </c>
      <c r="I165" s="29" t="s">
        <v>702</v>
      </c>
      <c r="J165" s="30"/>
      <c r="K165" s="31"/>
      <c r="L165" s="31" t="s">
        <v>86</v>
      </c>
      <c r="M165" s="31"/>
      <c r="N165" s="31"/>
      <c r="O165" s="31"/>
      <c r="P165" s="31"/>
      <c r="Q165" s="31"/>
      <c r="R165" s="30"/>
      <c r="S165" s="31"/>
      <c r="T165" s="29" t="s">
        <v>556</v>
      </c>
      <c r="U165" s="37">
        <v>8192</v>
      </c>
      <c r="V165" s="37">
        <v>4</v>
      </c>
      <c r="W165" s="37">
        <v>1</v>
      </c>
      <c r="X165" s="33" t="str">
        <f>IF(ISERROR(MATCH(F165, [1]Filesystems!A:A, 0)), "N", "Y")</f>
        <v>Y</v>
      </c>
      <c r="Y165" s="37">
        <v>2</v>
      </c>
      <c r="Z165" s="37">
        <v>88.000730000000004</v>
      </c>
      <c r="AA165" s="31">
        <v>128</v>
      </c>
      <c r="AB165" s="31"/>
      <c r="AC165" s="29" t="s">
        <v>201</v>
      </c>
      <c r="AD165" s="28" t="s">
        <v>269</v>
      </c>
      <c r="AE165" s="29" t="s">
        <v>202</v>
      </c>
      <c r="AF165" s="29" t="s">
        <v>224</v>
      </c>
      <c r="AG165" s="31" t="s">
        <v>89</v>
      </c>
      <c r="AH165" s="31" t="s">
        <v>89</v>
      </c>
      <c r="AI165" s="29"/>
      <c r="AJ165" s="35" t="s">
        <v>89</v>
      </c>
      <c r="AK165" s="29"/>
      <c r="AL165" s="28" t="s">
        <v>584</v>
      </c>
      <c r="AM165" s="27" t="str">
        <f>IF(ISERROR(VLOOKUP(UPPER(F165),[1]DNS!C:D,1,FALSE)),"N","Y")</f>
        <v>Y</v>
      </c>
      <c r="AN165" s="27" t="str">
        <f>IFERROR(VLOOKUP(UPPER(F165),[1]DNS!C:D,2,FALSE),"N")</f>
        <v>N</v>
      </c>
      <c r="AO165" s="27" t="s">
        <v>796</v>
      </c>
      <c r="AP165" s="36" t="s">
        <v>794</v>
      </c>
    </row>
    <row r="166" spans="1:42" s="27" customFormat="1" ht="16" hidden="1">
      <c r="A166" s="27" t="s">
        <v>230</v>
      </c>
      <c r="B166" s="28" t="s">
        <v>196</v>
      </c>
      <c r="C166" s="29"/>
      <c r="D166" s="29"/>
      <c r="E166" s="29"/>
      <c r="F166" s="29" t="s">
        <v>797</v>
      </c>
      <c r="G166" s="29"/>
      <c r="H166" s="29" t="s">
        <v>198</v>
      </c>
      <c r="I166" s="29" t="s">
        <v>702</v>
      </c>
      <c r="J166" s="30"/>
      <c r="K166" s="31"/>
      <c r="L166" s="31" t="s">
        <v>86</v>
      </c>
      <c r="M166" s="31"/>
      <c r="N166" s="31"/>
      <c r="O166" s="31"/>
      <c r="P166" s="31"/>
      <c r="Q166" s="31"/>
      <c r="R166" s="30"/>
      <c r="S166" s="31"/>
      <c r="T166" s="29" t="s">
        <v>448</v>
      </c>
      <c r="U166" s="37">
        <v>8192</v>
      </c>
      <c r="V166" s="37">
        <v>4</v>
      </c>
      <c r="W166" s="37">
        <v>1</v>
      </c>
      <c r="X166" s="33" t="str">
        <f>IF(ISERROR(MATCH(F166, [1]Filesystems!A:A, 0)), "N", "Y")</f>
        <v>Y</v>
      </c>
      <c r="Y166" s="37">
        <v>2</v>
      </c>
      <c r="Z166" s="37">
        <v>88.000720000000001</v>
      </c>
      <c r="AA166" s="31">
        <v>128</v>
      </c>
      <c r="AB166" s="31"/>
      <c r="AC166" s="29" t="s">
        <v>201</v>
      </c>
      <c r="AD166" s="28" t="s">
        <v>269</v>
      </c>
      <c r="AE166" s="29" t="s">
        <v>202</v>
      </c>
      <c r="AF166" s="29" t="s">
        <v>224</v>
      </c>
      <c r="AG166" s="31" t="s">
        <v>89</v>
      </c>
      <c r="AH166" s="31" t="s">
        <v>89</v>
      </c>
      <c r="AI166" s="29"/>
      <c r="AJ166" s="35" t="s">
        <v>89</v>
      </c>
      <c r="AK166" s="29"/>
      <c r="AL166" s="28" t="s">
        <v>587</v>
      </c>
      <c r="AM166" s="27" t="str">
        <f>IF(ISERROR(VLOOKUP(UPPER(F166),[1]DNS!C:D,1,FALSE)),"N","Y")</f>
        <v>Y</v>
      </c>
      <c r="AN166" s="27" t="str">
        <f>IFERROR(VLOOKUP(UPPER(F166),[1]DNS!C:D,2,FALSE),"N")</f>
        <v>N</v>
      </c>
      <c r="AO166" s="27" t="s">
        <v>798</v>
      </c>
      <c r="AP166" s="36" t="s">
        <v>794</v>
      </c>
    </row>
    <row r="167" spans="1:42" s="27" customFormat="1" ht="16" hidden="1">
      <c r="A167" s="27" t="s">
        <v>230</v>
      </c>
      <c r="B167" s="28" t="s">
        <v>196</v>
      </c>
      <c r="C167" s="29"/>
      <c r="D167" s="29"/>
      <c r="E167" s="29"/>
      <c r="F167" s="29" t="s">
        <v>799</v>
      </c>
      <c r="G167" s="29"/>
      <c r="H167" s="29" t="s">
        <v>198</v>
      </c>
      <c r="I167" s="29" t="s">
        <v>702</v>
      </c>
      <c r="J167" s="30"/>
      <c r="K167" s="31"/>
      <c r="L167" s="31" t="s">
        <v>86</v>
      </c>
      <c r="M167" s="31"/>
      <c r="N167" s="31"/>
      <c r="O167" s="31"/>
      <c r="P167" s="31"/>
      <c r="Q167" s="31"/>
      <c r="R167" s="30"/>
      <c r="S167" s="31"/>
      <c r="T167" s="29" t="s">
        <v>448</v>
      </c>
      <c r="U167" s="37">
        <v>8192</v>
      </c>
      <c r="V167" s="37">
        <v>4</v>
      </c>
      <c r="W167" s="37">
        <v>1</v>
      </c>
      <c r="X167" s="33" t="str">
        <f>IF(ISERROR(MATCH(F167, [1]Filesystems!A:A, 0)), "N", "Y")</f>
        <v>Y</v>
      </c>
      <c r="Y167" s="37">
        <v>2</v>
      </c>
      <c r="Z167" s="37">
        <v>88.000690000000006</v>
      </c>
      <c r="AA167" s="31">
        <v>128</v>
      </c>
      <c r="AB167" s="31"/>
      <c r="AC167" s="29" t="s">
        <v>201</v>
      </c>
      <c r="AD167" s="28" t="s">
        <v>269</v>
      </c>
      <c r="AE167" s="29" t="s">
        <v>202</v>
      </c>
      <c r="AF167" s="29" t="s">
        <v>224</v>
      </c>
      <c r="AG167" s="31" t="s">
        <v>89</v>
      </c>
      <c r="AH167" s="31" t="s">
        <v>89</v>
      </c>
      <c r="AI167" s="29"/>
      <c r="AJ167" s="35" t="s">
        <v>89</v>
      </c>
      <c r="AK167" s="29"/>
      <c r="AL167" s="28" t="s">
        <v>590</v>
      </c>
      <c r="AM167" s="27" t="str">
        <f>IF(ISERROR(VLOOKUP(UPPER(F167),[1]DNS!C:D,1,FALSE)),"N","Y")</f>
        <v>Y</v>
      </c>
      <c r="AN167" s="27" t="str">
        <f>IFERROR(VLOOKUP(UPPER(F167),[1]DNS!C:D,2,FALSE),"N")</f>
        <v>N</v>
      </c>
      <c r="AO167" s="27" t="s">
        <v>800</v>
      </c>
      <c r="AP167" s="36" t="s">
        <v>794</v>
      </c>
    </row>
    <row r="168" spans="1:42" s="27" customFormat="1" ht="16" hidden="1">
      <c r="A168" s="27" t="s">
        <v>230</v>
      </c>
      <c r="B168" s="28" t="s">
        <v>196</v>
      </c>
      <c r="C168" s="29"/>
      <c r="D168" s="29"/>
      <c r="E168" s="29"/>
      <c r="F168" s="29" t="s">
        <v>801</v>
      </c>
      <c r="G168" s="29"/>
      <c r="H168" s="29" t="s">
        <v>198</v>
      </c>
      <c r="I168" s="29" t="s">
        <v>702</v>
      </c>
      <c r="J168" s="30"/>
      <c r="K168" s="31" t="s">
        <v>85</v>
      </c>
      <c r="L168" s="31"/>
      <c r="M168" s="31"/>
      <c r="N168" s="31"/>
      <c r="O168" s="31"/>
      <c r="P168" s="31"/>
      <c r="Q168" s="31"/>
      <c r="R168" s="30"/>
      <c r="S168" s="31"/>
      <c r="T168" s="29" t="s">
        <v>556</v>
      </c>
      <c r="U168" s="37">
        <v>2048</v>
      </c>
      <c r="V168" s="37">
        <v>1</v>
      </c>
      <c r="W168" s="37">
        <v>1</v>
      </c>
      <c r="X168" s="33" t="str">
        <f>IF(ISERROR(MATCH(F168, [1]Filesystems!A:A, 0)), "N", "Y")</f>
        <v>Y</v>
      </c>
      <c r="Y168" s="37">
        <v>2</v>
      </c>
      <c r="Z168" s="37">
        <v>128.00210000000001</v>
      </c>
      <c r="AA168" s="31">
        <v>128</v>
      </c>
      <c r="AB168" s="31"/>
      <c r="AC168" s="29" t="s">
        <v>201</v>
      </c>
      <c r="AD168" s="28" t="s">
        <v>269</v>
      </c>
      <c r="AE168" s="29" t="s">
        <v>202</v>
      </c>
      <c r="AF168" s="29" t="s">
        <v>224</v>
      </c>
      <c r="AG168" s="31" t="s">
        <v>89</v>
      </c>
      <c r="AH168" s="31" t="s">
        <v>89</v>
      </c>
      <c r="AI168" s="29"/>
      <c r="AJ168" s="35" t="s">
        <v>89</v>
      </c>
      <c r="AK168" s="29"/>
      <c r="AL168" s="28" t="s">
        <v>594</v>
      </c>
      <c r="AM168" s="27" t="str">
        <f>IF(ISERROR(VLOOKUP(UPPER(F168),[1]DNS!C:D,1,FALSE)),"N","Y")</f>
        <v>Y</v>
      </c>
      <c r="AN168" s="27" t="str">
        <f>IFERROR(VLOOKUP(UPPER(F168),[1]DNS!C:D,2,FALSE),"N")</f>
        <v>N</v>
      </c>
      <c r="AO168" s="27" t="s">
        <v>802</v>
      </c>
      <c r="AP168" s="36" t="s">
        <v>794</v>
      </c>
    </row>
    <row r="169" spans="1:42" s="27" customFormat="1" ht="16" hidden="1">
      <c r="A169" s="27" t="s">
        <v>230</v>
      </c>
      <c r="B169" s="28" t="s">
        <v>196</v>
      </c>
      <c r="C169" s="29"/>
      <c r="D169" s="29"/>
      <c r="E169" s="29"/>
      <c r="F169" s="29" t="s">
        <v>803</v>
      </c>
      <c r="G169" s="29"/>
      <c r="H169" s="29" t="s">
        <v>198</v>
      </c>
      <c r="I169" s="29" t="s">
        <v>702</v>
      </c>
      <c r="J169" s="30"/>
      <c r="K169" s="31" t="s">
        <v>85</v>
      </c>
      <c r="L169" s="31"/>
      <c r="M169" s="31"/>
      <c r="N169" s="31"/>
      <c r="O169" s="31"/>
      <c r="P169" s="31"/>
      <c r="Q169" s="31"/>
      <c r="R169" s="30"/>
      <c r="S169" s="31"/>
      <c r="T169" s="29" t="s">
        <v>556</v>
      </c>
      <c r="U169" s="50"/>
      <c r="V169" s="50">
        <v>1</v>
      </c>
      <c r="W169" s="50">
        <v>1</v>
      </c>
      <c r="X169" s="33" t="str">
        <f>IF(ISERROR(MATCH(F169, [1]Filesystems!A:A, 0)), "N", "Y")</f>
        <v>Y</v>
      </c>
      <c r="Y169" s="37">
        <v>2</v>
      </c>
      <c r="Z169" s="37">
        <v>128.00059999999999</v>
      </c>
      <c r="AA169" s="31">
        <v>128</v>
      </c>
      <c r="AB169" s="31"/>
      <c r="AC169" s="29" t="s">
        <v>201</v>
      </c>
      <c r="AD169" s="28" t="s">
        <v>269</v>
      </c>
      <c r="AE169" s="29" t="s">
        <v>202</v>
      </c>
      <c r="AF169" s="29" t="s">
        <v>224</v>
      </c>
      <c r="AG169" s="31" t="s">
        <v>89</v>
      </c>
      <c r="AH169" s="31" t="s">
        <v>89</v>
      </c>
      <c r="AI169" s="29"/>
      <c r="AJ169" s="35" t="s">
        <v>89</v>
      </c>
      <c r="AK169" s="29"/>
      <c r="AL169" s="28" t="s">
        <v>597</v>
      </c>
      <c r="AM169" s="27" t="str">
        <f>IF(ISERROR(VLOOKUP(UPPER(F169),[1]DNS!C:D,1,FALSE)),"N","Y")</f>
        <v>Y</v>
      </c>
      <c r="AN169" s="27" t="str">
        <f>IFERROR(VLOOKUP(UPPER(F169),[1]DNS!C:D,2,FALSE),"N")</f>
        <v>N</v>
      </c>
      <c r="AO169" s="27" t="s">
        <v>804</v>
      </c>
      <c r="AP169" s="36" t="s">
        <v>794</v>
      </c>
    </row>
    <row r="170" spans="1:42" s="27" customFormat="1" ht="16" hidden="1">
      <c r="A170" s="27" t="s">
        <v>230</v>
      </c>
      <c r="B170" s="28" t="s">
        <v>196</v>
      </c>
      <c r="C170" s="29"/>
      <c r="D170" s="29"/>
      <c r="E170" s="29"/>
      <c r="F170" s="29" t="s">
        <v>805</v>
      </c>
      <c r="G170" s="29"/>
      <c r="H170" s="29" t="s">
        <v>198</v>
      </c>
      <c r="I170" s="29" t="s">
        <v>702</v>
      </c>
      <c r="J170" s="30"/>
      <c r="K170" s="31" t="s">
        <v>85</v>
      </c>
      <c r="L170" s="31"/>
      <c r="M170" s="31"/>
      <c r="N170" s="31"/>
      <c r="O170" s="31"/>
      <c r="P170" s="31"/>
      <c r="Q170" s="31"/>
      <c r="R170" s="30"/>
      <c r="S170" s="31"/>
      <c r="T170" s="29" t="s">
        <v>448</v>
      </c>
      <c r="U170" s="37">
        <v>2048</v>
      </c>
      <c r="V170" s="37">
        <v>1</v>
      </c>
      <c r="W170" s="37">
        <v>1</v>
      </c>
      <c r="X170" s="33" t="str">
        <f>IF(ISERROR(MATCH(F170, [1]Filesystems!A:A, 0)), "N", "Y")</f>
        <v>Y</v>
      </c>
      <c r="Y170" s="37">
        <v>2</v>
      </c>
      <c r="Z170" s="37">
        <v>88.000659999999996</v>
      </c>
      <c r="AA170" s="31">
        <v>128</v>
      </c>
      <c r="AB170" s="31"/>
      <c r="AC170" s="29" t="s">
        <v>201</v>
      </c>
      <c r="AD170" s="28" t="s">
        <v>269</v>
      </c>
      <c r="AE170" s="29" t="s">
        <v>202</v>
      </c>
      <c r="AF170" s="29" t="s">
        <v>224</v>
      </c>
      <c r="AG170" s="31" t="s">
        <v>89</v>
      </c>
      <c r="AH170" s="31" t="s">
        <v>89</v>
      </c>
      <c r="AI170" s="29"/>
      <c r="AJ170" s="35" t="s">
        <v>89</v>
      </c>
      <c r="AK170" s="29"/>
      <c r="AL170" s="28" t="s">
        <v>601</v>
      </c>
      <c r="AM170" s="27" t="str">
        <f>IF(ISERROR(VLOOKUP(UPPER(F170),[1]DNS!C:D,1,FALSE)),"N","Y")</f>
        <v>Y</v>
      </c>
      <c r="AN170" s="27" t="str">
        <f>IFERROR(VLOOKUP(UPPER(F170),[1]DNS!C:D,2,FALSE),"N")</f>
        <v>N</v>
      </c>
      <c r="AO170" s="27" t="s">
        <v>806</v>
      </c>
      <c r="AP170" s="36" t="s">
        <v>794</v>
      </c>
    </row>
    <row r="171" spans="1:42" s="27" customFormat="1" ht="16" hidden="1">
      <c r="A171" s="27" t="s">
        <v>230</v>
      </c>
      <c r="B171" s="28" t="s">
        <v>196</v>
      </c>
      <c r="C171" s="29"/>
      <c r="D171" s="29"/>
      <c r="E171" s="29"/>
      <c r="F171" s="29" t="s">
        <v>807</v>
      </c>
      <c r="G171" s="29"/>
      <c r="H171" s="29" t="s">
        <v>198</v>
      </c>
      <c r="I171" s="29" t="s">
        <v>702</v>
      </c>
      <c r="J171" s="30"/>
      <c r="K171" s="31" t="s">
        <v>85</v>
      </c>
      <c r="L171" s="31"/>
      <c r="M171" s="31"/>
      <c r="N171" s="31"/>
      <c r="O171" s="31"/>
      <c r="P171" s="31"/>
      <c r="Q171" s="31"/>
      <c r="R171" s="30"/>
      <c r="S171" s="31"/>
      <c r="T171" s="29" t="s">
        <v>448</v>
      </c>
      <c r="U171" s="37">
        <v>2048</v>
      </c>
      <c r="V171" s="37">
        <v>1</v>
      </c>
      <c r="W171" s="37">
        <v>1</v>
      </c>
      <c r="X171" s="33" t="str">
        <f>IF(ISERROR(MATCH(F171, [1]Filesystems!A:A, 0)), "N", "Y")</f>
        <v>Y</v>
      </c>
      <c r="Y171" s="37">
        <v>2</v>
      </c>
      <c r="Z171" s="37">
        <v>88.000619999999998</v>
      </c>
      <c r="AA171" s="31">
        <v>128</v>
      </c>
      <c r="AB171" s="31"/>
      <c r="AC171" s="29" t="s">
        <v>201</v>
      </c>
      <c r="AD171" s="28" t="s">
        <v>269</v>
      </c>
      <c r="AE171" s="29" t="s">
        <v>202</v>
      </c>
      <c r="AF171" s="29" t="s">
        <v>224</v>
      </c>
      <c r="AG171" s="31" t="s">
        <v>89</v>
      </c>
      <c r="AH171" s="31" t="s">
        <v>89</v>
      </c>
      <c r="AI171" s="29"/>
      <c r="AJ171" s="35" t="s">
        <v>89</v>
      </c>
      <c r="AK171" s="29"/>
      <c r="AL171" s="28" t="s">
        <v>604</v>
      </c>
      <c r="AM171" s="27" t="str">
        <f>IF(ISERROR(VLOOKUP(UPPER(F171),[1]DNS!C:D,1,FALSE)),"N","Y")</f>
        <v>Y</v>
      </c>
      <c r="AN171" s="27" t="str">
        <f>IFERROR(VLOOKUP(UPPER(F171),[1]DNS!C:D,2,FALSE),"N")</f>
        <v>N</v>
      </c>
      <c r="AO171" s="27" t="s">
        <v>808</v>
      </c>
      <c r="AP171" s="36" t="s">
        <v>794</v>
      </c>
    </row>
    <row r="172" spans="1:42" s="27" customFormat="1" ht="16" hidden="1">
      <c r="A172" s="27" t="s">
        <v>230</v>
      </c>
      <c r="B172" s="28" t="s">
        <v>196</v>
      </c>
      <c r="C172" s="29"/>
      <c r="D172" s="29"/>
      <c r="E172" s="29"/>
      <c r="F172" s="29" t="s">
        <v>809</v>
      </c>
      <c r="G172" s="29"/>
      <c r="H172" s="29" t="s">
        <v>198</v>
      </c>
      <c r="I172" s="29" t="s">
        <v>702</v>
      </c>
      <c r="J172" s="30" t="s">
        <v>138</v>
      </c>
      <c r="K172" s="31"/>
      <c r="L172" s="31"/>
      <c r="M172" s="31"/>
      <c r="N172" s="31"/>
      <c r="O172" s="31"/>
      <c r="P172" s="31"/>
      <c r="Q172" s="31"/>
      <c r="R172" s="30"/>
      <c r="S172" s="31"/>
      <c r="T172" s="29" t="s">
        <v>556</v>
      </c>
      <c r="U172" s="37">
        <v>2048</v>
      </c>
      <c r="V172" s="37">
        <v>1</v>
      </c>
      <c r="W172" s="37">
        <v>1</v>
      </c>
      <c r="X172" s="33" t="str">
        <f>IF(ISERROR(MATCH(F172, [1]Filesystems!A:A, 0)), "N", "Y")</f>
        <v>Y</v>
      </c>
      <c r="Y172" s="37">
        <v>2</v>
      </c>
      <c r="Z172" s="37">
        <v>88.000699999999995</v>
      </c>
      <c r="AA172" s="31">
        <v>128</v>
      </c>
      <c r="AB172" s="31"/>
      <c r="AC172" s="29" t="s">
        <v>201</v>
      </c>
      <c r="AD172" s="28" t="s">
        <v>269</v>
      </c>
      <c r="AE172" s="29" t="s">
        <v>202</v>
      </c>
      <c r="AF172" s="29" t="s">
        <v>224</v>
      </c>
      <c r="AG172" s="31" t="s">
        <v>89</v>
      </c>
      <c r="AH172" s="31" t="s">
        <v>89</v>
      </c>
      <c r="AI172" s="29"/>
      <c r="AJ172" s="35" t="s">
        <v>89</v>
      </c>
      <c r="AK172" s="29"/>
      <c r="AL172" s="28" t="s">
        <v>607</v>
      </c>
      <c r="AM172" s="27" t="str">
        <f>IF(ISERROR(VLOOKUP(UPPER(F172),[1]DNS!C:D,1,FALSE)),"N","Y")</f>
        <v>Y</v>
      </c>
      <c r="AN172" s="27" t="str">
        <f>IFERROR(VLOOKUP(UPPER(F172),[1]DNS!C:D,2,FALSE),"N")</f>
        <v>N</v>
      </c>
      <c r="AO172" s="27" t="s">
        <v>810</v>
      </c>
      <c r="AP172" s="36" t="s">
        <v>794</v>
      </c>
    </row>
    <row r="173" spans="1:42" s="27" customFormat="1" ht="16" hidden="1">
      <c r="A173" s="27" t="s">
        <v>230</v>
      </c>
      <c r="B173" s="28" t="s">
        <v>196</v>
      </c>
      <c r="C173" s="29"/>
      <c r="D173" s="29"/>
      <c r="E173" s="29"/>
      <c r="F173" s="29" t="s">
        <v>811</v>
      </c>
      <c r="G173" s="29"/>
      <c r="H173" s="29" t="s">
        <v>198</v>
      </c>
      <c r="I173" s="29" t="s">
        <v>702</v>
      </c>
      <c r="J173" s="30" t="s">
        <v>138</v>
      </c>
      <c r="K173" s="31"/>
      <c r="L173" s="31"/>
      <c r="M173" s="31"/>
      <c r="N173" s="31"/>
      <c r="O173" s="31"/>
      <c r="P173" s="31"/>
      <c r="Q173" s="31"/>
      <c r="R173" s="30"/>
      <c r="S173" s="31"/>
      <c r="T173" s="29" t="s">
        <v>448</v>
      </c>
      <c r="U173" s="37">
        <v>2048</v>
      </c>
      <c r="V173" s="37">
        <v>1</v>
      </c>
      <c r="W173" s="37">
        <v>1</v>
      </c>
      <c r="X173" s="33" t="str">
        <f>IF(ISERROR(MATCH(F173, [1]Filesystems!A:A, 0)), "N", "Y")</f>
        <v>Y</v>
      </c>
      <c r="Y173" s="37">
        <v>2</v>
      </c>
      <c r="Z173" s="37">
        <v>128.001</v>
      </c>
      <c r="AA173" s="31">
        <v>128</v>
      </c>
      <c r="AB173" s="31"/>
      <c r="AC173" s="29" t="s">
        <v>201</v>
      </c>
      <c r="AD173" s="28" t="s">
        <v>269</v>
      </c>
      <c r="AE173" s="29" t="s">
        <v>202</v>
      </c>
      <c r="AF173" s="29" t="s">
        <v>224</v>
      </c>
      <c r="AG173" s="31" t="s">
        <v>89</v>
      </c>
      <c r="AH173" s="31" t="s">
        <v>89</v>
      </c>
      <c r="AI173" s="29"/>
      <c r="AJ173" s="35" t="s">
        <v>89</v>
      </c>
      <c r="AK173" s="29"/>
      <c r="AL173" s="28" t="s">
        <v>610</v>
      </c>
      <c r="AM173" s="27" t="str">
        <f>IF(ISERROR(VLOOKUP(UPPER(F173),[1]DNS!C:D,1,FALSE)),"N","Y")</f>
        <v>Y</v>
      </c>
      <c r="AN173" s="27" t="str">
        <f>IFERROR(VLOOKUP(UPPER(F173),[1]DNS!C:D,2,FALSE),"N")</f>
        <v>N</v>
      </c>
      <c r="AO173" s="27" t="s">
        <v>812</v>
      </c>
      <c r="AP173" s="36" t="s">
        <v>794</v>
      </c>
    </row>
    <row r="174" spans="1:42" s="27" customFormat="1" ht="16" hidden="1">
      <c r="A174" s="27" t="s">
        <v>262</v>
      </c>
      <c r="B174" s="28" t="s">
        <v>196</v>
      </c>
      <c r="C174" s="29"/>
      <c r="D174" s="29"/>
      <c r="E174" s="29"/>
      <c r="F174" s="29" t="s">
        <v>813</v>
      </c>
      <c r="G174" s="29"/>
      <c r="H174" s="29" t="s">
        <v>198</v>
      </c>
      <c r="I174" s="29" t="s">
        <v>555</v>
      </c>
      <c r="J174" s="30"/>
      <c r="K174" s="31" t="s">
        <v>85</v>
      </c>
      <c r="L174" s="31"/>
      <c r="M174" s="31"/>
      <c r="N174" s="31"/>
      <c r="O174" s="31"/>
      <c r="P174" s="31"/>
      <c r="Q174" s="31"/>
      <c r="R174" s="30"/>
      <c r="S174" s="31"/>
      <c r="T174" s="29" t="s">
        <v>556</v>
      </c>
      <c r="U174" s="37">
        <v>24576</v>
      </c>
      <c r="V174" s="37">
        <v>4</v>
      </c>
      <c r="W174" s="37">
        <v>1</v>
      </c>
      <c r="X174" s="33" t="str">
        <f>IF(ISERROR(MATCH(F174, [1]Filesystems!A:A, 0)), "N", "Y")</f>
        <v>Y</v>
      </c>
      <c r="Y174" s="37">
        <v>2</v>
      </c>
      <c r="Z174" s="37">
        <v>88.000680000000003</v>
      </c>
      <c r="AA174" s="31">
        <v>128</v>
      </c>
      <c r="AB174" s="31"/>
      <c r="AC174" s="29" t="s">
        <v>201</v>
      </c>
      <c r="AD174" s="28" t="s">
        <v>269</v>
      </c>
      <c r="AE174" s="29" t="s">
        <v>202</v>
      </c>
      <c r="AF174" s="29" t="s">
        <v>224</v>
      </c>
      <c r="AG174" s="31" t="s">
        <v>89</v>
      </c>
      <c r="AH174" s="31" t="s">
        <v>89</v>
      </c>
      <c r="AI174" s="29"/>
      <c r="AJ174" s="35" t="s">
        <v>89</v>
      </c>
      <c r="AK174" s="29"/>
      <c r="AL174" s="28" t="s">
        <v>613</v>
      </c>
      <c r="AM174" s="27" t="str">
        <f>IF(ISERROR(VLOOKUP(UPPER(F174),[1]DNS!C:D,1,FALSE)),"N","Y")</f>
        <v>Y</v>
      </c>
      <c r="AN174" s="27" t="str">
        <f>IFERROR(VLOOKUP(UPPER(F174),[1]DNS!C:D,2,FALSE),"N")</f>
        <v>N</v>
      </c>
      <c r="AO174" s="27" t="s">
        <v>814</v>
      </c>
      <c r="AP174" s="36" t="s">
        <v>815</v>
      </c>
    </row>
    <row r="175" spans="1:42" s="27" customFormat="1" ht="16" hidden="1">
      <c r="A175" s="27" t="s">
        <v>262</v>
      </c>
      <c r="B175" s="28" t="s">
        <v>196</v>
      </c>
      <c r="C175" s="29"/>
      <c r="D175" s="29"/>
      <c r="E175" s="29"/>
      <c r="F175" s="29" t="s">
        <v>816</v>
      </c>
      <c r="G175" s="29"/>
      <c r="H175" s="29" t="s">
        <v>198</v>
      </c>
      <c r="I175" s="29" t="s">
        <v>555</v>
      </c>
      <c r="J175" s="30"/>
      <c r="K175" s="31" t="s">
        <v>85</v>
      </c>
      <c r="L175" s="31"/>
      <c r="M175" s="31"/>
      <c r="N175" s="31"/>
      <c r="O175" s="31"/>
      <c r="P175" s="31"/>
      <c r="Q175" s="31"/>
      <c r="R175" s="30"/>
      <c r="S175" s="31"/>
      <c r="T175" s="29" t="s">
        <v>556</v>
      </c>
      <c r="U175" s="37">
        <v>24576</v>
      </c>
      <c r="V175" s="37">
        <v>4</v>
      </c>
      <c r="W175" s="37">
        <v>1</v>
      </c>
      <c r="X175" s="33" t="str">
        <f>IF(ISERROR(MATCH(F175, [1]Filesystems!A:A, 0)), "N", "Y")</f>
        <v>Y</v>
      </c>
      <c r="Y175" s="37">
        <v>3</v>
      </c>
      <c r="Z175" s="37">
        <v>138.00069999999999</v>
      </c>
      <c r="AA175" s="31">
        <v>128</v>
      </c>
      <c r="AB175" s="31"/>
      <c r="AC175" s="29" t="s">
        <v>201</v>
      </c>
      <c r="AD175" s="28" t="s">
        <v>269</v>
      </c>
      <c r="AE175" s="29" t="s">
        <v>202</v>
      </c>
      <c r="AF175" s="29" t="s">
        <v>224</v>
      </c>
      <c r="AG175" s="31" t="s">
        <v>89</v>
      </c>
      <c r="AH175" s="31" t="s">
        <v>89</v>
      </c>
      <c r="AI175" s="29"/>
      <c r="AJ175" s="35" t="s">
        <v>89</v>
      </c>
      <c r="AK175" s="29"/>
      <c r="AL175" s="28" t="s">
        <v>617</v>
      </c>
      <c r="AM175" s="27" t="str">
        <f>IF(ISERROR(VLOOKUP(UPPER(F175),[1]DNS!C:D,1,FALSE)),"N","Y")</f>
        <v>Y</v>
      </c>
      <c r="AN175" s="27" t="str">
        <f>IFERROR(VLOOKUP(UPPER(F175),[1]DNS!C:D,2,FALSE),"N")</f>
        <v>N</v>
      </c>
      <c r="AO175" s="27" t="s">
        <v>817</v>
      </c>
      <c r="AP175" s="36" t="s">
        <v>815</v>
      </c>
    </row>
    <row r="176" spans="1:42" s="27" customFormat="1" ht="16" hidden="1">
      <c r="A176" s="27" t="s">
        <v>262</v>
      </c>
      <c r="B176" s="28" t="s">
        <v>196</v>
      </c>
      <c r="C176" s="29"/>
      <c r="D176" s="29"/>
      <c r="E176" s="29"/>
      <c r="F176" s="29" t="s">
        <v>818</v>
      </c>
      <c r="G176" s="29"/>
      <c r="H176" s="29" t="s">
        <v>198</v>
      </c>
      <c r="I176" s="29" t="s">
        <v>555</v>
      </c>
      <c r="J176" s="30"/>
      <c r="K176" s="31" t="s">
        <v>85</v>
      </c>
      <c r="L176" s="31"/>
      <c r="M176" s="31"/>
      <c r="N176" s="31"/>
      <c r="O176" s="31"/>
      <c r="P176" s="31"/>
      <c r="Q176" s="31"/>
      <c r="R176" s="30"/>
      <c r="S176" s="31"/>
      <c r="T176" s="29" t="s">
        <v>556</v>
      </c>
      <c r="U176" s="37">
        <v>8192</v>
      </c>
      <c r="V176" s="37">
        <v>4</v>
      </c>
      <c r="W176" s="37">
        <v>1</v>
      </c>
      <c r="X176" s="33" t="str">
        <f>IF(ISERROR(MATCH(F176, [1]Filesystems!A:A, 0)), "N", "Y")</f>
        <v>Y</v>
      </c>
      <c r="Y176" s="37">
        <v>2</v>
      </c>
      <c r="Z176" s="37">
        <v>88.001679999999993</v>
      </c>
      <c r="AA176" s="31">
        <v>128</v>
      </c>
      <c r="AB176" s="31"/>
      <c r="AC176" s="29" t="s">
        <v>201</v>
      </c>
      <c r="AD176" s="28" t="s">
        <v>269</v>
      </c>
      <c r="AE176" s="29" t="s">
        <v>202</v>
      </c>
      <c r="AF176" s="29" t="s">
        <v>224</v>
      </c>
      <c r="AG176" s="31" t="s">
        <v>89</v>
      </c>
      <c r="AH176" s="31" t="s">
        <v>89</v>
      </c>
      <c r="AI176" s="29" t="s">
        <v>196</v>
      </c>
      <c r="AJ176" s="35" t="s">
        <v>89</v>
      </c>
      <c r="AK176" s="29"/>
      <c r="AL176" s="28" t="s">
        <v>620</v>
      </c>
      <c r="AM176" s="27" t="str">
        <f>IF(ISERROR(VLOOKUP(UPPER(F176),[1]DNS!C:D,1,FALSE)),"N","Y")</f>
        <v>Y</v>
      </c>
      <c r="AN176" s="27" t="str">
        <f>IFERROR(VLOOKUP(UPPER(F176),[1]DNS!C:D,2,FALSE),"N")</f>
        <v>N</v>
      </c>
      <c r="AO176" s="27" t="s">
        <v>819</v>
      </c>
      <c r="AP176" s="36" t="s">
        <v>815</v>
      </c>
    </row>
    <row r="177" spans="1:42" s="27" customFormat="1" ht="16" hidden="1">
      <c r="A177" s="27" t="s">
        <v>262</v>
      </c>
      <c r="B177" s="28" t="s">
        <v>196</v>
      </c>
      <c r="C177" s="29"/>
      <c r="D177" s="29"/>
      <c r="E177" s="29"/>
      <c r="F177" s="29" t="s">
        <v>820</v>
      </c>
      <c r="G177" s="29"/>
      <c r="H177" s="29" t="s">
        <v>198</v>
      </c>
      <c r="I177" s="29" t="s">
        <v>555</v>
      </c>
      <c r="J177" s="30"/>
      <c r="K177" s="31" t="s">
        <v>85</v>
      </c>
      <c r="L177" s="31"/>
      <c r="M177" s="31"/>
      <c r="N177" s="31"/>
      <c r="O177" s="31"/>
      <c r="P177" s="31"/>
      <c r="Q177" s="31"/>
      <c r="R177" s="30"/>
      <c r="S177" s="31"/>
      <c r="T177" s="29" t="s">
        <v>556</v>
      </c>
      <c r="U177" s="37">
        <v>8192</v>
      </c>
      <c r="V177" s="37">
        <v>4</v>
      </c>
      <c r="W177" s="37">
        <v>1</v>
      </c>
      <c r="X177" s="33" t="str">
        <f>IF(ISERROR(MATCH(F177, [1]Filesystems!A:A, 0)), "N", "Y")</f>
        <v>Y</v>
      </c>
      <c r="Y177" s="37">
        <v>2</v>
      </c>
      <c r="Z177" s="37">
        <v>96.003050000000002</v>
      </c>
      <c r="AA177" s="31">
        <v>128</v>
      </c>
      <c r="AB177" s="31"/>
      <c r="AC177" s="29" t="s">
        <v>201</v>
      </c>
      <c r="AD177" s="28" t="s">
        <v>269</v>
      </c>
      <c r="AE177" s="29" t="s">
        <v>202</v>
      </c>
      <c r="AF177" s="29" t="s">
        <v>224</v>
      </c>
      <c r="AG177" s="31" t="s">
        <v>89</v>
      </c>
      <c r="AH177" s="31" t="s">
        <v>89</v>
      </c>
      <c r="AI177" s="29"/>
      <c r="AJ177" s="35" t="s">
        <v>89</v>
      </c>
      <c r="AK177" s="29"/>
      <c r="AL177" s="28" t="s">
        <v>623</v>
      </c>
      <c r="AM177" s="27" t="str">
        <f>IF(ISERROR(VLOOKUP(UPPER(F177),[1]DNS!C:D,1,FALSE)),"N","Y")</f>
        <v>Y</v>
      </c>
      <c r="AN177" s="27" t="str">
        <f>IFERROR(VLOOKUP(UPPER(F177),[1]DNS!C:D,2,FALSE),"N")</f>
        <v>N</v>
      </c>
      <c r="AO177" s="27" t="s">
        <v>821</v>
      </c>
      <c r="AP177" s="36" t="s">
        <v>815</v>
      </c>
    </row>
    <row r="178" spans="1:42" s="27" customFormat="1" ht="16" hidden="1">
      <c r="A178" s="27" t="s">
        <v>262</v>
      </c>
      <c r="B178" s="28" t="s">
        <v>196</v>
      </c>
      <c r="C178" s="29"/>
      <c r="D178" s="29"/>
      <c r="E178" s="29"/>
      <c r="F178" s="29" t="s">
        <v>822</v>
      </c>
      <c r="G178" s="29"/>
      <c r="H178" s="29" t="s">
        <v>198</v>
      </c>
      <c r="I178" s="29" t="s">
        <v>555</v>
      </c>
      <c r="J178" s="30"/>
      <c r="K178" s="31" t="s">
        <v>85</v>
      </c>
      <c r="L178" s="31"/>
      <c r="M178" s="31"/>
      <c r="N178" s="31"/>
      <c r="O178" s="31"/>
      <c r="P178" s="31"/>
      <c r="Q178" s="31"/>
      <c r="R178" s="30"/>
      <c r="S178" s="31"/>
      <c r="T178" s="29" t="s">
        <v>556</v>
      </c>
      <c r="U178" s="37">
        <v>8192</v>
      </c>
      <c r="V178" s="37">
        <v>4</v>
      </c>
      <c r="W178" s="37">
        <v>1</v>
      </c>
      <c r="X178" s="33" t="str">
        <f>IF(ISERROR(MATCH(F178, [1]Filesystems!A:A, 0)), "N", "Y")</f>
        <v>Y</v>
      </c>
      <c r="Y178" s="51"/>
      <c r="Z178" s="51"/>
      <c r="AA178" s="31">
        <v>741</v>
      </c>
      <c r="AB178" s="31"/>
      <c r="AC178" s="29" t="s">
        <v>201</v>
      </c>
      <c r="AD178" s="28" t="s">
        <v>269</v>
      </c>
      <c r="AE178" s="29" t="s">
        <v>202</v>
      </c>
      <c r="AF178" s="29" t="s">
        <v>224</v>
      </c>
      <c r="AG178" s="31" t="s">
        <v>89</v>
      </c>
      <c r="AH178" s="31" t="s">
        <v>89</v>
      </c>
      <c r="AI178" s="29"/>
      <c r="AJ178" s="35"/>
      <c r="AK178" s="29"/>
      <c r="AL178" s="28" t="s">
        <v>628</v>
      </c>
      <c r="AM178" s="27" t="str">
        <f>IF(ISERROR(VLOOKUP(UPPER(F178),[1]DNS!C:D,1,FALSE)),"N","Y")</f>
        <v>Y</v>
      </c>
      <c r="AN178" s="27" t="str">
        <f>IFERROR(VLOOKUP(UPPER(F178),[1]DNS!C:D,2,FALSE),"N")</f>
        <v>N</v>
      </c>
      <c r="AO178" s="27" t="s">
        <v>823</v>
      </c>
      <c r="AP178" s="36" t="s">
        <v>815</v>
      </c>
    </row>
    <row r="179" spans="1:42" s="27" customFormat="1" ht="16" hidden="1">
      <c r="A179" s="27" t="s">
        <v>262</v>
      </c>
      <c r="B179" s="28" t="s">
        <v>196</v>
      </c>
      <c r="C179" s="29" t="s">
        <v>824</v>
      </c>
      <c r="D179" s="29" t="s">
        <v>825</v>
      </c>
      <c r="E179" s="29" t="s">
        <v>299</v>
      </c>
      <c r="F179" s="29" t="s">
        <v>826</v>
      </c>
      <c r="G179" s="29" t="s">
        <v>827</v>
      </c>
      <c r="H179" s="29" t="s">
        <v>198</v>
      </c>
      <c r="I179" s="29" t="s">
        <v>555</v>
      </c>
      <c r="J179" s="30"/>
      <c r="K179" s="31"/>
      <c r="L179" s="31" t="s">
        <v>86</v>
      </c>
      <c r="M179" s="31"/>
      <c r="N179" s="31"/>
      <c r="O179" s="31"/>
      <c r="P179" s="31"/>
      <c r="Q179" s="31"/>
      <c r="R179" s="30"/>
      <c r="S179" s="31"/>
      <c r="T179" s="29" t="s">
        <v>556</v>
      </c>
      <c r="U179" s="32">
        <v>72417</v>
      </c>
      <c r="V179" s="32">
        <v>2</v>
      </c>
      <c r="W179" s="32">
        <v>6</v>
      </c>
      <c r="X179" s="33" t="str">
        <f>IF(ISERROR(MATCH(F179, [1]Filesystems!A:A, 0)), "N", "Y")</f>
        <v>Y</v>
      </c>
      <c r="Y179" s="51"/>
      <c r="Z179" s="51"/>
      <c r="AA179" s="31">
        <v>741</v>
      </c>
      <c r="AB179" s="31"/>
      <c r="AC179" s="29" t="s">
        <v>238</v>
      </c>
      <c r="AD179" s="28" t="s">
        <v>269</v>
      </c>
      <c r="AE179" s="29" t="s">
        <v>202</v>
      </c>
      <c r="AF179" s="29" t="s">
        <v>224</v>
      </c>
      <c r="AG179" s="31" t="s">
        <v>89</v>
      </c>
      <c r="AH179" s="31" t="s">
        <v>89</v>
      </c>
      <c r="AI179" s="29"/>
      <c r="AJ179" s="35" t="s">
        <v>89</v>
      </c>
      <c r="AK179" s="29"/>
      <c r="AL179" s="28" t="s">
        <v>632</v>
      </c>
      <c r="AM179" s="27" t="str">
        <f>IF(ISERROR(VLOOKUP(UPPER(F179),[1]DNS!C:D,1,FALSE)),"N","Y")</f>
        <v>Y</v>
      </c>
      <c r="AN179" s="27" t="str">
        <f>IFERROR(VLOOKUP(UPPER(F179),[1]DNS!C:D,2,FALSE),"N")</f>
        <v>N</v>
      </c>
      <c r="AO179" s="27" t="s">
        <v>395</v>
      </c>
      <c r="AP179" s="36" t="s">
        <v>828</v>
      </c>
    </row>
    <row r="180" spans="1:42" s="27" customFormat="1" ht="16" hidden="1">
      <c r="A180" s="27" t="s">
        <v>262</v>
      </c>
      <c r="B180" s="28" t="s">
        <v>196</v>
      </c>
      <c r="C180" s="29" t="s">
        <v>829</v>
      </c>
      <c r="D180" s="29" t="s">
        <v>830</v>
      </c>
      <c r="E180" s="29" t="s">
        <v>299</v>
      </c>
      <c r="F180" s="29" t="s">
        <v>831</v>
      </c>
      <c r="G180" s="29" t="s">
        <v>832</v>
      </c>
      <c r="H180" s="29" t="s">
        <v>198</v>
      </c>
      <c r="I180" s="29" t="s">
        <v>555</v>
      </c>
      <c r="J180" s="30"/>
      <c r="K180" s="31"/>
      <c r="L180" s="31" t="s">
        <v>86</v>
      </c>
      <c r="M180" s="31"/>
      <c r="N180" s="31"/>
      <c r="O180" s="31"/>
      <c r="P180" s="31"/>
      <c r="Q180" s="31"/>
      <c r="R180" s="30"/>
      <c r="S180" s="31"/>
      <c r="T180" s="29" t="s">
        <v>556</v>
      </c>
      <c r="U180" s="32">
        <v>72417</v>
      </c>
      <c r="V180" s="32">
        <v>2</v>
      </c>
      <c r="W180" s="32">
        <v>6</v>
      </c>
      <c r="X180" s="33" t="str">
        <f>IF(ISERROR(MATCH(F180, [1]Filesystems!A:A, 0)), "N", "Y")</f>
        <v>Y</v>
      </c>
      <c r="Y180" s="51"/>
      <c r="Z180" s="51"/>
      <c r="AA180" s="31">
        <v>841</v>
      </c>
      <c r="AB180" s="31"/>
      <c r="AC180" s="29" t="s">
        <v>238</v>
      </c>
      <c r="AD180" s="28" t="s">
        <v>269</v>
      </c>
      <c r="AE180" s="29" t="s">
        <v>202</v>
      </c>
      <c r="AF180" s="29" t="s">
        <v>224</v>
      </c>
      <c r="AG180" s="31" t="s">
        <v>89</v>
      </c>
      <c r="AH180" s="31" t="s">
        <v>89</v>
      </c>
      <c r="AI180" s="29"/>
      <c r="AJ180" s="35"/>
      <c r="AK180" s="29"/>
      <c r="AL180" s="28" t="s">
        <v>637</v>
      </c>
      <c r="AM180" s="27" t="str">
        <f>IF(ISERROR(VLOOKUP(UPPER(F180),[1]DNS!C:D,1,FALSE)),"N","Y")</f>
        <v>Y</v>
      </c>
      <c r="AN180" s="27" t="str">
        <f>IFERROR(VLOOKUP(UPPER(F180),[1]DNS!C:D,2,FALSE),"N")</f>
        <v>N</v>
      </c>
      <c r="AO180" s="27" t="s">
        <v>399</v>
      </c>
      <c r="AP180" s="36" t="s">
        <v>828</v>
      </c>
    </row>
    <row r="181" spans="1:42" s="27" customFormat="1" ht="16" hidden="1">
      <c r="A181" s="27" t="s">
        <v>247</v>
      </c>
      <c r="B181" s="28" t="s">
        <v>196</v>
      </c>
      <c r="C181" s="29" t="s">
        <v>833</v>
      </c>
      <c r="D181" s="29" t="s">
        <v>834</v>
      </c>
      <c r="E181" s="29" t="s">
        <v>293</v>
      </c>
      <c r="F181" s="29" t="s">
        <v>835</v>
      </c>
      <c r="G181" s="29" t="s">
        <v>836</v>
      </c>
      <c r="H181" s="29" t="s">
        <v>198</v>
      </c>
      <c r="I181" s="29" t="s">
        <v>31</v>
      </c>
      <c r="J181" s="30" t="s">
        <v>138</v>
      </c>
      <c r="K181" s="31" t="s">
        <v>85</v>
      </c>
      <c r="L181" s="31" t="s">
        <v>86</v>
      </c>
      <c r="M181" s="31"/>
      <c r="N181" s="31"/>
      <c r="O181" s="31"/>
      <c r="P181" s="31"/>
      <c r="Q181" s="31"/>
      <c r="R181" s="30"/>
      <c r="S181" s="31"/>
      <c r="T181" s="29" t="s">
        <v>443</v>
      </c>
      <c r="U181" s="32">
        <v>257930</v>
      </c>
      <c r="V181" s="32">
        <v>4</v>
      </c>
      <c r="W181" s="32">
        <v>6</v>
      </c>
      <c r="X181" s="33" t="str">
        <f>IF(ISERROR(MATCH(F181, [1]Filesystems!A:A, 0)), "N", "Y")</f>
        <v>Y</v>
      </c>
      <c r="Y181" s="37">
        <v>22</v>
      </c>
      <c r="Z181" s="37">
        <v>2326</v>
      </c>
      <c r="AA181" s="31">
        <v>801</v>
      </c>
      <c r="AB181" s="31"/>
      <c r="AC181" s="29" t="s">
        <v>238</v>
      </c>
      <c r="AD181" s="28" t="s">
        <v>269</v>
      </c>
      <c r="AE181" s="29" t="s">
        <v>210</v>
      </c>
      <c r="AF181" s="29" t="s">
        <v>224</v>
      </c>
      <c r="AG181" s="31" t="s">
        <v>89</v>
      </c>
      <c r="AH181" s="31" t="s">
        <v>89</v>
      </c>
      <c r="AI181" s="29"/>
      <c r="AJ181" s="35" t="s">
        <v>89</v>
      </c>
      <c r="AK181" s="29" t="s">
        <v>837</v>
      </c>
      <c r="AL181" s="28" t="s">
        <v>640</v>
      </c>
      <c r="AM181" s="27" t="str">
        <f>IF(ISERROR(VLOOKUP(UPPER(F181),[1]DNS!C:D,1,FALSE)),"N","Y")</f>
        <v>Y</v>
      </c>
      <c r="AN181" s="27" t="str">
        <f>IFERROR(VLOOKUP(UPPER(F181),[1]DNS!C:D,2,FALSE),"N")</f>
        <v>N</v>
      </c>
      <c r="AO181" s="27" t="s">
        <v>403</v>
      </c>
      <c r="AP181" s="36" t="s">
        <v>838</v>
      </c>
    </row>
    <row r="182" spans="1:42" s="27" customFormat="1" ht="16" hidden="1">
      <c r="A182" s="27" t="s">
        <v>262</v>
      </c>
      <c r="B182" s="28" t="s">
        <v>196</v>
      </c>
      <c r="C182" s="29" t="s">
        <v>839</v>
      </c>
      <c r="D182" s="29" t="s">
        <v>840</v>
      </c>
      <c r="E182" s="29" t="s">
        <v>299</v>
      </c>
      <c r="F182" s="29" t="s">
        <v>841</v>
      </c>
      <c r="G182" s="29" t="s">
        <v>842</v>
      </c>
      <c r="H182" s="29" t="s">
        <v>198</v>
      </c>
      <c r="I182" s="29" t="s">
        <v>592</v>
      </c>
      <c r="J182" s="30"/>
      <c r="K182" s="31"/>
      <c r="L182" s="31" t="s">
        <v>86</v>
      </c>
      <c r="M182" s="31"/>
      <c r="N182" s="31"/>
      <c r="O182" s="31"/>
      <c r="P182" s="31"/>
      <c r="Q182" s="31"/>
      <c r="R182" s="30"/>
      <c r="S182" s="31"/>
      <c r="T182" s="29" t="s">
        <v>556</v>
      </c>
      <c r="U182" s="32">
        <v>144945</v>
      </c>
      <c r="V182" s="32">
        <v>2</v>
      </c>
      <c r="W182" s="32">
        <v>6</v>
      </c>
      <c r="X182" s="33" t="str">
        <f>IF(ISERROR(MATCH(F182, [1]Filesystems!A:A, 0)), "N", "Y")</f>
        <v>Y</v>
      </c>
      <c r="Y182" s="51"/>
      <c r="Z182" s="51"/>
      <c r="AA182" s="31">
        <v>841</v>
      </c>
      <c r="AB182" s="31"/>
      <c r="AC182" s="29" t="s">
        <v>238</v>
      </c>
      <c r="AD182" s="28" t="s">
        <v>269</v>
      </c>
      <c r="AE182" s="29" t="s">
        <v>202</v>
      </c>
      <c r="AF182" s="29" t="s">
        <v>224</v>
      </c>
      <c r="AG182" s="31" t="s">
        <v>89</v>
      </c>
      <c r="AH182" s="31" t="s">
        <v>89</v>
      </c>
      <c r="AI182" s="29"/>
      <c r="AJ182" s="35" t="s">
        <v>89</v>
      </c>
      <c r="AK182" s="29"/>
      <c r="AL182" s="28" t="s">
        <v>643</v>
      </c>
      <c r="AM182" s="27" t="str">
        <f>IF(ISERROR(VLOOKUP(UPPER(F182),[1]DNS!C:D,1,FALSE)),"N","Y")</f>
        <v>Y</v>
      </c>
      <c r="AN182" s="27" t="str">
        <f>IFERROR(VLOOKUP(UPPER(F182),[1]DNS!C:D,2,FALSE),"N")</f>
        <v>N</v>
      </c>
      <c r="AO182" s="27" t="s">
        <v>409</v>
      </c>
      <c r="AP182" s="36">
        <v>0</v>
      </c>
    </row>
    <row r="183" spans="1:42" s="27" customFormat="1" ht="16" hidden="1">
      <c r="A183" s="27" t="s">
        <v>262</v>
      </c>
      <c r="B183" s="28" t="s">
        <v>196</v>
      </c>
      <c r="C183" s="29" t="s">
        <v>843</v>
      </c>
      <c r="D183" s="29" t="s">
        <v>844</v>
      </c>
      <c r="E183" s="29" t="s">
        <v>299</v>
      </c>
      <c r="F183" s="29" t="s">
        <v>845</v>
      </c>
      <c r="G183" s="29" t="s">
        <v>832</v>
      </c>
      <c r="H183" s="29" t="s">
        <v>198</v>
      </c>
      <c r="I183" s="29" t="s">
        <v>592</v>
      </c>
      <c r="J183" s="30"/>
      <c r="K183" s="31"/>
      <c r="L183" s="31" t="s">
        <v>86</v>
      </c>
      <c r="M183" s="31"/>
      <c r="N183" s="31"/>
      <c r="O183" s="31"/>
      <c r="P183" s="31"/>
      <c r="Q183" s="31"/>
      <c r="R183" s="30"/>
      <c r="S183" s="31"/>
      <c r="T183" s="29" t="s">
        <v>556</v>
      </c>
      <c r="U183" s="32">
        <v>144945</v>
      </c>
      <c r="V183" s="32">
        <v>2</v>
      </c>
      <c r="W183" s="32">
        <v>6</v>
      </c>
      <c r="X183" s="33" t="str">
        <f>IF(ISERROR(MATCH(F183, [1]Filesystems!A:A, 0)), "N", "Y")</f>
        <v>Y</v>
      </c>
      <c r="Y183" s="51"/>
      <c r="Z183" s="51"/>
      <c r="AA183" s="31">
        <v>841</v>
      </c>
      <c r="AB183" s="31"/>
      <c r="AC183" s="29" t="s">
        <v>238</v>
      </c>
      <c r="AD183" s="28" t="s">
        <v>269</v>
      </c>
      <c r="AE183" s="29" t="s">
        <v>202</v>
      </c>
      <c r="AF183" s="29" t="s">
        <v>224</v>
      </c>
      <c r="AG183" s="31" t="s">
        <v>89</v>
      </c>
      <c r="AH183" s="31" t="s">
        <v>89</v>
      </c>
      <c r="AI183" s="29"/>
      <c r="AJ183" s="35" t="s">
        <v>89</v>
      </c>
      <c r="AK183" s="29"/>
      <c r="AL183" s="28" t="s">
        <v>648</v>
      </c>
      <c r="AM183" s="27" t="str">
        <f>IF(ISERROR(VLOOKUP(UPPER(F183),[1]DNS!C:D,1,FALSE)),"N","Y")</f>
        <v>Y</v>
      </c>
      <c r="AN183" s="27" t="str">
        <f>IFERROR(VLOOKUP(UPPER(F183),[1]DNS!C:D,2,FALSE),"N")</f>
        <v>N</v>
      </c>
      <c r="AO183" s="27" t="s">
        <v>414</v>
      </c>
      <c r="AP183" s="36">
        <v>0</v>
      </c>
    </row>
    <row r="184" spans="1:42" s="27" customFormat="1" ht="16" hidden="1">
      <c r="A184" s="27" t="s">
        <v>262</v>
      </c>
      <c r="B184" s="28" t="s">
        <v>196</v>
      </c>
      <c r="C184" s="29" t="s">
        <v>846</v>
      </c>
      <c r="D184" s="29" t="s">
        <v>847</v>
      </c>
      <c r="E184" s="29" t="s">
        <v>299</v>
      </c>
      <c r="F184" s="29" t="s">
        <v>848</v>
      </c>
      <c r="G184" s="29" t="s">
        <v>832</v>
      </c>
      <c r="H184" s="29" t="s">
        <v>198</v>
      </c>
      <c r="I184" s="29" t="s">
        <v>599</v>
      </c>
      <c r="J184" s="30"/>
      <c r="K184" s="31"/>
      <c r="L184" s="31" t="s">
        <v>86</v>
      </c>
      <c r="M184" s="31"/>
      <c r="N184" s="31"/>
      <c r="O184" s="31"/>
      <c r="P184" s="31"/>
      <c r="Q184" s="31"/>
      <c r="R184" s="30"/>
      <c r="S184" s="31"/>
      <c r="T184" s="29" t="s">
        <v>556</v>
      </c>
      <c r="U184" s="32">
        <v>24082</v>
      </c>
      <c r="V184" s="32">
        <v>2</v>
      </c>
      <c r="W184" s="32">
        <v>6</v>
      </c>
      <c r="X184" s="33" t="str">
        <f>IF(ISERROR(MATCH(F184, [1]Filesystems!A:A, 0)), "N", "Y")</f>
        <v>Y</v>
      </c>
      <c r="Y184" s="37">
        <v>2</v>
      </c>
      <c r="Z184" s="37">
        <v>39.000349999999997</v>
      </c>
      <c r="AA184" s="31">
        <v>701</v>
      </c>
      <c r="AB184" s="31"/>
      <c r="AC184" s="29" t="s">
        <v>238</v>
      </c>
      <c r="AD184" s="28" t="s">
        <v>269</v>
      </c>
      <c r="AE184" s="29" t="s">
        <v>210</v>
      </c>
      <c r="AF184" s="29" t="s">
        <v>224</v>
      </c>
      <c r="AG184" s="31" t="s">
        <v>89</v>
      </c>
      <c r="AH184" s="31" t="s">
        <v>89</v>
      </c>
      <c r="AI184" s="29"/>
      <c r="AJ184" s="35"/>
      <c r="AK184" s="29"/>
      <c r="AL184" s="28" t="s">
        <v>654</v>
      </c>
      <c r="AM184" s="27" t="str">
        <f>IF(ISERROR(VLOOKUP(UPPER(F184),[1]DNS!C:D,1,FALSE)),"N","Y")</f>
        <v>Y</v>
      </c>
      <c r="AN184" s="27" t="str">
        <f>IFERROR(VLOOKUP(UPPER(F184),[1]DNS!C:D,2,FALSE),"N")</f>
        <v>N</v>
      </c>
      <c r="AO184" s="27" t="s">
        <v>419</v>
      </c>
      <c r="AP184" s="36">
        <v>0</v>
      </c>
    </row>
    <row r="185" spans="1:42" s="27" customFormat="1" ht="16" hidden="1">
      <c r="A185" s="27" t="s">
        <v>262</v>
      </c>
      <c r="B185" s="28" t="s">
        <v>196</v>
      </c>
      <c r="C185" s="29" t="s">
        <v>849</v>
      </c>
      <c r="D185" s="29" t="s">
        <v>850</v>
      </c>
      <c r="E185" s="29" t="s">
        <v>299</v>
      </c>
      <c r="F185" s="29" t="s">
        <v>851</v>
      </c>
      <c r="G185" s="29" t="s">
        <v>832</v>
      </c>
      <c r="H185" s="29" t="s">
        <v>198</v>
      </c>
      <c r="I185" s="29" t="s">
        <v>599</v>
      </c>
      <c r="J185" s="30"/>
      <c r="K185" s="31"/>
      <c r="L185" s="31" t="s">
        <v>86</v>
      </c>
      <c r="M185" s="31"/>
      <c r="N185" s="31"/>
      <c r="O185" s="31"/>
      <c r="P185" s="31"/>
      <c r="Q185" s="31"/>
      <c r="R185" s="30"/>
      <c r="S185" s="31"/>
      <c r="T185" s="29" t="s">
        <v>556</v>
      </c>
      <c r="U185" s="32">
        <v>24082</v>
      </c>
      <c r="V185" s="32">
        <v>2</v>
      </c>
      <c r="W185" s="32">
        <v>6</v>
      </c>
      <c r="X185" s="33" t="str">
        <f>IF(ISERROR(MATCH(F185, [1]Filesystems!A:A, 0)), "N", "Y")</f>
        <v>Y</v>
      </c>
      <c r="Y185" s="37">
        <v>2</v>
      </c>
      <c r="Z185" s="37">
        <v>196.00069999999999</v>
      </c>
      <c r="AA185" s="31">
        <v>127</v>
      </c>
      <c r="AB185" s="31"/>
      <c r="AC185" s="29" t="s">
        <v>238</v>
      </c>
      <c r="AD185" s="28" t="s">
        <v>269</v>
      </c>
      <c r="AE185" s="29" t="s">
        <v>210</v>
      </c>
      <c r="AF185" s="29" t="s">
        <v>203</v>
      </c>
      <c r="AG185" s="31" t="s">
        <v>89</v>
      </c>
      <c r="AH185" s="31" t="s">
        <v>89</v>
      </c>
      <c r="AI185" s="29"/>
      <c r="AJ185" s="35" t="s">
        <v>89</v>
      </c>
      <c r="AK185" s="29" t="s">
        <v>852</v>
      </c>
      <c r="AL185" s="28" t="s">
        <v>660</v>
      </c>
      <c r="AM185" s="27" t="str">
        <f>IF(ISERROR(VLOOKUP(UPPER(F185),[1]DNS!C:D,1,FALSE)),"N","Y")</f>
        <v>Y</v>
      </c>
      <c r="AN185" s="27" t="str">
        <f>IFERROR(VLOOKUP(UPPER(F185),[1]DNS!C:D,2,FALSE),"N")</f>
        <v>N</v>
      </c>
      <c r="AO185" s="27" t="s">
        <v>423</v>
      </c>
      <c r="AP185" s="36">
        <v>0</v>
      </c>
    </row>
    <row r="186" spans="1:42" s="27" customFormat="1" ht="16" hidden="1">
      <c r="A186" s="27" t="s">
        <v>262</v>
      </c>
      <c r="B186" s="28" t="s">
        <v>196</v>
      </c>
      <c r="C186" s="29" t="s">
        <v>853</v>
      </c>
      <c r="D186" s="29" t="s">
        <v>854</v>
      </c>
      <c r="E186" s="29" t="s">
        <v>299</v>
      </c>
      <c r="F186" s="29" t="s">
        <v>855</v>
      </c>
      <c r="G186" s="29" t="s">
        <v>832</v>
      </c>
      <c r="H186" s="29" t="s">
        <v>198</v>
      </c>
      <c r="I186" s="29" t="s">
        <v>615</v>
      </c>
      <c r="J186" s="30"/>
      <c r="K186" s="31"/>
      <c r="L186" s="31" t="s">
        <v>86</v>
      </c>
      <c r="M186" s="31"/>
      <c r="N186" s="31"/>
      <c r="O186" s="31"/>
      <c r="P186" s="31"/>
      <c r="Q186" s="31"/>
      <c r="R186" s="30"/>
      <c r="S186" s="31"/>
      <c r="T186" s="29" t="s">
        <v>556</v>
      </c>
      <c r="U186" s="32">
        <v>24082</v>
      </c>
      <c r="V186" s="32">
        <v>2</v>
      </c>
      <c r="W186" s="32">
        <v>6</v>
      </c>
      <c r="X186" s="33" t="str">
        <f>IF(ISERROR(MATCH(F186, [1]Filesystems!A:A, 0)), "N", "Y")</f>
        <v>Y</v>
      </c>
      <c r="Y186" s="51"/>
      <c r="Z186" s="51"/>
      <c r="AA186" s="31">
        <v>128</v>
      </c>
      <c r="AB186" s="31"/>
      <c r="AC186" s="29" t="s">
        <v>238</v>
      </c>
      <c r="AD186" s="28" t="s">
        <v>269</v>
      </c>
      <c r="AE186" s="29" t="s">
        <v>202</v>
      </c>
      <c r="AF186" s="29" t="s">
        <v>203</v>
      </c>
      <c r="AG186" s="31" t="s">
        <v>89</v>
      </c>
      <c r="AH186" s="31" t="s">
        <v>89</v>
      </c>
      <c r="AI186" s="29"/>
      <c r="AJ186" s="35" t="s">
        <v>89</v>
      </c>
      <c r="AK186" s="29" t="s">
        <v>852</v>
      </c>
      <c r="AL186" s="28" t="s">
        <v>664</v>
      </c>
      <c r="AM186" s="27" t="str">
        <f>IF(ISERROR(VLOOKUP(UPPER(F186),[1]DNS!C:D,1,FALSE)),"N","Y")</f>
        <v>Y</v>
      </c>
      <c r="AN186" s="27" t="str">
        <f>IFERROR(VLOOKUP(UPPER(F186),[1]DNS!C:D,2,FALSE),"N")</f>
        <v>N</v>
      </c>
      <c r="AO186" s="27" t="s">
        <v>427</v>
      </c>
      <c r="AP186" s="36">
        <v>0</v>
      </c>
    </row>
    <row r="187" spans="1:42" s="27" customFormat="1" ht="16" hidden="1">
      <c r="A187" s="27" t="s">
        <v>262</v>
      </c>
      <c r="B187" s="28" t="s">
        <v>196</v>
      </c>
      <c r="C187" s="29" t="s">
        <v>856</v>
      </c>
      <c r="D187" s="29" t="s">
        <v>857</v>
      </c>
      <c r="E187" s="29" t="s">
        <v>299</v>
      </c>
      <c r="F187" s="29" t="s">
        <v>858</v>
      </c>
      <c r="G187" s="29" t="s">
        <v>832</v>
      </c>
      <c r="H187" s="29" t="s">
        <v>198</v>
      </c>
      <c r="I187" s="29" t="s">
        <v>615</v>
      </c>
      <c r="J187" s="30"/>
      <c r="K187" s="31"/>
      <c r="L187" s="31" t="s">
        <v>86</v>
      </c>
      <c r="M187" s="31"/>
      <c r="N187" s="31"/>
      <c r="O187" s="31"/>
      <c r="P187" s="31"/>
      <c r="Q187" s="31"/>
      <c r="R187" s="30"/>
      <c r="S187" s="31"/>
      <c r="T187" s="29" t="s">
        <v>556</v>
      </c>
      <c r="U187" s="32">
        <v>24082</v>
      </c>
      <c r="V187" s="32">
        <v>2</v>
      </c>
      <c r="W187" s="32">
        <v>6</v>
      </c>
      <c r="X187" s="33" t="str">
        <f>IF(ISERROR(MATCH(F187, [1]Filesystems!A:A, 0)), "N", "Y")</f>
        <v>Y</v>
      </c>
      <c r="Y187" s="37">
        <v>2</v>
      </c>
      <c r="Z187" s="37">
        <v>82.002690000000001</v>
      </c>
      <c r="AA187" s="31">
        <v>127</v>
      </c>
      <c r="AB187" s="31"/>
      <c r="AC187" s="29" t="s">
        <v>238</v>
      </c>
      <c r="AD187" s="28" t="s">
        <v>269</v>
      </c>
      <c r="AE187" s="29" t="s">
        <v>210</v>
      </c>
      <c r="AF187" s="29" t="s">
        <v>224</v>
      </c>
      <c r="AG187" s="31" t="s">
        <v>89</v>
      </c>
      <c r="AH187" s="31" t="s">
        <v>89</v>
      </c>
      <c r="AI187" s="29"/>
      <c r="AJ187" s="35" t="s">
        <v>89</v>
      </c>
      <c r="AK187" s="29"/>
      <c r="AL187" s="28" t="s">
        <v>668</v>
      </c>
      <c r="AM187" s="27" t="str">
        <f>IF(ISERROR(VLOOKUP(UPPER(F187),[1]DNS!C:D,1,FALSE)),"N","Y")</f>
        <v>Y</v>
      </c>
      <c r="AN187" s="27" t="str">
        <f>IFERROR(VLOOKUP(UPPER(F187),[1]DNS!C:D,2,FALSE),"N")</f>
        <v>N</v>
      </c>
      <c r="AO187" s="27" t="s">
        <v>432</v>
      </c>
      <c r="AP187" s="36">
        <v>0</v>
      </c>
    </row>
    <row r="188" spans="1:42" s="27" customFormat="1" ht="16" hidden="1">
      <c r="A188" s="27" t="s">
        <v>262</v>
      </c>
      <c r="B188" s="28" t="s">
        <v>196</v>
      </c>
      <c r="C188" s="29" t="s">
        <v>859</v>
      </c>
      <c r="D188" s="29" t="s">
        <v>860</v>
      </c>
      <c r="E188" s="29" t="s">
        <v>299</v>
      </c>
      <c r="F188" s="29" t="s">
        <v>861</v>
      </c>
      <c r="G188" s="29" t="s">
        <v>832</v>
      </c>
      <c r="H188" s="29" t="s">
        <v>198</v>
      </c>
      <c r="I188" s="29" t="s">
        <v>615</v>
      </c>
      <c r="J188" s="30"/>
      <c r="K188" s="31" t="s">
        <v>85</v>
      </c>
      <c r="L188" s="31"/>
      <c r="M188" s="31"/>
      <c r="N188" s="31"/>
      <c r="O188" s="31"/>
      <c r="P188" s="31"/>
      <c r="Q188" s="31"/>
      <c r="R188" s="30"/>
      <c r="S188" s="31"/>
      <c r="T188" s="29" t="s">
        <v>556</v>
      </c>
      <c r="U188" s="32">
        <v>24082</v>
      </c>
      <c r="V188" s="32">
        <v>2</v>
      </c>
      <c r="W188" s="32">
        <v>6</v>
      </c>
      <c r="X188" s="33" t="str">
        <f>IF(ISERROR(MATCH(F188, [1]Filesystems!A:A, 0)), "N", "Y")</f>
        <v>Y</v>
      </c>
      <c r="Y188" s="37">
        <v>2</v>
      </c>
      <c r="Z188" s="37">
        <v>66.001919999999998</v>
      </c>
      <c r="AA188" s="31">
        <v>127</v>
      </c>
      <c r="AB188" s="31"/>
      <c r="AC188" s="29" t="s">
        <v>238</v>
      </c>
      <c r="AD188" s="28" t="s">
        <v>269</v>
      </c>
      <c r="AE188" s="29" t="s">
        <v>210</v>
      </c>
      <c r="AF188" s="29" t="s">
        <v>224</v>
      </c>
      <c r="AG188" s="31" t="s">
        <v>89</v>
      </c>
      <c r="AH188" s="31" t="s">
        <v>89</v>
      </c>
      <c r="AI188" s="29"/>
      <c r="AJ188" s="35" t="s">
        <v>89</v>
      </c>
      <c r="AK188" s="29"/>
      <c r="AL188" s="28" t="s">
        <v>672</v>
      </c>
      <c r="AM188" s="27" t="str">
        <f>IF(ISERROR(VLOOKUP(UPPER(F188),[1]DNS!C:D,1,FALSE)),"N","Y")</f>
        <v>Y</v>
      </c>
      <c r="AN188" s="27" t="str">
        <f>IFERROR(VLOOKUP(UPPER(F188),[1]DNS!C:D,2,FALSE),"N")</f>
        <v>N</v>
      </c>
      <c r="AO188" s="27" t="s">
        <v>436</v>
      </c>
      <c r="AP188" s="36">
        <v>0</v>
      </c>
    </row>
    <row r="189" spans="1:42" s="27" customFormat="1" ht="16" hidden="1">
      <c r="A189" s="27" t="s">
        <v>262</v>
      </c>
      <c r="B189" s="28" t="s">
        <v>196</v>
      </c>
      <c r="C189" s="29" t="s">
        <v>862</v>
      </c>
      <c r="D189" s="29" t="s">
        <v>863</v>
      </c>
      <c r="E189" s="29" t="s">
        <v>299</v>
      </c>
      <c r="F189" s="29" t="s">
        <v>864</v>
      </c>
      <c r="G189" s="29" t="s">
        <v>832</v>
      </c>
      <c r="H189" s="29" t="s">
        <v>198</v>
      </c>
      <c r="I189" s="29" t="s">
        <v>615</v>
      </c>
      <c r="J189" s="30"/>
      <c r="K189" s="31" t="s">
        <v>85</v>
      </c>
      <c r="L189" s="31"/>
      <c r="M189" s="31"/>
      <c r="N189" s="31"/>
      <c r="O189" s="31"/>
      <c r="P189" s="31"/>
      <c r="Q189" s="31"/>
      <c r="R189" s="30"/>
      <c r="S189" s="31"/>
      <c r="T189" s="29" t="s">
        <v>556</v>
      </c>
      <c r="U189" s="32">
        <v>24082</v>
      </c>
      <c r="V189" s="32">
        <v>2</v>
      </c>
      <c r="W189" s="32">
        <v>6</v>
      </c>
      <c r="X189" s="33" t="str">
        <f>IF(ISERROR(MATCH(F189, [1]Filesystems!A:A, 0)), "N", "Y")</f>
        <v>Y</v>
      </c>
      <c r="Y189" s="37">
        <v>2</v>
      </c>
      <c r="Z189" s="37">
        <v>88.000579999999999</v>
      </c>
      <c r="AA189" s="31">
        <v>127</v>
      </c>
      <c r="AB189" s="31"/>
      <c r="AC189" s="29" t="s">
        <v>238</v>
      </c>
      <c r="AD189" s="28" t="s">
        <v>269</v>
      </c>
      <c r="AE189" s="29" t="s">
        <v>210</v>
      </c>
      <c r="AF189" s="29" t="s">
        <v>224</v>
      </c>
      <c r="AG189" s="31" t="s">
        <v>89</v>
      </c>
      <c r="AH189" s="31" t="s">
        <v>89</v>
      </c>
      <c r="AI189" s="29"/>
      <c r="AJ189" s="35" t="s">
        <v>89</v>
      </c>
      <c r="AK189" s="29"/>
      <c r="AL189" s="28" t="s">
        <v>675</v>
      </c>
      <c r="AM189" s="27" t="str">
        <f>IF(ISERROR(VLOOKUP(UPPER(F189),[1]DNS!C:D,1,FALSE)),"N","Y")</f>
        <v>Y</v>
      </c>
      <c r="AN189" s="27" t="str">
        <f>IFERROR(VLOOKUP(UPPER(F189),[1]DNS!C:D,2,FALSE),"N")</f>
        <v>N</v>
      </c>
      <c r="AO189" s="27" t="s">
        <v>440</v>
      </c>
      <c r="AP189" s="36">
        <v>0</v>
      </c>
    </row>
    <row r="190" spans="1:42" s="27" customFormat="1" ht="16" hidden="1">
      <c r="A190" s="27" t="s">
        <v>314</v>
      </c>
      <c r="B190" s="28" t="s">
        <v>196</v>
      </c>
      <c r="C190" s="29" t="s">
        <v>865</v>
      </c>
      <c r="D190" s="29" t="s">
        <v>866</v>
      </c>
      <c r="E190" s="29" t="s">
        <v>293</v>
      </c>
      <c r="F190" s="29" t="s">
        <v>867</v>
      </c>
      <c r="G190" s="29" t="s">
        <v>842</v>
      </c>
      <c r="H190" s="29" t="s">
        <v>198</v>
      </c>
      <c r="I190" s="29" t="s">
        <v>868</v>
      </c>
      <c r="J190" s="30" t="s">
        <v>138</v>
      </c>
      <c r="K190" s="31" t="s">
        <v>85</v>
      </c>
      <c r="L190" s="31" t="s">
        <v>86</v>
      </c>
      <c r="M190" s="31"/>
      <c r="N190" s="31"/>
      <c r="O190" s="31"/>
      <c r="P190" s="31"/>
      <c r="Q190" s="31"/>
      <c r="R190" s="30"/>
      <c r="S190" s="31"/>
      <c r="T190" s="29" t="s">
        <v>443</v>
      </c>
      <c r="U190" s="32">
        <v>258060</v>
      </c>
      <c r="V190" s="32">
        <v>4</v>
      </c>
      <c r="W190" s="32">
        <v>6</v>
      </c>
      <c r="X190" s="33" t="str">
        <f>IF(ISERROR(MATCH(F190, [1]Filesystems!A:A, 0)), "N", "Y")</f>
        <v>Y</v>
      </c>
      <c r="Y190" s="51"/>
      <c r="Z190" s="51"/>
      <c r="AA190" s="31">
        <v>741</v>
      </c>
      <c r="AB190" s="31"/>
      <c r="AC190" s="29" t="s">
        <v>238</v>
      </c>
      <c r="AD190" s="28" t="s">
        <v>269</v>
      </c>
      <c r="AE190" s="29" t="s">
        <v>202</v>
      </c>
      <c r="AF190" s="29" t="s">
        <v>224</v>
      </c>
      <c r="AG190" s="31" t="s">
        <v>89</v>
      </c>
      <c r="AH190" s="31" t="s">
        <v>89</v>
      </c>
      <c r="AI190" s="29"/>
      <c r="AJ190" s="35" t="s">
        <v>89</v>
      </c>
      <c r="AK190" s="29"/>
      <c r="AL190" s="28" t="s">
        <v>678</v>
      </c>
      <c r="AM190" s="27" t="str">
        <f>IF(ISERROR(VLOOKUP(UPPER(F190),[1]DNS!C:D,1,FALSE)),"N","Y")</f>
        <v>Y</v>
      </c>
      <c r="AN190" s="27" t="str">
        <f>IFERROR(VLOOKUP(UPPER(F190),[1]DNS!C:D,2,FALSE),"N")</f>
        <v>N</v>
      </c>
      <c r="AO190" s="27" t="s">
        <v>444</v>
      </c>
      <c r="AP190" s="36" t="s">
        <v>869</v>
      </c>
    </row>
    <row r="191" spans="1:42" s="27" customFormat="1" ht="16" hidden="1">
      <c r="A191" s="27" t="s">
        <v>314</v>
      </c>
      <c r="B191" s="28" t="s">
        <v>196</v>
      </c>
      <c r="C191" s="29" t="s">
        <v>870</v>
      </c>
      <c r="D191" s="29" t="s">
        <v>871</v>
      </c>
      <c r="E191" s="29" t="s">
        <v>293</v>
      </c>
      <c r="F191" s="29" t="s">
        <v>872</v>
      </c>
      <c r="G191" s="29" t="s">
        <v>842</v>
      </c>
      <c r="H191" s="29" t="s">
        <v>198</v>
      </c>
      <c r="I191" s="29" t="s">
        <v>868</v>
      </c>
      <c r="J191" s="30" t="s">
        <v>138</v>
      </c>
      <c r="K191" s="31" t="s">
        <v>85</v>
      </c>
      <c r="L191" s="31" t="s">
        <v>86</v>
      </c>
      <c r="M191" s="31"/>
      <c r="N191" s="31"/>
      <c r="O191" s="31"/>
      <c r="P191" s="31"/>
      <c r="Q191" s="31"/>
      <c r="R191" s="30"/>
      <c r="S191" s="31"/>
      <c r="T191" s="29" t="s">
        <v>443</v>
      </c>
      <c r="U191" s="32">
        <v>258060</v>
      </c>
      <c r="V191" s="32">
        <v>4</v>
      </c>
      <c r="W191" s="32">
        <v>6</v>
      </c>
      <c r="X191" s="33" t="str">
        <f>IF(ISERROR(MATCH(F191, [1]Filesystems!A:A, 0)), "N", "Y")</f>
        <v>Y</v>
      </c>
      <c r="Y191" s="37">
        <v>5</v>
      </c>
      <c r="Z191" s="37">
        <v>569.09820000000002</v>
      </c>
      <c r="AA191" s="31">
        <v>801</v>
      </c>
      <c r="AB191" s="31"/>
      <c r="AC191" s="29" t="s">
        <v>238</v>
      </c>
      <c r="AD191" s="28" t="s">
        <v>269</v>
      </c>
      <c r="AE191" s="29" t="s">
        <v>210</v>
      </c>
      <c r="AF191" s="29" t="s">
        <v>224</v>
      </c>
      <c r="AG191" s="31" t="s">
        <v>89</v>
      </c>
      <c r="AH191" s="31" t="s">
        <v>89</v>
      </c>
      <c r="AI191" s="29"/>
      <c r="AJ191" s="35" t="s">
        <v>89</v>
      </c>
      <c r="AK191" s="29"/>
      <c r="AL191" s="28" t="s">
        <v>684</v>
      </c>
      <c r="AM191" s="27" t="str">
        <f>IF(ISERROR(VLOOKUP(UPPER(F191),[1]DNS!C:D,1,FALSE)),"N","Y")</f>
        <v>Y</v>
      </c>
      <c r="AN191" s="27" t="str">
        <f>IFERROR(VLOOKUP(UPPER(F191),[1]DNS!C:D,2,FALSE),"N")</f>
        <v>N</v>
      </c>
      <c r="AO191" s="27" t="s">
        <v>452</v>
      </c>
      <c r="AP191" s="36" t="s">
        <v>869</v>
      </c>
    </row>
    <row r="192" spans="1:42" s="27" customFormat="1" ht="16" hidden="1">
      <c r="A192" s="27" t="s">
        <v>314</v>
      </c>
      <c r="B192" s="28" t="s">
        <v>196</v>
      </c>
      <c r="C192" s="29" t="s">
        <v>873</v>
      </c>
      <c r="D192" s="29" t="s">
        <v>874</v>
      </c>
      <c r="E192" s="29" t="s">
        <v>293</v>
      </c>
      <c r="F192" s="29" t="s">
        <v>875</v>
      </c>
      <c r="G192" s="29" t="s">
        <v>842</v>
      </c>
      <c r="H192" s="29" t="s">
        <v>198</v>
      </c>
      <c r="I192" s="29" t="s">
        <v>868</v>
      </c>
      <c r="J192" s="30" t="s">
        <v>138</v>
      </c>
      <c r="K192" s="31" t="s">
        <v>85</v>
      </c>
      <c r="L192" s="31" t="s">
        <v>86</v>
      </c>
      <c r="M192" s="31"/>
      <c r="N192" s="31"/>
      <c r="O192" s="31"/>
      <c r="P192" s="31"/>
      <c r="Q192" s="31"/>
      <c r="R192" s="30"/>
      <c r="S192" s="31"/>
      <c r="T192" s="29" t="s">
        <v>443</v>
      </c>
      <c r="U192" s="32">
        <v>258060</v>
      </c>
      <c r="V192" s="32">
        <v>4</v>
      </c>
      <c r="W192" s="32">
        <v>6</v>
      </c>
      <c r="X192" s="33" t="str">
        <f>IF(ISERROR(MATCH(F192, [1]Filesystems!A:A, 0)), "N", "Y")</f>
        <v>Y</v>
      </c>
      <c r="Y192" s="37">
        <v>2</v>
      </c>
      <c r="Z192" s="37">
        <v>87.001890000000003</v>
      </c>
      <c r="AA192" s="31">
        <v>124</v>
      </c>
      <c r="AB192" s="31"/>
      <c r="AC192" s="29" t="s">
        <v>238</v>
      </c>
      <c r="AD192" s="28" t="s">
        <v>269</v>
      </c>
      <c r="AE192" s="29" t="s">
        <v>202</v>
      </c>
      <c r="AF192" s="29" t="s">
        <v>203</v>
      </c>
      <c r="AG192" s="31" t="s">
        <v>89</v>
      </c>
      <c r="AH192" s="31" t="s">
        <v>89</v>
      </c>
      <c r="AI192" s="29"/>
      <c r="AJ192" s="35" t="s">
        <v>89</v>
      </c>
      <c r="AK192" s="29"/>
      <c r="AL192" s="28" t="s">
        <v>690</v>
      </c>
      <c r="AM192" s="27" t="str">
        <f>IF(ISERROR(VLOOKUP(UPPER(F192),[1]DNS!C:D,1,FALSE)),"N","Y")</f>
        <v>Y</v>
      </c>
      <c r="AN192" s="27" t="str">
        <f>IFERROR(VLOOKUP(UPPER(F192),[1]DNS!C:D,2,FALSE),"N")</f>
        <v>N</v>
      </c>
      <c r="AO192" s="27" t="s">
        <v>460</v>
      </c>
      <c r="AP192" s="36" t="s">
        <v>869</v>
      </c>
    </row>
    <row r="193" spans="1:42" s="27" customFormat="1" ht="16" hidden="1">
      <c r="A193" s="27" t="s">
        <v>230</v>
      </c>
      <c r="B193" s="28" t="s">
        <v>196</v>
      </c>
      <c r="C193" s="29" t="s">
        <v>876</v>
      </c>
      <c r="D193" s="29" t="s">
        <v>877</v>
      </c>
      <c r="E193" s="29" t="s">
        <v>359</v>
      </c>
      <c r="F193" s="29" t="s">
        <v>878</v>
      </c>
      <c r="G193" s="29" t="s">
        <v>879</v>
      </c>
      <c r="H193" s="29" t="s">
        <v>198</v>
      </c>
      <c r="I193" s="29" t="s">
        <v>880</v>
      </c>
      <c r="J193" s="30" t="s">
        <v>138</v>
      </c>
      <c r="K193" s="31" t="s">
        <v>85</v>
      </c>
      <c r="L193" s="31" t="s">
        <v>86</v>
      </c>
      <c r="M193" s="31"/>
      <c r="N193" s="31"/>
      <c r="O193" s="31"/>
      <c r="P193" s="31"/>
      <c r="Q193" s="31"/>
      <c r="R193" s="30"/>
      <c r="S193" s="31"/>
      <c r="T193" s="29" t="s">
        <v>626</v>
      </c>
      <c r="U193" s="32">
        <v>64446</v>
      </c>
      <c r="V193" s="32">
        <v>4</v>
      </c>
      <c r="W193" s="32">
        <v>2</v>
      </c>
      <c r="X193" s="33" t="str">
        <f>IF(ISERROR(MATCH(F193, [1]Filesystems!A:A, 0)), "N", "Y")</f>
        <v>Y</v>
      </c>
      <c r="Y193" s="37">
        <v>2</v>
      </c>
      <c r="Z193" s="37">
        <v>85.001800000000003</v>
      </c>
      <c r="AA193" s="31">
        <v>124</v>
      </c>
      <c r="AB193" s="31"/>
      <c r="AC193" s="29" t="s">
        <v>238</v>
      </c>
      <c r="AD193" s="28" t="s">
        <v>269</v>
      </c>
      <c r="AE193" s="29" t="s">
        <v>202</v>
      </c>
      <c r="AF193" s="29" t="s">
        <v>203</v>
      </c>
      <c r="AG193" s="31" t="s">
        <v>89</v>
      </c>
      <c r="AH193" s="31" t="s">
        <v>89</v>
      </c>
      <c r="AI193" s="29"/>
      <c r="AJ193" s="35" t="s">
        <v>89</v>
      </c>
      <c r="AK193" s="29"/>
      <c r="AL193" s="28" t="s">
        <v>695</v>
      </c>
      <c r="AM193" s="27" t="str">
        <f>IF(ISERROR(VLOOKUP(UPPER(F193),[1]DNS!C:D,1,FALSE)),"N","Y")</f>
        <v>Y</v>
      </c>
      <c r="AN193" s="27" t="str">
        <f>IFERROR(VLOOKUP(UPPER(F193),[1]DNS!C:D,2,FALSE),"N")</f>
        <v>N</v>
      </c>
      <c r="AO193" s="27" t="s">
        <v>470</v>
      </c>
      <c r="AP193" s="36" t="s">
        <v>881</v>
      </c>
    </row>
    <row r="194" spans="1:42" s="27" customFormat="1" ht="16" hidden="1">
      <c r="A194" s="27" t="s">
        <v>230</v>
      </c>
      <c r="B194" s="28" t="s">
        <v>196</v>
      </c>
      <c r="C194" s="29" t="s">
        <v>882</v>
      </c>
      <c r="D194" s="29" t="s">
        <v>883</v>
      </c>
      <c r="E194" s="29" t="s">
        <v>359</v>
      </c>
      <c r="F194" s="29" t="s">
        <v>884</v>
      </c>
      <c r="G194" s="29" t="s">
        <v>879</v>
      </c>
      <c r="H194" s="29" t="s">
        <v>198</v>
      </c>
      <c r="I194" s="29" t="s">
        <v>880</v>
      </c>
      <c r="J194" s="30" t="s">
        <v>138</v>
      </c>
      <c r="K194" s="31" t="s">
        <v>85</v>
      </c>
      <c r="L194" s="31" t="s">
        <v>86</v>
      </c>
      <c r="M194" s="31"/>
      <c r="N194" s="31"/>
      <c r="O194" s="31"/>
      <c r="P194" s="31"/>
      <c r="Q194" s="31"/>
      <c r="R194" s="30"/>
      <c r="S194" s="31"/>
      <c r="T194" s="29" t="s">
        <v>626</v>
      </c>
      <c r="U194" s="32">
        <v>64446</v>
      </c>
      <c r="V194" s="32">
        <v>4</v>
      </c>
      <c r="W194" s="32">
        <v>2</v>
      </c>
      <c r="X194" s="33" t="str">
        <f>IF(ISERROR(MATCH(F194, [1]Filesystems!A:A, 0)), "N", "Y")</f>
        <v>Y</v>
      </c>
      <c r="Y194" s="37">
        <v>2</v>
      </c>
      <c r="Z194" s="37">
        <v>85.002049999999997</v>
      </c>
      <c r="AA194" s="31">
        <v>124</v>
      </c>
      <c r="AB194" s="31"/>
      <c r="AC194" s="29" t="s">
        <v>238</v>
      </c>
      <c r="AD194" s="28" t="s">
        <v>269</v>
      </c>
      <c r="AE194" s="29" t="s">
        <v>202</v>
      </c>
      <c r="AF194" s="29" t="s">
        <v>203</v>
      </c>
      <c r="AG194" s="31" t="s">
        <v>89</v>
      </c>
      <c r="AH194" s="31" t="s">
        <v>89</v>
      </c>
      <c r="AI194" s="29"/>
      <c r="AJ194" s="35" t="s">
        <v>89</v>
      </c>
      <c r="AK194" s="29"/>
      <c r="AL194" s="28" t="s">
        <v>698</v>
      </c>
      <c r="AM194" s="27" t="str">
        <f>IF(ISERROR(VLOOKUP(UPPER(F194),[1]DNS!C:D,1,FALSE)),"N","Y")</f>
        <v>Y</v>
      </c>
      <c r="AN194" s="27" t="str">
        <f>IFERROR(VLOOKUP(UPPER(F194),[1]DNS!C:D,2,FALSE),"N")</f>
        <v>N</v>
      </c>
      <c r="AO194" s="27" t="s">
        <v>474</v>
      </c>
      <c r="AP194" s="36" t="s">
        <v>881</v>
      </c>
    </row>
    <row r="195" spans="1:42" s="27" customFormat="1" ht="16" hidden="1">
      <c r="A195" s="27" t="s">
        <v>230</v>
      </c>
      <c r="B195" s="28" t="s">
        <v>196</v>
      </c>
      <c r="C195" s="29" t="s">
        <v>885</v>
      </c>
      <c r="D195" s="29" t="s">
        <v>886</v>
      </c>
      <c r="E195" s="29" t="s">
        <v>359</v>
      </c>
      <c r="F195" s="29" t="s">
        <v>887</v>
      </c>
      <c r="G195" s="29" t="s">
        <v>879</v>
      </c>
      <c r="H195" s="29" t="s">
        <v>198</v>
      </c>
      <c r="I195" s="29" t="s">
        <v>880</v>
      </c>
      <c r="J195" s="30" t="s">
        <v>138</v>
      </c>
      <c r="K195" s="31" t="s">
        <v>85</v>
      </c>
      <c r="L195" s="31" t="s">
        <v>86</v>
      </c>
      <c r="M195" s="31"/>
      <c r="N195" s="31"/>
      <c r="O195" s="31"/>
      <c r="P195" s="31"/>
      <c r="Q195" s="31"/>
      <c r="R195" s="30"/>
      <c r="S195" s="31"/>
      <c r="T195" s="29" t="s">
        <v>626</v>
      </c>
      <c r="U195" s="32">
        <v>64446</v>
      </c>
      <c r="V195" s="32">
        <v>4</v>
      </c>
      <c r="W195" s="32">
        <v>2</v>
      </c>
      <c r="X195" s="33" t="str">
        <f>IF(ISERROR(MATCH(F195, [1]Filesystems!A:A, 0)), "N", "Y")</f>
        <v>Y</v>
      </c>
      <c r="Y195" s="37">
        <v>2</v>
      </c>
      <c r="Z195" s="37">
        <v>85.002009999999999</v>
      </c>
      <c r="AA195" s="31">
        <v>124</v>
      </c>
      <c r="AB195" s="31"/>
      <c r="AC195" s="29" t="s">
        <v>238</v>
      </c>
      <c r="AD195" s="28" t="s">
        <v>269</v>
      </c>
      <c r="AE195" s="29" t="s">
        <v>202</v>
      </c>
      <c r="AF195" s="29" t="s">
        <v>203</v>
      </c>
      <c r="AG195" s="31" t="s">
        <v>89</v>
      </c>
      <c r="AH195" s="31" t="s">
        <v>89</v>
      </c>
      <c r="AI195" s="29"/>
      <c r="AJ195" s="35" t="s">
        <v>89</v>
      </c>
      <c r="AK195" s="29"/>
      <c r="AL195" s="28" t="s">
        <v>700</v>
      </c>
      <c r="AM195" s="27" t="str">
        <f>IF(ISERROR(VLOOKUP(UPPER(F195),[1]DNS!C:D,1,FALSE)),"N","Y")</f>
        <v>Y</v>
      </c>
      <c r="AN195" s="27" t="str">
        <f>IFERROR(VLOOKUP(UPPER(F195),[1]DNS!C:D,2,FALSE),"N")</f>
        <v>N</v>
      </c>
      <c r="AO195" s="27" t="s">
        <v>477</v>
      </c>
      <c r="AP195" s="36" t="s">
        <v>881</v>
      </c>
    </row>
    <row r="196" spans="1:42" s="27" customFormat="1" ht="16" hidden="1">
      <c r="A196" s="27" t="s">
        <v>327</v>
      </c>
      <c r="B196" s="28" t="s">
        <v>196</v>
      </c>
      <c r="C196" s="29" t="s">
        <v>888</v>
      </c>
      <c r="D196" s="29" t="s">
        <v>889</v>
      </c>
      <c r="E196" s="29" t="s">
        <v>359</v>
      </c>
      <c r="F196" s="29" t="s">
        <v>890</v>
      </c>
      <c r="G196" s="29" t="s">
        <v>891</v>
      </c>
      <c r="H196" s="29" t="s">
        <v>198</v>
      </c>
      <c r="I196" s="29" t="s">
        <v>564</v>
      </c>
      <c r="J196" s="30"/>
      <c r="K196" s="31"/>
      <c r="L196" s="31"/>
      <c r="M196" s="31"/>
      <c r="N196" s="31"/>
      <c r="O196" s="31"/>
      <c r="P196" s="31"/>
      <c r="Q196" s="31"/>
      <c r="R196" s="30"/>
      <c r="S196" s="31"/>
      <c r="T196" s="29" t="s">
        <v>626</v>
      </c>
      <c r="U196" s="32">
        <v>32188</v>
      </c>
      <c r="V196" s="32">
        <v>4</v>
      </c>
      <c r="W196" s="32">
        <v>2</v>
      </c>
      <c r="X196" s="33" t="str">
        <f>IF(ISERROR(MATCH(F196, [1]Filesystems!A:A, 0)), "N", "Y")</f>
        <v>Y</v>
      </c>
      <c r="Y196" s="37">
        <v>2</v>
      </c>
      <c r="Z196" s="37">
        <v>88.00067</v>
      </c>
      <c r="AA196" s="31">
        <v>150</v>
      </c>
      <c r="AB196" s="31"/>
      <c r="AC196" s="29" t="s">
        <v>238</v>
      </c>
      <c r="AD196" s="28" t="s">
        <v>269</v>
      </c>
      <c r="AE196" s="29" t="s">
        <v>210</v>
      </c>
      <c r="AF196" s="29" t="s">
        <v>224</v>
      </c>
      <c r="AG196" s="31" t="s">
        <v>89</v>
      </c>
      <c r="AH196" s="31" t="s">
        <v>89</v>
      </c>
      <c r="AI196" s="29" t="s">
        <v>196</v>
      </c>
      <c r="AJ196" s="35" t="s">
        <v>89</v>
      </c>
      <c r="AK196" s="29"/>
      <c r="AL196" s="28" t="s">
        <v>703</v>
      </c>
      <c r="AM196" s="27" t="str">
        <f>IF(ISERROR(VLOOKUP(UPPER(F196),[1]DNS!C:D,1,FALSE)),"N","Y")</f>
        <v>Y</v>
      </c>
      <c r="AN196" s="27" t="str">
        <f>IFERROR(VLOOKUP(UPPER(F196),[1]DNS!C:D,2,FALSE),"N")</f>
        <v>N</v>
      </c>
      <c r="AO196" s="27" t="s">
        <v>483</v>
      </c>
      <c r="AP196" s="36">
        <v>0</v>
      </c>
    </row>
    <row r="197" spans="1:42" s="27" customFormat="1" ht="16" hidden="1">
      <c r="A197" s="27" t="s">
        <v>230</v>
      </c>
      <c r="B197" s="28" t="s">
        <v>196</v>
      </c>
      <c r="C197" s="29" t="s">
        <v>892</v>
      </c>
      <c r="D197" s="29" t="s">
        <v>893</v>
      </c>
      <c r="E197" s="29" t="s">
        <v>359</v>
      </c>
      <c r="F197" s="29" t="s">
        <v>894</v>
      </c>
      <c r="G197" s="29" t="s">
        <v>361</v>
      </c>
      <c r="H197" s="29" t="s">
        <v>198</v>
      </c>
      <c r="I197" s="29" t="s">
        <v>199</v>
      </c>
      <c r="J197" s="30"/>
      <c r="K197" s="31"/>
      <c r="L197" s="31"/>
      <c r="M197" s="31"/>
      <c r="N197" s="31"/>
      <c r="O197" s="31"/>
      <c r="P197" s="31"/>
      <c r="Q197" s="31"/>
      <c r="R197" s="30" t="s">
        <v>170</v>
      </c>
      <c r="S197" s="31"/>
      <c r="T197" s="29" t="s">
        <v>626</v>
      </c>
      <c r="U197" s="32">
        <v>32188</v>
      </c>
      <c r="V197" s="32">
        <v>4</v>
      </c>
      <c r="W197" s="32">
        <v>2</v>
      </c>
      <c r="X197" s="33" t="str">
        <f>IF(ISERROR(MATCH(F197, [1]Filesystems!A:A, 0)), "N", "Y")</f>
        <v>Y</v>
      </c>
      <c r="Y197" s="37">
        <v>2</v>
      </c>
      <c r="Z197" s="37">
        <v>88.000649999999993</v>
      </c>
      <c r="AA197" s="31">
        <v>150</v>
      </c>
      <c r="AB197" s="31"/>
      <c r="AC197" s="29" t="s">
        <v>238</v>
      </c>
      <c r="AD197" s="28" t="s">
        <v>269</v>
      </c>
      <c r="AE197" s="29" t="s">
        <v>210</v>
      </c>
      <c r="AF197" s="29" t="s">
        <v>224</v>
      </c>
      <c r="AG197" s="31" t="s">
        <v>89</v>
      </c>
      <c r="AH197" s="31" t="s">
        <v>89</v>
      </c>
      <c r="AI197" s="29"/>
      <c r="AJ197" s="35" t="s">
        <v>89</v>
      </c>
      <c r="AK197" s="29"/>
      <c r="AL197" s="28" t="s">
        <v>706</v>
      </c>
      <c r="AM197" s="27" t="str">
        <f>IF(ISERROR(VLOOKUP(UPPER(F197),[1]DNS!C:D,1,FALSE)),"N","Y")</f>
        <v>Y</v>
      </c>
      <c r="AN197" s="27" t="str">
        <f>IFERROR(VLOOKUP(UPPER(F197),[1]DNS!C:D,2,FALSE),"N")</f>
        <v>Y</v>
      </c>
      <c r="AO197" s="27" t="s">
        <v>488</v>
      </c>
      <c r="AP197" s="36">
        <v>0</v>
      </c>
    </row>
    <row r="198" spans="1:42" s="27" customFormat="1" ht="16" hidden="1">
      <c r="A198" s="27" t="s">
        <v>314</v>
      </c>
      <c r="B198" s="28" t="s">
        <v>196</v>
      </c>
      <c r="C198" s="29" t="s">
        <v>895</v>
      </c>
      <c r="D198" s="29" t="s">
        <v>896</v>
      </c>
      <c r="E198" s="29" t="s">
        <v>359</v>
      </c>
      <c r="F198" s="29" t="s">
        <v>897</v>
      </c>
      <c r="G198" s="29" t="s">
        <v>891</v>
      </c>
      <c r="H198" s="29" t="s">
        <v>198</v>
      </c>
      <c r="I198" s="29" t="s">
        <v>898</v>
      </c>
      <c r="J198" s="30" t="s">
        <v>138</v>
      </c>
      <c r="K198" s="31" t="s">
        <v>85</v>
      </c>
      <c r="L198" s="31" t="s">
        <v>86</v>
      </c>
      <c r="M198" s="31"/>
      <c r="N198" s="31"/>
      <c r="O198" s="31"/>
      <c r="P198" s="31"/>
      <c r="Q198" s="31"/>
      <c r="R198" s="30"/>
      <c r="S198" s="31"/>
      <c r="T198" s="29" t="s">
        <v>626</v>
      </c>
      <c r="U198" s="32">
        <v>32188</v>
      </c>
      <c r="V198" s="32">
        <v>4</v>
      </c>
      <c r="W198" s="32">
        <v>2</v>
      </c>
      <c r="X198" s="33" t="str">
        <f>IF(ISERROR(MATCH(F198, [1]Filesystems!A:A, 0)), "N", "Y")</f>
        <v>Y</v>
      </c>
      <c r="Y198" s="37">
        <v>2</v>
      </c>
      <c r="Z198" s="37">
        <v>88.000619999999998</v>
      </c>
      <c r="AA198" s="31">
        <v>150</v>
      </c>
      <c r="AB198" s="31"/>
      <c r="AC198" s="29" t="s">
        <v>238</v>
      </c>
      <c r="AD198" s="28" t="s">
        <v>269</v>
      </c>
      <c r="AE198" s="29" t="s">
        <v>210</v>
      </c>
      <c r="AF198" s="29" t="s">
        <v>224</v>
      </c>
      <c r="AG198" s="31" t="s">
        <v>89</v>
      </c>
      <c r="AH198" s="31" t="s">
        <v>89</v>
      </c>
      <c r="AI198" s="29"/>
      <c r="AJ198" s="35" t="s">
        <v>89</v>
      </c>
      <c r="AK198" s="29"/>
      <c r="AL198" s="28" t="s">
        <v>709</v>
      </c>
      <c r="AM198" s="27" t="str">
        <f>IF(ISERROR(VLOOKUP(UPPER(F198),[1]DNS!C:D,1,FALSE)),"N","Y")</f>
        <v>Y</v>
      </c>
      <c r="AN198" s="27" t="str">
        <f>IFERROR(VLOOKUP(UPPER(F198),[1]DNS!C:D,2,FALSE),"N")</f>
        <v>N</v>
      </c>
      <c r="AO198" s="27" t="s">
        <v>491</v>
      </c>
      <c r="AP198" s="36">
        <v>0</v>
      </c>
    </row>
    <row r="199" spans="1:42" s="27" customFormat="1" ht="16" hidden="1">
      <c r="A199" s="27" t="s">
        <v>314</v>
      </c>
      <c r="B199" s="28" t="s">
        <v>196</v>
      </c>
      <c r="C199" s="29" t="s">
        <v>899</v>
      </c>
      <c r="D199" s="29" t="s">
        <v>900</v>
      </c>
      <c r="E199" s="29" t="s">
        <v>359</v>
      </c>
      <c r="F199" s="29" t="s">
        <v>901</v>
      </c>
      <c r="G199" s="29" t="s">
        <v>891</v>
      </c>
      <c r="H199" s="29" t="s">
        <v>198</v>
      </c>
      <c r="I199" s="29" t="s">
        <v>898</v>
      </c>
      <c r="J199" s="30" t="s">
        <v>138</v>
      </c>
      <c r="K199" s="31" t="s">
        <v>85</v>
      </c>
      <c r="L199" s="31" t="s">
        <v>86</v>
      </c>
      <c r="M199" s="31"/>
      <c r="N199" s="31"/>
      <c r="O199" s="31"/>
      <c r="P199" s="31"/>
      <c r="Q199" s="31"/>
      <c r="R199" s="30"/>
      <c r="S199" s="31"/>
      <c r="T199" s="29" t="s">
        <v>626</v>
      </c>
      <c r="U199" s="32">
        <v>28152</v>
      </c>
      <c r="V199" s="32">
        <v>4</v>
      </c>
      <c r="W199" s="32">
        <v>2</v>
      </c>
      <c r="X199" s="33" t="str">
        <f>IF(ISERROR(MATCH(F199, [1]Filesystems!A:A, 0)), "N", "Y")</f>
        <v>Y</v>
      </c>
      <c r="Y199" s="37">
        <v>2</v>
      </c>
      <c r="Z199" s="37">
        <v>88.000630000000001</v>
      </c>
      <c r="AA199" s="31">
        <v>150</v>
      </c>
      <c r="AB199" s="31"/>
      <c r="AC199" s="29" t="s">
        <v>238</v>
      </c>
      <c r="AD199" s="28" t="s">
        <v>269</v>
      </c>
      <c r="AE199" s="29" t="s">
        <v>210</v>
      </c>
      <c r="AF199" s="29" t="s">
        <v>224</v>
      </c>
      <c r="AG199" s="31" t="s">
        <v>89</v>
      </c>
      <c r="AH199" s="31" t="s">
        <v>89</v>
      </c>
      <c r="AI199" s="29"/>
      <c r="AJ199" s="35" t="s">
        <v>89</v>
      </c>
      <c r="AK199" s="29"/>
      <c r="AL199" s="28" t="s">
        <v>711</v>
      </c>
      <c r="AM199" s="27" t="str">
        <f>IF(ISERROR(VLOOKUP(UPPER(F199),[1]DNS!C:D,1,FALSE)),"N","Y")</f>
        <v>Y</v>
      </c>
      <c r="AN199" s="27" t="str">
        <f>IFERROR(VLOOKUP(UPPER(F199),[1]DNS!C:D,2,FALSE),"N")</f>
        <v>N</v>
      </c>
      <c r="AO199" s="27" t="s">
        <v>495</v>
      </c>
      <c r="AP199" s="36">
        <v>0</v>
      </c>
    </row>
    <row r="200" spans="1:42" s="27" customFormat="1" ht="16" hidden="1">
      <c r="A200" s="27" t="s">
        <v>314</v>
      </c>
      <c r="B200" s="28" t="s">
        <v>196</v>
      </c>
      <c r="C200" s="29" t="s">
        <v>902</v>
      </c>
      <c r="D200" s="29" t="s">
        <v>903</v>
      </c>
      <c r="E200" s="29" t="s">
        <v>359</v>
      </c>
      <c r="F200" s="29" t="s">
        <v>904</v>
      </c>
      <c r="G200" s="29" t="s">
        <v>891</v>
      </c>
      <c r="H200" s="29" t="s">
        <v>198</v>
      </c>
      <c r="I200" s="29" t="s">
        <v>898</v>
      </c>
      <c r="J200" s="30" t="s">
        <v>138</v>
      </c>
      <c r="K200" s="31" t="s">
        <v>85</v>
      </c>
      <c r="L200" s="31" t="s">
        <v>86</v>
      </c>
      <c r="M200" s="31"/>
      <c r="N200" s="31"/>
      <c r="O200" s="31"/>
      <c r="P200" s="31"/>
      <c r="Q200" s="31"/>
      <c r="R200" s="30"/>
      <c r="S200" s="31"/>
      <c r="T200" s="29" t="s">
        <v>626</v>
      </c>
      <c r="U200" s="32">
        <v>32188</v>
      </c>
      <c r="V200" s="32">
        <v>4</v>
      </c>
      <c r="W200" s="32">
        <v>2</v>
      </c>
      <c r="X200" s="33" t="str">
        <f>IF(ISERROR(MATCH(F200, [1]Filesystems!A:A, 0)), "N", "Y")</f>
        <v>Y</v>
      </c>
      <c r="Y200" s="51"/>
      <c r="Z200" s="51"/>
      <c r="AA200" s="31">
        <v>741</v>
      </c>
      <c r="AB200" s="31"/>
      <c r="AC200" s="29" t="s">
        <v>238</v>
      </c>
      <c r="AD200" s="28" t="s">
        <v>269</v>
      </c>
      <c r="AE200" s="29" t="s">
        <v>202</v>
      </c>
      <c r="AF200" s="29" t="s">
        <v>224</v>
      </c>
      <c r="AG200" s="31" t="s">
        <v>89</v>
      </c>
      <c r="AH200" s="31" t="s">
        <v>89</v>
      </c>
      <c r="AI200" s="29"/>
      <c r="AJ200" s="35" t="s">
        <v>89</v>
      </c>
      <c r="AK200" s="29"/>
      <c r="AL200" s="28" t="s">
        <v>714</v>
      </c>
      <c r="AM200" s="27" t="str">
        <f>IF(ISERROR(VLOOKUP(UPPER(F200),[1]DNS!C:D,1,FALSE)),"N","Y")</f>
        <v>Y</v>
      </c>
      <c r="AN200" s="27" t="str">
        <f>IFERROR(VLOOKUP(UPPER(F200),[1]DNS!C:D,2,FALSE),"N")</f>
        <v>N</v>
      </c>
      <c r="AO200" s="27" t="s">
        <v>498</v>
      </c>
      <c r="AP200" s="36">
        <v>0</v>
      </c>
    </row>
    <row r="201" spans="1:42" s="27" customFormat="1" ht="16" hidden="1">
      <c r="A201" s="27" t="s">
        <v>230</v>
      </c>
      <c r="B201" s="28" t="s">
        <v>196</v>
      </c>
      <c r="C201" s="29" t="s">
        <v>905</v>
      </c>
      <c r="D201" s="29" t="s">
        <v>906</v>
      </c>
      <c r="E201" s="29" t="s">
        <v>359</v>
      </c>
      <c r="F201" s="29" t="s">
        <v>907</v>
      </c>
      <c r="G201" s="29" t="s">
        <v>908</v>
      </c>
      <c r="H201" s="29" t="s">
        <v>198</v>
      </c>
      <c r="I201" s="29" t="s">
        <v>468</v>
      </c>
      <c r="J201" s="30"/>
      <c r="K201" s="31"/>
      <c r="L201" s="31" t="s">
        <v>86</v>
      </c>
      <c r="M201" s="31"/>
      <c r="N201" s="31"/>
      <c r="O201" s="31"/>
      <c r="P201" s="31"/>
      <c r="Q201" s="31"/>
      <c r="R201" s="30"/>
      <c r="S201" s="31"/>
      <c r="T201" s="29" t="s">
        <v>635</v>
      </c>
      <c r="U201" s="32">
        <v>32188</v>
      </c>
      <c r="V201" s="32">
        <v>4</v>
      </c>
      <c r="W201" s="32">
        <v>2</v>
      </c>
      <c r="X201" s="33" t="str">
        <f>IF(ISERROR(MATCH(F201, [1]Filesystems!A:A, 0)), "N", "Y")</f>
        <v>Y</v>
      </c>
      <c r="Y201" s="37">
        <v>2</v>
      </c>
      <c r="Z201" s="37">
        <v>94.000500000000002</v>
      </c>
      <c r="AA201" s="31">
        <v>123</v>
      </c>
      <c r="AB201" s="31"/>
      <c r="AC201" s="29" t="s">
        <v>238</v>
      </c>
      <c r="AD201" s="28" t="s">
        <v>269</v>
      </c>
      <c r="AE201" s="29" t="s">
        <v>210</v>
      </c>
      <c r="AF201" s="29" t="s">
        <v>224</v>
      </c>
      <c r="AG201" s="31" t="s">
        <v>89</v>
      </c>
      <c r="AH201" s="31" t="s">
        <v>89</v>
      </c>
      <c r="AI201" s="29"/>
      <c r="AJ201" s="35" t="s">
        <v>89</v>
      </c>
      <c r="AK201" s="29"/>
      <c r="AL201" s="28" t="s">
        <v>716</v>
      </c>
      <c r="AM201" s="27" t="str">
        <f>IF(ISERROR(VLOOKUP(UPPER(F201),[1]DNS!C:D,1,FALSE)),"N","Y")</f>
        <v>Y</v>
      </c>
      <c r="AN201" s="27" t="str">
        <f>IFERROR(VLOOKUP(UPPER(F201),[1]DNS!C:D,2,FALSE),"N")</f>
        <v>Y</v>
      </c>
      <c r="AO201" s="27" t="s">
        <v>501</v>
      </c>
      <c r="AP201" s="36">
        <v>0</v>
      </c>
    </row>
    <row r="202" spans="1:42" s="27" customFormat="1" ht="16" hidden="1">
      <c r="A202" s="27" t="s">
        <v>314</v>
      </c>
      <c r="B202" s="28" t="s">
        <v>196</v>
      </c>
      <c r="C202" s="29" t="s">
        <v>909</v>
      </c>
      <c r="D202" s="29" t="s">
        <v>910</v>
      </c>
      <c r="E202" s="29" t="s">
        <v>359</v>
      </c>
      <c r="F202" s="29" t="s">
        <v>911</v>
      </c>
      <c r="G202" s="29" t="s">
        <v>361</v>
      </c>
      <c r="H202" s="29" t="s">
        <v>198</v>
      </c>
      <c r="I202" s="29" t="s">
        <v>898</v>
      </c>
      <c r="J202" s="30" t="s">
        <v>138</v>
      </c>
      <c r="K202" s="31" t="s">
        <v>85</v>
      </c>
      <c r="L202" s="31" t="s">
        <v>86</v>
      </c>
      <c r="M202" s="31"/>
      <c r="N202" s="31"/>
      <c r="O202" s="31"/>
      <c r="P202" s="31"/>
      <c r="Q202" s="31"/>
      <c r="R202" s="30"/>
      <c r="S202" s="31"/>
      <c r="T202" s="29" t="s">
        <v>626</v>
      </c>
      <c r="U202" s="32">
        <v>32188</v>
      </c>
      <c r="V202" s="32">
        <v>4</v>
      </c>
      <c r="W202" s="32">
        <v>2</v>
      </c>
      <c r="X202" s="33" t="str">
        <f>IF(ISERROR(MATCH(F202, [1]Filesystems!A:A, 0)), "N", "Y")</f>
        <v>Y</v>
      </c>
      <c r="Y202" s="37">
        <v>2</v>
      </c>
      <c r="Z202" s="37">
        <v>94.000540000000001</v>
      </c>
      <c r="AA202" s="31">
        <v>123</v>
      </c>
      <c r="AB202" s="31"/>
      <c r="AC202" s="29" t="s">
        <v>238</v>
      </c>
      <c r="AD202" s="28" t="s">
        <v>269</v>
      </c>
      <c r="AE202" s="29" t="s">
        <v>210</v>
      </c>
      <c r="AF202" s="29" t="s">
        <v>224</v>
      </c>
      <c r="AG202" s="31" t="s">
        <v>89</v>
      </c>
      <c r="AH202" s="31" t="s">
        <v>89</v>
      </c>
      <c r="AI202" s="29"/>
      <c r="AJ202" s="35" t="s">
        <v>89</v>
      </c>
      <c r="AK202" s="29"/>
      <c r="AL202" s="28" t="s">
        <v>719</v>
      </c>
      <c r="AM202" s="27" t="str">
        <f>IF(ISERROR(VLOOKUP(UPPER(F202),[1]DNS!C:D,1,FALSE)),"N","Y")</f>
        <v>Y</v>
      </c>
      <c r="AN202" s="27" t="str">
        <f>IFERROR(VLOOKUP(UPPER(F202),[1]DNS!C:D,2,FALSE),"N")</f>
        <v>N</v>
      </c>
      <c r="AO202" s="27" t="s">
        <v>505</v>
      </c>
      <c r="AP202" s="36">
        <v>0</v>
      </c>
    </row>
    <row r="203" spans="1:42" s="27" customFormat="1" ht="16" hidden="1">
      <c r="A203" s="27" t="s">
        <v>314</v>
      </c>
      <c r="B203" s="28" t="s">
        <v>196</v>
      </c>
      <c r="C203" s="29" t="s">
        <v>912</v>
      </c>
      <c r="D203" s="29" t="s">
        <v>913</v>
      </c>
      <c r="E203" s="29" t="s">
        <v>359</v>
      </c>
      <c r="F203" s="29" t="s">
        <v>914</v>
      </c>
      <c r="G203" s="29" t="s">
        <v>891</v>
      </c>
      <c r="H203" s="29" t="s">
        <v>467</v>
      </c>
      <c r="I203" s="29" t="s">
        <v>915</v>
      </c>
      <c r="J203" s="30"/>
      <c r="K203" s="31"/>
      <c r="L203" s="31"/>
      <c r="M203" s="31" t="s">
        <v>166</v>
      </c>
      <c r="N203" s="31" t="s">
        <v>196</v>
      </c>
      <c r="O203" s="31"/>
      <c r="P203" s="31"/>
      <c r="Q203" s="31"/>
      <c r="R203" s="30"/>
      <c r="S203" s="31"/>
      <c r="T203" s="29" t="s">
        <v>626</v>
      </c>
      <c r="U203" s="32">
        <v>32188</v>
      </c>
      <c r="V203" s="32">
        <v>4</v>
      </c>
      <c r="W203" s="32">
        <v>2</v>
      </c>
      <c r="X203" s="33" t="str">
        <f>IF(ISERROR(MATCH(F203, [1]Filesystems!A:A, 0)), "N", "Y")</f>
        <v>N</v>
      </c>
      <c r="Y203" s="37">
        <v>2</v>
      </c>
      <c r="Z203" s="37">
        <v>100.00060000000001</v>
      </c>
      <c r="AA203" s="31">
        <v>123</v>
      </c>
      <c r="AB203" s="31"/>
      <c r="AC203" s="29" t="s">
        <v>238</v>
      </c>
      <c r="AD203" s="28" t="s">
        <v>269</v>
      </c>
      <c r="AE203" s="29" t="s">
        <v>210</v>
      </c>
      <c r="AF203" s="29" t="s">
        <v>224</v>
      </c>
      <c r="AG203" s="31" t="s">
        <v>89</v>
      </c>
      <c r="AH203" s="31" t="s">
        <v>89</v>
      </c>
      <c r="AI203" s="29"/>
      <c r="AJ203" s="35" t="s">
        <v>89</v>
      </c>
      <c r="AK203" s="29"/>
      <c r="AL203" s="28" t="s">
        <v>722</v>
      </c>
      <c r="AM203" s="27" t="str">
        <f>IF(ISERROR(VLOOKUP(UPPER(F203),[1]DNS!C:D,1,FALSE)),"N","Y")</f>
        <v>Y</v>
      </c>
      <c r="AN203" s="27" t="str">
        <f>IFERROR(VLOOKUP(UPPER(F203),[1]DNS!C:D,2,FALSE),"N")</f>
        <v>N</v>
      </c>
      <c r="AO203" s="27" t="s">
        <v>508</v>
      </c>
      <c r="AP203" s="36" t="s">
        <v>916</v>
      </c>
    </row>
    <row r="204" spans="1:42" s="27" customFormat="1" ht="16" hidden="1">
      <c r="A204" s="27" t="s">
        <v>247</v>
      </c>
      <c r="B204" s="28" t="s">
        <v>196</v>
      </c>
      <c r="C204" s="29" t="s">
        <v>917</v>
      </c>
      <c r="D204" s="29" t="s">
        <v>918</v>
      </c>
      <c r="E204" s="29" t="s">
        <v>284</v>
      </c>
      <c r="F204" s="29" t="s">
        <v>919</v>
      </c>
      <c r="G204" s="29" t="s">
        <v>920</v>
      </c>
      <c r="H204" s="29" t="s">
        <v>198</v>
      </c>
      <c r="I204" s="29" t="s">
        <v>18</v>
      </c>
      <c r="J204" s="30" t="s">
        <v>138</v>
      </c>
      <c r="K204" s="31" t="s">
        <v>85</v>
      </c>
      <c r="L204" s="31"/>
      <c r="M204" s="31"/>
      <c r="N204" s="31"/>
      <c r="O204" s="31"/>
      <c r="P204" s="31"/>
      <c r="Q204" s="31"/>
      <c r="R204" s="30"/>
      <c r="S204" s="31"/>
      <c r="T204" s="29" t="s">
        <v>626</v>
      </c>
      <c r="U204" s="32">
        <v>129007</v>
      </c>
      <c r="V204" s="32">
        <v>4</v>
      </c>
      <c r="W204" s="32">
        <v>4</v>
      </c>
      <c r="X204" s="33" t="str">
        <f>IF(ISERROR(MATCH(F204, [1]Filesystems!A:A, 0)), "N", "Y")</f>
        <v>Y</v>
      </c>
      <c r="Y204" s="37">
        <v>2</v>
      </c>
      <c r="Z204" s="37">
        <v>100.00060000000001</v>
      </c>
      <c r="AA204" s="31">
        <v>123</v>
      </c>
      <c r="AB204" s="31"/>
      <c r="AC204" s="29" t="s">
        <v>238</v>
      </c>
      <c r="AD204" s="28" t="s">
        <v>269</v>
      </c>
      <c r="AE204" s="29" t="s">
        <v>210</v>
      </c>
      <c r="AF204" s="29" t="s">
        <v>224</v>
      </c>
      <c r="AG204" s="31" t="s">
        <v>89</v>
      </c>
      <c r="AH204" s="31" t="s">
        <v>89</v>
      </c>
      <c r="AI204" s="29"/>
      <c r="AJ204" s="35" t="s">
        <v>89</v>
      </c>
      <c r="AK204" s="29"/>
      <c r="AL204" s="28" t="s">
        <v>725</v>
      </c>
      <c r="AM204" s="27" t="str">
        <f>IF(ISERROR(VLOOKUP(UPPER(F204),[1]DNS!C:D,1,FALSE)),"N","Y")</f>
        <v>Y</v>
      </c>
      <c r="AN204" s="27" t="str">
        <f>IFERROR(VLOOKUP(UPPER(F204),[1]DNS!C:D,2,FALSE),"N")</f>
        <v>Y</v>
      </c>
      <c r="AO204" s="27" t="s">
        <v>511</v>
      </c>
      <c r="AP204" s="36">
        <v>0</v>
      </c>
    </row>
    <row r="205" spans="1:42" s="27" customFormat="1" ht="16" hidden="1">
      <c r="A205" s="27" t="s">
        <v>314</v>
      </c>
      <c r="B205" s="28" t="s">
        <v>196</v>
      </c>
      <c r="C205" s="29" t="s">
        <v>921</v>
      </c>
      <c r="D205" s="29" t="s">
        <v>922</v>
      </c>
      <c r="E205" s="29" t="s">
        <v>359</v>
      </c>
      <c r="F205" s="29" t="s">
        <v>923</v>
      </c>
      <c r="G205" s="29" t="s">
        <v>920</v>
      </c>
      <c r="H205" s="29" t="s">
        <v>924</v>
      </c>
      <c r="I205" s="29" t="s">
        <v>925</v>
      </c>
      <c r="J205" s="30"/>
      <c r="K205" s="31"/>
      <c r="L205" s="31"/>
      <c r="M205" s="31"/>
      <c r="N205" s="31" t="s">
        <v>87</v>
      </c>
      <c r="O205" s="31"/>
      <c r="P205" s="31"/>
      <c r="Q205" s="31"/>
      <c r="R205" s="30"/>
      <c r="S205" s="31"/>
      <c r="T205" s="29" t="s">
        <v>626</v>
      </c>
      <c r="U205" s="32">
        <v>32188</v>
      </c>
      <c r="V205" s="32">
        <v>4</v>
      </c>
      <c r="W205" s="32">
        <v>0</v>
      </c>
      <c r="X205" s="33" t="str">
        <f>IF(ISERROR(MATCH(F205, [1]Filesystems!A:A, 0)), "N", "Y")</f>
        <v>N</v>
      </c>
      <c r="Y205" s="37">
        <v>2</v>
      </c>
      <c r="Z205" s="37">
        <v>100.00060000000001</v>
      </c>
      <c r="AA205" s="31">
        <v>123</v>
      </c>
      <c r="AB205" s="31"/>
      <c r="AC205" s="29" t="s">
        <v>238</v>
      </c>
      <c r="AD205" s="28" t="s">
        <v>269</v>
      </c>
      <c r="AE205" s="29" t="s">
        <v>210</v>
      </c>
      <c r="AF205" s="29" t="s">
        <v>224</v>
      </c>
      <c r="AG205" s="31" t="s">
        <v>89</v>
      </c>
      <c r="AH205" s="31" t="s">
        <v>89</v>
      </c>
      <c r="AI205" s="29"/>
      <c r="AJ205" s="35" t="s">
        <v>89</v>
      </c>
      <c r="AK205" s="29"/>
      <c r="AL205" s="28" t="s">
        <v>727</v>
      </c>
      <c r="AM205" s="27" t="str">
        <f>IF(ISERROR(VLOOKUP(UPPER(F205),[1]DNS!C:D,1,FALSE)),"N","Y")</f>
        <v>N</v>
      </c>
      <c r="AN205" s="27" t="str">
        <f>IFERROR(VLOOKUP(UPPER(F205),[1]DNS!C:D,2,FALSE),"N")</f>
        <v>N</v>
      </c>
      <c r="AO205" s="27" t="s">
        <v>515</v>
      </c>
      <c r="AP205" s="36" t="s">
        <v>916</v>
      </c>
    </row>
    <row r="206" spans="1:42" s="27" customFormat="1" ht="16" hidden="1">
      <c r="A206" s="27" t="s">
        <v>230</v>
      </c>
      <c r="B206" s="28" t="s">
        <v>196</v>
      </c>
      <c r="C206" s="29" t="s">
        <v>926</v>
      </c>
      <c r="D206" s="29" t="s">
        <v>927</v>
      </c>
      <c r="E206" s="29" t="s">
        <v>359</v>
      </c>
      <c r="F206" s="29" t="s">
        <v>928</v>
      </c>
      <c r="G206" s="29" t="s">
        <v>920</v>
      </c>
      <c r="H206" s="29" t="s">
        <v>198</v>
      </c>
      <c r="I206" s="29" t="s">
        <v>468</v>
      </c>
      <c r="J206" s="30"/>
      <c r="K206" s="31"/>
      <c r="L206" s="31" t="s">
        <v>86</v>
      </c>
      <c r="M206" s="31"/>
      <c r="N206" s="31"/>
      <c r="O206" s="31"/>
      <c r="P206" s="31"/>
      <c r="Q206" s="31"/>
      <c r="R206" s="30"/>
      <c r="S206" s="31"/>
      <c r="T206" s="29" t="s">
        <v>635</v>
      </c>
      <c r="U206" s="32">
        <v>32188</v>
      </c>
      <c r="V206" s="32">
        <v>4</v>
      </c>
      <c r="W206" s="32">
        <v>2</v>
      </c>
      <c r="X206" s="33" t="str">
        <f>IF(ISERROR(MATCH(F206, [1]Filesystems!A:A, 0)), "N", "Y")</f>
        <v>Y</v>
      </c>
      <c r="Y206" s="37">
        <v>2</v>
      </c>
      <c r="Z206" s="37">
        <v>58.000689999999999</v>
      </c>
      <c r="AA206" s="31">
        <v>123</v>
      </c>
      <c r="AB206" s="31"/>
      <c r="AC206" s="29" t="s">
        <v>238</v>
      </c>
      <c r="AD206" s="28" t="s">
        <v>269</v>
      </c>
      <c r="AE206" s="29" t="s">
        <v>210</v>
      </c>
      <c r="AF206" s="29" t="s">
        <v>224</v>
      </c>
      <c r="AG206" s="31" t="s">
        <v>89</v>
      </c>
      <c r="AH206" s="31" t="s">
        <v>89</v>
      </c>
      <c r="AI206" s="29"/>
      <c r="AJ206" s="35" t="s">
        <v>89</v>
      </c>
      <c r="AK206" s="29"/>
      <c r="AL206" s="28" t="s">
        <v>729</v>
      </c>
      <c r="AM206" s="27" t="str">
        <f>IF(ISERROR(VLOOKUP(UPPER(F206),[1]DNS!C:D,1,FALSE)),"N","Y")</f>
        <v>Y</v>
      </c>
      <c r="AN206" s="27" t="str">
        <f>IFERROR(VLOOKUP(UPPER(F206),[1]DNS!C:D,2,FALSE),"N")</f>
        <v>N</v>
      </c>
      <c r="AO206" s="27" t="s">
        <v>519</v>
      </c>
      <c r="AP206" s="36">
        <v>0</v>
      </c>
    </row>
    <row r="207" spans="1:42" s="27" customFormat="1" ht="16" hidden="1">
      <c r="A207" s="27" t="s">
        <v>314</v>
      </c>
      <c r="B207" s="28" t="s">
        <v>196</v>
      </c>
      <c r="C207" s="29" t="s">
        <v>929</v>
      </c>
      <c r="D207" s="29" t="s">
        <v>930</v>
      </c>
      <c r="E207" s="29" t="s">
        <v>359</v>
      </c>
      <c r="F207" s="29" t="s">
        <v>931</v>
      </c>
      <c r="G207" s="29" t="s">
        <v>879</v>
      </c>
      <c r="H207" s="29" t="s">
        <v>198</v>
      </c>
      <c r="I207" s="29" t="s">
        <v>932</v>
      </c>
      <c r="J207" s="30"/>
      <c r="K207" s="31"/>
      <c r="L207" s="31"/>
      <c r="M207" s="31"/>
      <c r="N207" s="31" t="s">
        <v>87</v>
      </c>
      <c r="O207" s="31"/>
      <c r="P207" s="31"/>
      <c r="Q207" s="31"/>
      <c r="R207" s="30"/>
      <c r="S207" s="31"/>
      <c r="T207" s="29" t="s">
        <v>626</v>
      </c>
      <c r="U207" s="32">
        <v>32188</v>
      </c>
      <c r="V207" s="32">
        <v>4</v>
      </c>
      <c r="W207" s="32">
        <v>2</v>
      </c>
      <c r="X207" s="33" t="str">
        <f>IF(ISERROR(MATCH(F207, [1]Filesystems!A:A, 0)), "N", "Y")</f>
        <v>Y</v>
      </c>
      <c r="Y207" s="37">
        <v>2</v>
      </c>
      <c r="Z207" s="37">
        <v>58.000630000000001</v>
      </c>
      <c r="AA207" s="31">
        <v>123</v>
      </c>
      <c r="AB207" s="31"/>
      <c r="AC207" s="29" t="s">
        <v>238</v>
      </c>
      <c r="AD207" s="28" t="s">
        <v>269</v>
      </c>
      <c r="AE207" s="29" t="s">
        <v>210</v>
      </c>
      <c r="AF207" s="29" t="s">
        <v>224</v>
      </c>
      <c r="AG207" s="31" t="s">
        <v>89</v>
      </c>
      <c r="AH207" s="31" t="s">
        <v>89</v>
      </c>
      <c r="AI207" s="29"/>
      <c r="AJ207" s="35" t="s">
        <v>89</v>
      </c>
      <c r="AK207" s="29"/>
      <c r="AL207" s="28" t="s">
        <v>732</v>
      </c>
      <c r="AM207" s="27" t="str">
        <f>IF(ISERROR(VLOOKUP(UPPER(F207),[1]DNS!C:D,1,FALSE)),"N","Y")</f>
        <v>Y</v>
      </c>
      <c r="AN207" s="27" t="str">
        <f>IFERROR(VLOOKUP(UPPER(F207),[1]DNS!C:D,2,FALSE),"N")</f>
        <v>N</v>
      </c>
      <c r="AO207" s="27" t="s">
        <v>523</v>
      </c>
      <c r="AP207" s="36">
        <v>0</v>
      </c>
    </row>
    <row r="208" spans="1:42" s="27" customFormat="1" ht="16" hidden="1">
      <c r="A208" s="27" t="s">
        <v>314</v>
      </c>
      <c r="B208" s="28" t="s">
        <v>196</v>
      </c>
      <c r="C208" s="29" t="s">
        <v>933</v>
      </c>
      <c r="D208" s="29" t="s">
        <v>934</v>
      </c>
      <c r="E208" s="29" t="s">
        <v>284</v>
      </c>
      <c r="F208" s="29" t="s">
        <v>935</v>
      </c>
      <c r="G208" s="29" t="s">
        <v>936</v>
      </c>
      <c r="H208" s="29" t="s">
        <v>924</v>
      </c>
      <c r="I208" s="29" t="s">
        <v>937</v>
      </c>
      <c r="J208" s="30" t="s">
        <v>138</v>
      </c>
      <c r="K208" s="31" t="s">
        <v>85</v>
      </c>
      <c r="L208" s="31" t="s">
        <v>86</v>
      </c>
      <c r="M208" s="31"/>
      <c r="N208" s="31"/>
      <c r="O208" s="31"/>
      <c r="P208" s="31"/>
      <c r="Q208" s="31"/>
      <c r="R208" s="30"/>
      <c r="S208" s="31"/>
      <c r="T208" s="29" t="s">
        <v>626</v>
      </c>
      <c r="U208" s="32">
        <v>129007</v>
      </c>
      <c r="V208" s="32">
        <v>4</v>
      </c>
      <c r="W208" s="32">
        <v>0</v>
      </c>
      <c r="X208" s="33" t="str">
        <f>IF(ISERROR(MATCH(F208, [1]Filesystems!A:A, 0)), "N", "Y")</f>
        <v>N</v>
      </c>
      <c r="Y208" s="37">
        <v>2</v>
      </c>
      <c r="Z208" s="37">
        <v>58.00065</v>
      </c>
      <c r="AA208" s="31">
        <v>123</v>
      </c>
      <c r="AB208" s="31"/>
      <c r="AC208" s="29" t="s">
        <v>238</v>
      </c>
      <c r="AD208" s="28" t="s">
        <v>269</v>
      </c>
      <c r="AE208" s="29" t="s">
        <v>210</v>
      </c>
      <c r="AF208" s="29" t="s">
        <v>224</v>
      </c>
      <c r="AG208" s="31" t="s">
        <v>89</v>
      </c>
      <c r="AH208" s="31" t="s">
        <v>89</v>
      </c>
      <c r="AI208" s="29"/>
      <c r="AJ208" s="35" t="s">
        <v>89</v>
      </c>
      <c r="AK208" s="29"/>
      <c r="AL208" s="28" t="s">
        <v>734</v>
      </c>
      <c r="AM208" s="27" t="str">
        <f>IF(ISERROR(VLOOKUP(UPPER(F208),[1]DNS!C:D,1,FALSE)),"N","Y")</f>
        <v>N</v>
      </c>
      <c r="AN208" s="27" t="str">
        <f>IFERROR(VLOOKUP(UPPER(F208),[1]DNS!C:D,2,FALSE),"N")</f>
        <v>N</v>
      </c>
      <c r="AO208" s="27" t="s">
        <v>527</v>
      </c>
      <c r="AP208" s="36" t="s">
        <v>938</v>
      </c>
    </row>
    <row r="209" spans="1:42" s="27" customFormat="1" ht="16" hidden="1">
      <c r="A209" s="27" t="s">
        <v>314</v>
      </c>
      <c r="B209" s="28" t="s">
        <v>196</v>
      </c>
      <c r="C209" s="29" t="s">
        <v>939</v>
      </c>
      <c r="D209" s="29" t="s">
        <v>940</v>
      </c>
      <c r="E209" s="29" t="s">
        <v>284</v>
      </c>
      <c r="F209" s="29" t="s">
        <v>941</v>
      </c>
      <c r="G209" s="29" t="s">
        <v>936</v>
      </c>
      <c r="H209" s="29" t="s">
        <v>924</v>
      </c>
      <c r="I209" s="29" t="s">
        <v>937</v>
      </c>
      <c r="J209" s="30" t="s">
        <v>138</v>
      </c>
      <c r="K209" s="31" t="s">
        <v>85</v>
      </c>
      <c r="L209" s="31" t="s">
        <v>86</v>
      </c>
      <c r="M209" s="31"/>
      <c r="N209" s="31"/>
      <c r="O209" s="31"/>
      <c r="P209" s="31"/>
      <c r="Q209" s="31"/>
      <c r="R209" s="30"/>
      <c r="S209" s="31"/>
      <c r="T209" s="29" t="s">
        <v>626</v>
      </c>
      <c r="U209" s="32">
        <v>112829</v>
      </c>
      <c r="V209" s="32">
        <v>4</v>
      </c>
      <c r="W209" s="32">
        <v>0</v>
      </c>
      <c r="X209" s="33" t="str">
        <f>IF(ISERROR(MATCH(F209, [1]Filesystems!A:A, 0)), "N", "Y")</f>
        <v>N</v>
      </c>
      <c r="Y209" s="37">
        <v>2</v>
      </c>
      <c r="Z209" s="37">
        <v>246.00059999999999</v>
      </c>
      <c r="AA209" s="31">
        <v>123</v>
      </c>
      <c r="AB209" s="31"/>
      <c r="AC209" s="29" t="s">
        <v>238</v>
      </c>
      <c r="AD209" s="28" t="s">
        <v>269</v>
      </c>
      <c r="AE209" s="29" t="s">
        <v>210</v>
      </c>
      <c r="AF209" s="29" t="s">
        <v>224</v>
      </c>
      <c r="AG209" s="31" t="s">
        <v>89</v>
      </c>
      <c r="AH209" s="31" t="s">
        <v>89</v>
      </c>
      <c r="AI209" s="29"/>
      <c r="AJ209" s="35" t="s">
        <v>89</v>
      </c>
      <c r="AK209" s="29"/>
      <c r="AL209" s="28" t="s">
        <v>736</v>
      </c>
      <c r="AM209" s="27" t="str">
        <f>IF(ISERROR(VLOOKUP(UPPER(F209),[1]DNS!C:D,1,FALSE)),"N","Y")</f>
        <v>N</v>
      </c>
      <c r="AN209" s="27" t="str">
        <f>IFERROR(VLOOKUP(UPPER(F209),[1]DNS!C:D,2,FALSE),"N")</f>
        <v>N</v>
      </c>
      <c r="AO209" s="27" t="s">
        <v>530</v>
      </c>
      <c r="AP209" s="36" t="s">
        <v>938</v>
      </c>
    </row>
    <row r="210" spans="1:42" s="27" customFormat="1" ht="16" hidden="1">
      <c r="A210" s="27" t="s">
        <v>644</v>
      </c>
      <c r="B210" s="28" t="s">
        <v>196</v>
      </c>
      <c r="C210" s="29" t="s">
        <v>942</v>
      </c>
      <c r="D210" s="29" t="s">
        <v>943</v>
      </c>
      <c r="E210" s="29" t="s">
        <v>944</v>
      </c>
      <c r="F210" s="29" t="s">
        <v>945</v>
      </c>
      <c r="G210" s="29" t="s">
        <v>946</v>
      </c>
      <c r="H210" s="29" t="s">
        <v>198</v>
      </c>
      <c r="I210" s="29" t="s">
        <v>947</v>
      </c>
      <c r="J210" s="30"/>
      <c r="K210" s="31"/>
      <c r="L210" s="31"/>
      <c r="M210" s="31"/>
      <c r="N210" s="31" t="s">
        <v>87</v>
      </c>
      <c r="O210" s="31"/>
      <c r="P210" s="31"/>
      <c r="Q210" s="31"/>
      <c r="R210" s="30"/>
      <c r="S210" s="31"/>
      <c r="T210" s="29" t="s">
        <v>948</v>
      </c>
      <c r="U210" s="32">
        <v>24101</v>
      </c>
      <c r="V210" s="32">
        <v>1</v>
      </c>
      <c r="W210" s="32">
        <v>6</v>
      </c>
      <c r="X210" s="33" t="str">
        <f>IF(ISERROR(MATCH(F210, [1]Filesystems!A:A, 0)), "N", "Y")</f>
        <v>Y</v>
      </c>
      <c r="Y210" s="37">
        <v>2</v>
      </c>
      <c r="Z210" s="37">
        <v>302.00060000000002</v>
      </c>
      <c r="AA210" s="31">
        <v>123</v>
      </c>
      <c r="AB210" s="31"/>
      <c r="AC210" s="29" t="s">
        <v>238</v>
      </c>
      <c r="AD210" s="28" t="s">
        <v>269</v>
      </c>
      <c r="AE210" s="29" t="s">
        <v>210</v>
      </c>
      <c r="AF210" s="29" t="s">
        <v>224</v>
      </c>
      <c r="AG210" s="31" t="s">
        <v>89</v>
      </c>
      <c r="AH210" s="31" t="s">
        <v>89</v>
      </c>
      <c r="AI210" s="29"/>
      <c r="AJ210" s="35" t="s">
        <v>89</v>
      </c>
      <c r="AK210" s="29"/>
      <c r="AL210" s="28" t="s">
        <v>738</v>
      </c>
      <c r="AM210" s="27" t="str">
        <f>IF(ISERROR(VLOOKUP(UPPER(F210),[1]DNS!C:D,1,FALSE)),"N","Y")</f>
        <v>Y</v>
      </c>
      <c r="AN210" s="27" t="str">
        <f>IFERROR(VLOOKUP(UPPER(F210),[1]DNS!C:D,2,FALSE),"N")</f>
        <v>N</v>
      </c>
      <c r="AO210" s="27" t="s">
        <v>538</v>
      </c>
      <c r="AP210" s="36" t="s">
        <v>949</v>
      </c>
    </row>
    <row r="211" spans="1:42" s="27" customFormat="1" ht="16" hidden="1">
      <c r="A211" s="27" t="s">
        <v>644</v>
      </c>
      <c r="B211" s="28" t="s">
        <v>196</v>
      </c>
      <c r="C211" s="29" t="s">
        <v>950</v>
      </c>
      <c r="D211" s="29" t="s">
        <v>951</v>
      </c>
      <c r="E211" s="29" t="s">
        <v>944</v>
      </c>
      <c r="F211" s="29" t="s">
        <v>952</v>
      </c>
      <c r="G211" s="29" t="s">
        <v>946</v>
      </c>
      <c r="H211" s="29" t="s">
        <v>198</v>
      </c>
      <c r="I211" s="29" t="s">
        <v>947</v>
      </c>
      <c r="J211" s="30"/>
      <c r="K211" s="31"/>
      <c r="L211" s="31"/>
      <c r="M211" s="31"/>
      <c r="N211" s="31" t="s">
        <v>87</v>
      </c>
      <c r="O211" s="31"/>
      <c r="P211" s="31"/>
      <c r="Q211" s="31"/>
      <c r="R211" s="30"/>
      <c r="S211" s="31"/>
      <c r="T211" s="29" t="s">
        <v>948</v>
      </c>
      <c r="U211" s="32">
        <v>24101</v>
      </c>
      <c r="V211" s="32">
        <v>1</v>
      </c>
      <c r="W211" s="32">
        <v>6</v>
      </c>
      <c r="X211" s="33" t="str">
        <f>IF(ISERROR(MATCH(F211, [1]Filesystems!A:A, 0)), "N", "Y")</f>
        <v>Y</v>
      </c>
      <c r="Y211" s="51"/>
      <c r="Z211" s="51"/>
      <c r="AA211" s="31">
        <v>124</v>
      </c>
      <c r="AB211" s="31"/>
      <c r="AC211" s="29" t="s">
        <v>238</v>
      </c>
      <c r="AD211" s="28" t="s">
        <v>269</v>
      </c>
      <c r="AE211" s="29" t="s">
        <v>202</v>
      </c>
      <c r="AF211" s="29" t="s">
        <v>224</v>
      </c>
      <c r="AG211" s="31" t="s">
        <v>89</v>
      </c>
      <c r="AH211" s="31" t="s">
        <v>89</v>
      </c>
      <c r="AI211" s="29"/>
      <c r="AJ211" s="35" t="s">
        <v>89</v>
      </c>
      <c r="AK211" s="29"/>
      <c r="AL211" s="28" t="s">
        <v>741</v>
      </c>
      <c r="AM211" s="27" t="str">
        <f>IF(ISERROR(VLOOKUP(UPPER(F211),[1]DNS!C:D,1,FALSE)),"N","Y")</f>
        <v>Y</v>
      </c>
      <c r="AN211" s="27" t="str">
        <f>IFERROR(VLOOKUP(UPPER(F211),[1]DNS!C:D,2,FALSE),"N")</f>
        <v>N</v>
      </c>
      <c r="AO211" s="27" t="s">
        <v>543</v>
      </c>
      <c r="AP211" s="36" t="s">
        <v>949</v>
      </c>
    </row>
    <row r="212" spans="1:42" s="27" customFormat="1" ht="16" hidden="1">
      <c r="A212" s="27" t="s">
        <v>262</v>
      </c>
      <c r="B212" s="28" t="s">
        <v>196</v>
      </c>
      <c r="C212" s="29" t="s">
        <v>953</v>
      </c>
      <c r="D212" s="29" t="s">
        <v>954</v>
      </c>
      <c r="E212" s="29" t="s">
        <v>299</v>
      </c>
      <c r="F212" s="29" t="s">
        <v>955</v>
      </c>
      <c r="G212" s="29" t="s">
        <v>431</v>
      </c>
      <c r="H212" s="29" t="s">
        <v>198</v>
      </c>
      <c r="I212" s="29" t="s">
        <v>555</v>
      </c>
      <c r="J212" s="30"/>
      <c r="K212" s="31"/>
      <c r="L212" s="31"/>
      <c r="M212" s="31"/>
      <c r="N212" s="31" t="s">
        <v>87</v>
      </c>
      <c r="O212" s="31"/>
      <c r="P212" s="31"/>
      <c r="Q212" s="31"/>
      <c r="R212" s="30"/>
      <c r="S212" s="31"/>
      <c r="T212" s="29" t="s">
        <v>556</v>
      </c>
      <c r="U212" s="32">
        <v>72418</v>
      </c>
      <c r="V212" s="32">
        <v>2</v>
      </c>
      <c r="W212" s="32">
        <v>6</v>
      </c>
      <c r="X212" s="33" t="str">
        <f>IF(ISERROR(MATCH(F212, [1]Filesystems!A:A, 0)), "N", "Y")</f>
        <v>Y</v>
      </c>
      <c r="Y212" s="51"/>
      <c r="Z212" s="51"/>
      <c r="AA212" s="31">
        <v>124</v>
      </c>
      <c r="AB212" s="31"/>
      <c r="AC212" s="29" t="s">
        <v>238</v>
      </c>
      <c r="AD212" s="28" t="s">
        <v>269</v>
      </c>
      <c r="AE212" s="29" t="s">
        <v>202</v>
      </c>
      <c r="AF212" s="29" t="s">
        <v>224</v>
      </c>
      <c r="AG212" s="31" t="s">
        <v>89</v>
      </c>
      <c r="AH212" s="31" t="s">
        <v>89</v>
      </c>
      <c r="AI212" s="29"/>
      <c r="AJ212" s="35" t="s">
        <v>89</v>
      </c>
      <c r="AK212" s="29"/>
      <c r="AL212" s="28" t="s">
        <v>744</v>
      </c>
      <c r="AM212" s="27" t="str">
        <f>IF(ISERROR(VLOOKUP(UPPER(F212),[1]DNS!C:D,1,FALSE)),"N","Y")</f>
        <v>Y</v>
      </c>
      <c r="AN212" s="27" t="str">
        <f>IFERROR(VLOOKUP(UPPER(F212),[1]DNS!C:D,2,FALSE),"N")</f>
        <v>N</v>
      </c>
      <c r="AO212" s="27" t="s">
        <v>545</v>
      </c>
      <c r="AP212" s="36" t="s">
        <v>828</v>
      </c>
    </row>
    <row r="213" spans="1:42" s="27" customFormat="1" ht="16" hidden="1">
      <c r="A213" s="27" t="s">
        <v>262</v>
      </c>
      <c r="B213" s="28" t="s">
        <v>196</v>
      </c>
      <c r="C213" s="29" t="s">
        <v>956</v>
      </c>
      <c r="D213" s="29" t="s">
        <v>957</v>
      </c>
      <c r="E213" s="29" t="s">
        <v>299</v>
      </c>
      <c r="F213" s="29" t="s">
        <v>958</v>
      </c>
      <c r="G213" s="29" t="s">
        <v>244</v>
      </c>
      <c r="H213" s="29" t="s">
        <v>198</v>
      </c>
      <c r="I213" s="29" t="s">
        <v>555</v>
      </c>
      <c r="J213" s="30"/>
      <c r="K213" s="31"/>
      <c r="L213" s="31"/>
      <c r="M213" s="31"/>
      <c r="N213" s="31" t="s">
        <v>87</v>
      </c>
      <c r="O213" s="31"/>
      <c r="P213" s="31"/>
      <c r="Q213" s="31"/>
      <c r="R213" s="30"/>
      <c r="S213" s="31"/>
      <c r="T213" s="29" t="s">
        <v>556</v>
      </c>
      <c r="U213" s="32">
        <v>72418</v>
      </c>
      <c r="V213" s="32">
        <v>2</v>
      </c>
      <c r="W213" s="32">
        <v>6</v>
      </c>
      <c r="X213" s="33" t="str">
        <f>IF(ISERROR(MATCH(F213, [1]Filesystems!A:A, 0)), "N", "Y")</f>
        <v>Y</v>
      </c>
      <c r="Y213" s="51"/>
      <c r="Z213" s="51"/>
      <c r="AA213" s="31">
        <v>124</v>
      </c>
      <c r="AB213" s="31"/>
      <c r="AC213" s="29" t="s">
        <v>238</v>
      </c>
      <c r="AD213" s="28" t="s">
        <v>269</v>
      </c>
      <c r="AE213" s="29" t="s">
        <v>202</v>
      </c>
      <c r="AF213" s="29" t="s">
        <v>224</v>
      </c>
      <c r="AG213" s="31" t="s">
        <v>89</v>
      </c>
      <c r="AH213" s="31" t="s">
        <v>89</v>
      </c>
      <c r="AI213" s="29"/>
      <c r="AJ213" s="35" t="s">
        <v>89</v>
      </c>
      <c r="AK213" s="29"/>
      <c r="AL213" s="28" t="s">
        <v>746</v>
      </c>
      <c r="AM213" s="27" t="str">
        <f>IF(ISERROR(VLOOKUP(UPPER(F213),[1]DNS!C:D,1,FALSE)),"N","Y")</f>
        <v>Y</v>
      </c>
      <c r="AN213" s="27" t="str">
        <f>IFERROR(VLOOKUP(UPPER(F213),[1]DNS!C:D,2,FALSE),"N")</f>
        <v>N</v>
      </c>
      <c r="AO213" s="27" t="s">
        <v>549</v>
      </c>
      <c r="AP213" s="36" t="s">
        <v>828</v>
      </c>
    </row>
    <row r="214" spans="1:42" s="27" customFormat="1" ht="16" hidden="1">
      <c r="A214" s="27" t="s">
        <v>314</v>
      </c>
      <c r="B214" s="28" t="s">
        <v>196</v>
      </c>
      <c r="C214" s="29" t="s">
        <v>959</v>
      </c>
      <c r="D214" s="29" t="s">
        <v>960</v>
      </c>
      <c r="E214" s="29" t="s">
        <v>284</v>
      </c>
      <c r="F214" s="29" t="s">
        <v>961</v>
      </c>
      <c r="G214" s="29" t="s">
        <v>285</v>
      </c>
      <c r="H214" s="29" t="s">
        <v>924</v>
      </c>
      <c r="I214" s="29" t="s">
        <v>962</v>
      </c>
      <c r="J214" s="30"/>
      <c r="K214" s="31"/>
      <c r="L214" s="31"/>
      <c r="M214" s="31"/>
      <c r="N214" s="31" t="s">
        <v>87</v>
      </c>
      <c r="O214" s="31"/>
      <c r="P214" s="31"/>
      <c r="Q214" s="31"/>
      <c r="R214" s="30"/>
      <c r="S214" s="31"/>
      <c r="T214" s="29" t="s">
        <v>626</v>
      </c>
      <c r="U214" s="32">
        <v>129007</v>
      </c>
      <c r="V214" s="32">
        <v>4</v>
      </c>
      <c r="W214" s="32">
        <v>0</v>
      </c>
      <c r="X214" s="33" t="str">
        <f>IF(ISERROR(MATCH(F214, [1]Filesystems!A:A, 0)), "N", "Y")</f>
        <v>N</v>
      </c>
      <c r="Y214" s="51"/>
      <c r="Z214" s="51"/>
      <c r="AA214" s="31">
        <v>124</v>
      </c>
      <c r="AB214" s="31"/>
      <c r="AC214" s="29" t="s">
        <v>238</v>
      </c>
      <c r="AD214" s="28" t="s">
        <v>269</v>
      </c>
      <c r="AE214" s="29" t="s">
        <v>202</v>
      </c>
      <c r="AF214" s="29" t="s">
        <v>224</v>
      </c>
      <c r="AG214" s="31" t="s">
        <v>89</v>
      </c>
      <c r="AH214" s="31" t="s">
        <v>89</v>
      </c>
      <c r="AI214" s="29"/>
      <c r="AJ214" s="35" t="s">
        <v>89</v>
      </c>
      <c r="AK214" s="29"/>
      <c r="AL214" s="28" t="s">
        <v>749</v>
      </c>
      <c r="AM214" s="27" t="str">
        <f>IF(ISERROR(VLOOKUP(UPPER(F214),[1]DNS!C:D,1,FALSE)),"N","Y")</f>
        <v>N</v>
      </c>
      <c r="AN214" s="27" t="str">
        <f>IFERROR(VLOOKUP(UPPER(F214),[1]DNS!C:D,2,FALSE),"N")</f>
        <v>N</v>
      </c>
      <c r="AO214" s="27" t="s">
        <v>552</v>
      </c>
      <c r="AP214" s="36" t="s">
        <v>963</v>
      </c>
    </row>
    <row r="215" spans="1:42" s="27" customFormat="1" ht="16" hidden="1">
      <c r="A215" s="27" t="s">
        <v>314</v>
      </c>
      <c r="B215" s="28" t="s">
        <v>196</v>
      </c>
      <c r="C215" s="29" t="s">
        <v>964</v>
      </c>
      <c r="D215" s="29" t="s">
        <v>965</v>
      </c>
      <c r="E215" s="29" t="s">
        <v>284</v>
      </c>
      <c r="F215" s="29" t="s">
        <v>966</v>
      </c>
      <c r="G215" s="29" t="s">
        <v>285</v>
      </c>
      <c r="H215" s="29" t="s">
        <v>924</v>
      </c>
      <c r="I215" s="29" t="s">
        <v>962</v>
      </c>
      <c r="J215" s="30"/>
      <c r="K215" s="31"/>
      <c r="L215" s="31"/>
      <c r="M215" s="31"/>
      <c r="N215" s="31" t="s">
        <v>87</v>
      </c>
      <c r="O215" s="31"/>
      <c r="P215" s="31"/>
      <c r="Q215" s="31"/>
      <c r="R215" s="30"/>
      <c r="S215" s="31"/>
      <c r="T215" s="29" t="s">
        <v>626</v>
      </c>
      <c r="U215" s="32">
        <v>129007</v>
      </c>
      <c r="V215" s="32">
        <v>4</v>
      </c>
      <c r="W215" s="32">
        <v>0</v>
      </c>
      <c r="X215" s="33" t="str">
        <f>IF(ISERROR(MATCH(F215, [1]Filesystems!A:A, 0)), "N", "Y")</f>
        <v>N</v>
      </c>
      <c r="Y215" s="51"/>
      <c r="Z215" s="51"/>
      <c r="AA215" s="31">
        <v>124</v>
      </c>
      <c r="AB215" s="31"/>
      <c r="AC215" s="29" t="s">
        <v>238</v>
      </c>
      <c r="AD215" s="28" t="s">
        <v>269</v>
      </c>
      <c r="AE215" s="29" t="s">
        <v>202</v>
      </c>
      <c r="AF215" s="29" t="s">
        <v>224</v>
      </c>
      <c r="AG215" s="31" t="s">
        <v>89</v>
      </c>
      <c r="AH215" s="31" t="s">
        <v>89</v>
      </c>
      <c r="AI215" s="29"/>
      <c r="AJ215" s="35" t="s">
        <v>89</v>
      </c>
      <c r="AK215" s="29"/>
      <c r="AL215" s="28" t="s">
        <v>751</v>
      </c>
      <c r="AM215" s="27" t="str">
        <f>IF(ISERROR(VLOOKUP(UPPER(F215),[1]DNS!C:D,1,FALSE)),"N","Y")</f>
        <v>N</v>
      </c>
      <c r="AN215" s="27" t="str">
        <f>IFERROR(VLOOKUP(UPPER(F215),[1]DNS!C:D,2,FALSE),"N")</f>
        <v>N</v>
      </c>
      <c r="AO215" s="27" t="s">
        <v>557</v>
      </c>
      <c r="AP215" s="36" t="s">
        <v>963</v>
      </c>
    </row>
    <row r="216" spans="1:42" s="27" customFormat="1" ht="16" hidden="1">
      <c r="A216" s="27" t="s">
        <v>230</v>
      </c>
      <c r="B216" s="28" t="s">
        <v>196</v>
      </c>
      <c r="C216" s="29" t="s">
        <v>967</v>
      </c>
      <c r="D216" s="29" t="s">
        <v>968</v>
      </c>
      <c r="E216" s="29" t="s">
        <v>359</v>
      </c>
      <c r="F216" s="29" t="s">
        <v>969</v>
      </c>
      <c r="G216" s="29" t="s">
        <v>413</v>
      </c>
      <c r="H216" s="29" t="s">
        <v>198</v>
      </c>
      <c r="I216" s="29" t="s">
        <v>468</v>
      </c>
      <c r="J216" s="30"/>
      <c r="K216" s="31"/>
      <c r="L216" s="31"/>
      <c r="M216" s="31"/>
      <c r="N216" s="31" t="s">
        <v>87</v>
      </c>
      <c r="O216" s="31"/>
      <c r="P216" s="31"/>
      <c r="Q216" s="31"/>
      <c r="R216" s="30"/>
      <c r="S216" s="31"/>
      <c r="T216" s="29" t="s">
        <v>635</v>
      </c>
      <c r="U216" s="32">
        <v>32188</v>
      </c>
      <c r="V216" s="32">
        <v>4</v>
      </c>
      <c r="W216" s="32">
        <v>2</v>
      </c>
      <c r="X216" s="33" t="str">
        <f>IF(ISERROR(MATCH(F216, [1]Filesystems!A:A, 0)), "N", "Y")</f>
        <v>Y</v>
      </c>
      <c r="Y216" s="51"/>
      <c r="Z216" s="51"/>
      <c r="AA216" s="31">
        <v>124</v>
      </c>
      <c r="AB216" s="31"/>
      <c r="AC216" s="29" t="s">
        <v>238</v>
      </c>
      <c r="AD216" s="28" t="s">
        <v>269</v>
      </c>
      <c r="AE216" s="29" t="s">
        <v>202</v>
      </c>
      <c r="AF216" s="29" t="s">
        <v>224</v>
      </c>
      <c r="AG216" s="31" t="s">
        <v>89</v>
      </c>
      <c r="AH216" s="31" t="s">
        <v>89</v>
      </c>
      <c r="AI216" s="29"/>
      <c r="AJ216" s="35" t="s">
        <v>89</v>
      </c>
      <c r="AK216" s="29"/>
      <c r="AL216" s="28" t="s">
        <v>753</v>
      </c>
      <c r="AM216" s="27" t="str">
        <f>IF(ISERROR(VLOOKUP(UPPER(F216),[1]DNS!C:D,1,FALSE)),"N","Y")</f>
        <v>Y</v>
      </c>
      <c r="AN216" s="27" t="str">
        <f>IFERROR(VLOOKUP(UPPER(F216),[1]DNS!C:D,2,FALSE),"N")</f>
        <v>Y</v>
      </c>
      <c r="AO216" s="27" t="s">
        <v>561</v>
      </c>
      <c r="AP216" s="36">
        <v>0</v>
      </c>
    </row>
    <row r="217" spans="1:42" s="27" customFormat="1" ht="16" hidden="1">
      <c r="A217" s="27" t="s">
        <v>230</v>
      </c>
      <c r="B217" s="28" t="s">
        <v>196</v>
      </c>
      <c r="C217" s="29" t="s">
        <v>970</v>
      </c>
      <c r="D217" s="29" t="s">
        <v>971</v>
      </c>
      <c r="E217" s="29" t="s">
        <v>359</v>
      </c>
      <c r="F217" s="29" t="s">
        <v>972</v>
      </c>
      <c r="G217" s="29" t="s">
        <v>413</v>
      </c>
      <c r="H217" s="29" t="s">
        <v>198</v>
      </c>
      <c r="I217" s="29" t="s">
        <v>973</v>
      </c>
      <c r="J217" s="30"/>
      <c r="K217" s="31"/>
      <c r="L217" s="31"/>
      <c r="M217" s="31"/>
      <c r="N217" s="31" t="s">
        <v>87</v>
      </c>
      <c r="O217" s="31"/>
      <c r="P217" s="31"/>
      <c r="Q217" s="31"/>
      <c r="R217" s="30"/>
      <c r="S217" s="31"/>
      <c r="T217" s="29" t="s">
        <v>626</v>
      </c>
      <c r="U217" s="32">
        <v>32188</v>
      </c>
      <c r="V217" s="32">
        <v>4</v>
      </c>
      <c r="W217" s="32">
        <v>2</v>
      </c>
      <c r="X217" s="33" t="str">
        <f>IF(ISERROR(MATCH(F217, [1]Filesystems!A:A, 0)), "N", "Y")</f>
        <v>Y</v>
      </c>
      <c r="Y217" s="51"/>
      <c r="Z217" s="51"/>
      <c r="AA217" s="31">
        <v>124</v>
      </c>
      <c r="AB217" s="31"/>
      <c r="AC217" s="29" t="s">
        <v>238</v>
      </c>
      <c r="AD217" s="28" t="s">
        <v>269</v>
      </c>
      <c r="AE217" s="29" t="s">
        <v>202</v>
      </c>
      <c r="AF217" s="29" t="s">
        <v>224</v>
      </c>
      <c r="AG217" s="31" t="s">
        <v>89</v>
      </c>
      <c r="AH217" s="31" t="s">
        <v>89</v>
      </c>
      <c r="AI217" s="29"/>
      <c r="AJ217" s="35" t="s">
        <v>89</v>
      </c>
      <c r="AK217" s="29"/>
      <c r="AL217" s="28" t="s">
        <v>755</v>
      </c>
      <c r="AM217" s="27" t="str">
        <f>IF(ISERROR(VLOOKUP(UPPER(F217),[1]DNS!C:D,1,FALSE)),"N","Y")</f>
        <v>Y</v>
      </c>
      <c r="AN217" s="27" t="str">
        <f>IFERROR(VLOOKUP(UPPER(F217),[1]DNS!C:D,2,FALSE),"N")</f>
        <v>Y</v>
      </c>
      <c r="AO217" s="27" t="s">
        <v>565</v>
      </c>
      <c r="AP217" s="36">
        <v>0</v>
      </c>
    </row>
    <row r="218" spans="1:42" s="27" customFormat="1" ht="16" hidden="1">
      <c r="A218" s="27" t="s">
        <v>230</v>
      </c>
      <c r="B218" s="28" t="s">
        <v>196</v>
      </c>
      <c r="C218" s="29" t="s">
        <v>974</v>
      </c>
      <c r="D218" s="29" t="s">
        <v>975</v>
      </c>
      <c r="E218" s="29" t="s">
        <v>359</v>
      </c>
      <c r="F218" s="29" t="s">
        <v>976</v>
      </c>
      <c r="G218" s="29" t="s">
        <v>977</v>
      </c>
      <c r="H218" s="29" t="s">
        <v>198</v>
      </c>
      <c r="I218" s="29" t="s">
        <v>973</v>
      </c>
      <c r="J218" s="30"/>
      <c r="K218" s="31"/>
      <c r="L218" s="31"/>
      <c r="M218" s="31"/>
      <c r="N218" s="31" t="s">
        <v>87</v>
      </c>
      <c r="O218" s="31"/>
      <c r="P218" s="31"/>
      <c r="Q218" s="31"/>
      <c r="R218" s="30"/>
      <c r="S218" s="31"/>
      <c r="T218" s="29" t="s">
        <v>626</v>
      </c>
      <c r="U218" s="32">
        <v>32188</v>
      </c>
      <c r="V218" s="32">
        <v>4</v>
      </c>
      <c r="W218" s="32">
        <v>2</v>
      </c>
      <c r="X218" s="33" t="str">
        <f>IF(ISERROR(MATCH(F218, [1]Filesystems!A:A, 0)), "N", "Y")</f>
        <v>Y</v>
      </c>
      <c r="Y218" s="51"/>
      <c r="Z218" s="51"/>
      <c r="AA218" s="31">
        <v>124</v>
      </c>
      <c r="AB218" s="31"/>
      <c r="AC218" s="29" t="s">
        <v>238</v>
      </c>
      <c r="AD218" s="28" t="s">
        <v>269</v>
      </c>
      <c r="AE218" s="29" t="s">
        <v>202</v>
      </c>
      <c r="AF218" s="29" t="s">
        <v>224</v>
      </c>
      <c r="AG218" s="31" t="s">
        <v>89</v>
      </c>
      <c r="AH218" s="31" t="s">
        <v>89</v>
      </c>
      <c r="AI218" s="29"/>
      <c r="AJ218" s="35" t="s">
        <v>89</v>
      </c>
      <c r="AK218" s="29"/>
      <c r="AL218" s="28" t="s">
        <v>757</v>
      </c>
      <c r="AM218" s="27" t="str">
        <f>IF(ISERROR(VLOOKUP(UPPER(F218),[1]DNS!C:D,1,FALSE)),"N","Y")</f>
        <v>Y</v>
      </c>
      <c r="AN218" s="27" t="str">
        <f>IFERROR(VLOOKUP(UPPER(F218),[1]DNS!C:D,2,FALSE),"N")</f>
        <v>Y</v>
      </c>
      <c r="AO218" s="27" t="s">
        <v>568</v>
      </c>
      <c r="AP218" s="36">
        <v>0</v>
      </c>
    </row>
    <row r="219" spans="1:42" s="27" customFormat="1" ht="16" hidden="1">
      <c r="A219" s="27" t="s">
        <v>230</v>
      </c>
      <c r="B219" s="28" t="s">
        <v>196</v>
      </c>
      <c r="C219" s="29" t="s">
        <v>978</v>
      </c>
      <c r="D219" s="29" t="s">
        <v>979</v>
      </c>
      <c r="E219" s="29" t="s">
        <v>359</v>
      </c>
      <c r="F219" s="29" t="s">
        <v>980</v>
      </c>
      <c r="G219" s="29" t="s">
        <v>413</v>
      </c>
      <c r="H219" s="29" t="s">
        <v>198</v>
      </c>
      <c r="I219" s="29" t="s">
        <v>973</v>
      </c>
      <c r="J219" s="30"/>
      <c r="K219" s="31"/>
      <c r="L219" s="31"/>
      <c r="M219" s="31"/>
      <c r="N219" s="31" t="s">
        <v>87</v>
      </c>
      <c r="O219" s="31"/>
      <c r="P219" s="31"/>
      <c r="Q219" s="31"/>
      <c r="R219" s="30"/>
      <c r="S219" s="31"/>
      <c r="T219" s="29" t="s">
        <v>626</v>
      </c>
      <c r="U219" s="32">
        <v>32188</v>
      </c>
      <c r="V219" s="32">
        <v>4</v>
      </c>
      <c r="W219" s="32">
        <v>2</v>
      </c>
      <c r="X219" s="33" t="str">
        <f>IF(ISERROR(MATCH(F219, [1]Filesystems!A:A, 0)), "N", "Y")</f>
        <v>Y</v>
      </c>
      <c r="Y219" s="51"/>
      <c r="Z219" s="51"/>
      <c r="AA219" s="31">
        <v>124</v>
      </c>
      <c r="AB219" s="31"/>
      <c r="AC219" s="29" t="s">
        <v>238</v>
      </c>
      <c r="AD219" s="28" t="s">
        <v>269</v>
      </c>
      <c r="AE219" s="29" t="s">
        <v>202</v>
      </c>
      <c r="AF219" s="29" t="s">
        <v>224</v>
      </c>
      <c r="AG219" s="31" t="s">
        <v>89</v>
      </c>
      <c r="AH219" s="31" t="s">
        <v>89</v>
      </c>
      <c r="AI219" s="29"/>
      <c r="AJ219" s="35" t="s">
        <v>89</v>
      </c>
      <c r="AK219" s="29"/>
      <c r="AL219" s="28" t="s">
        <v>759</v>
      </c>
      <c r="AM219" s="27" t="str">
        <f>IF(ISERROR(VLOOKUP(UPPER(F219),[1]DNS!C:D,1,FALSE)),"N","Y")</f>
        <v>Y</v>
      </c>
      <c r="AN219" s="27" t="str">
        <f>IFERROR(VLOOKUP(UPPER(F219),[1]DNS!C:D,2,FALSE),"N")</f>
        <v>N</v>
      </c>
      <c r="AO219" s="27" t="s">
        <v>572</v>
      </c>
      <c r="AP219" s="36">
        <v>0</v>
      </c>
    </row>
    <row r="220" spans="1:42" s="27" customFormat="1" ht="16" hidden="1">
      <c r="A220" s="27" t="s">
        <v>230</v>
      </c>
      <c r="B220" s="28" t="s">
        <v>196</v>
      </c>
      <c r="C220" s="29" t="s">
        <v>981</v>
      </c>
      <c r="D220" s="29" t="s">
        <v>982</v>
      </c>
      <c r="E220" s="29" t="s">
        <v>359</v>
      </c>
      <c r="F220" s="29" t="s">
        <v>983</v>
      </c>
      <c r="G220" s="29" t="s">
        <v>977</v>
      </c>
      <c r="H220" s="29" t="s">
        <v>198</v>
      </c>
      <c r="I220" s="29" t="s">
        <v>984</v>
      </c>
      <c r="J220" s="30"/>
      <c r="K220" s="31"/>
      <c r="L220" s="31"/>
      <c r="M220" s="31"/>
      <c r="N220" s="31" t="s">
        <v>87</v>
      </c>
      <c r="O220" s="31"/>
      <c r="P220" s="31"/>
      <c r="Q220" s="31"/>
      <c r="R220" s="30"/>
      <c r="S220" s="31"/>
      <c r="T220" s="29" t="s">
        <v>626</v>
      </c>
      <c r="U220" s="32">
        <v>32188</v>
      </c>
      <c r="V220" s="32">
        <v>4</v>
      </c>
      <c r="W220" s="32">
        <v>2</v>
      </c>
      <c r="X220" s="33" t="str">
        <f>IF(ISERROR(MATCH(F220, [1]Filesystems!A:A, 0)), "N", "Y")</f>
        <v>Y</v>
      </c>
      <c r="Y220" s="51"/>
      <c r="Z220" s="51"/>
      <c r="AA220" s="31">
        <v>124</v>
      </c>
      <c r="AB220" s="31"/>
      <c r="AC220" s="29" t="s">
        <v>238</v>
      </c>
      <c r="AD220" s="28" t="s">
        <v>269</v>
      </c>
      <c r="AE220" s="29" t="s">
        <v>202</v>
      </c>
      <c r="AF220" s="29" t="s">
        <v>224</v>
      </c>
      <c r="AG220" s="31" t="s">
        <v>89</v>
      </c>
      <c r="AH220" s="31" t="s">
        <v>89</v>
      </c>
      <c r="AI220" s="29"/>
      <c r="AJ220" s="35" t="s">
        <v>89</v>
      </c>
      <c r="AK220" s="29"/>
      <c r="AL220" s="28" t="s">
        <v>761</v>
      </c>
      <c r="AM220" s="27" t="str">
        <f>IF(ISERROR(VLOOKUP(UPPER(F220),[1]DNS!C:D,1,FALSE)),"N","Y")</f>
        <v>Y</v>
      </c>
      <c r="AN220" s="27" t="str">
        <f>IFERROR(VLOOKUP(UPPER(F220),[1]DNS!C:D,2,FALSE),"N")</f>
        <v>N</v>
      </c>
      <c r="AO220" s="27" t="s">
        <v>575</v>
      </c>
      <c r="AP220" s="36">
        <v>0</v>
      </c>
    </row>
    <row r="221" spans="1:42" s="27" customFormat="1" ht="16" hidden="1">
      <c r="A221" s="27" t="s">
        <v>230</v>
      </c>
      <c r="B221" s="28" t="s">
        <v>196</v>
      </c>
      <c r="C221" s="29" t="s">
        <v>985</v>
      </c>
      <c r="D221" s="29" t="s">
        <v>986</v>
      </c>
      <c r="E221" s="29" t="s">
        <v>359</v>
      </c>
      <c r="F221" s="29" t="s">
        <v>987</v>
      </c>
      <c r="G221" s="29" t="s">
        <v>988</v>
      </c>
      <c r="H221" s="29" t="s">
        <v>198</v>
      </c>
      <c r="I221" s="29" t="s">
        <v>984</v>
      </c>
      <c r="J221" s="30"/>
      <c r="K221" s="31"/>
      <c r="L221" s="31"/>
      <c r="M221" s="31"/>
      <c r="N221" s="31" t="s">
        <v>87</v>
      </c>
      <c r="O221" s="31"/>
      <c r="P221" s="31"/>
      <c r="Q221" s="31"/>
      <c r="R221" s="30"/>
      <c r="S221" s="31"/>
      <c r="T221" s="29" t="s">
        <v>626</v>
      </c>
      <c r="U221" s="32">
        <v>32188</v>
      </c>
      <c r="V221" s="32">
        <v>4</v>
      </c>
      <c r="W221" s="32">
        <v>2</v>
      </c>
      <c r="X221" s="33" t="str">
        <f>IF(ISERROR(MATCH(F221, [1]Filesystems!A:A, 0)), "N", "Y")</f>
        <v>Y</v>
      </c>
      <c r="Y221" s="51"/>
      <c r="Z221" s="51"/>
      <c r="AA221" s="31">
        <v>124</v>
      </c>
      <c r="AB221" s="31"/>
      <c r="AC221" s="29" t="s">
        <v>238</v>
      </c>
      <c r="AD221" s="28" t="s">
        <v>269</v>
      </c>
      <c r="AE221" s="29" t="s">
        <v>202</v>
      </c>
      <c r="AF221" s="29" t="s">
        <v>224</v>
      </c>
      <c r="AG221" s="31" t="s">
        <v>89</v>
      </c>
      <c r="AH221" s="31" t="s">
        <v>89</v>
      </c>
      <c r="AI221" s="29"/>
      <c r="AJ221" s="35" t="s">
        <v>89</v>
      </c>
      <c r="AK221" s="29"/>
      <c r="AL221" s="28" t="s">
        <v>764</v>
      </c>
      <c r="AM221" s="27" t="str">
        <f>IF(ISERROR(VLOOKUP(UPPER(F221),[1]DNS!C:D,1,FALSE)),"N","Y")</f>
        <v>Y</v>
      </c>
      <c r="AN221" s="27" t="str">
        <f>IFERROR(VLOOKUP(UPPER(F221),[1]DNS!C:D,2,FALSE),"N")</f>
        <v>Y</v>
      </c>
      <c r="AO221" s="27" t="s">
        <v>580</v>
      </c>
      <c r="AP221" s="36">
        <v>0</v>
      </c>
    </row>
    <row r="222" spans="1:42" s="27" customFormat="1" ht="16" hidden="1">
      <c r="A222" s="27" t="s">
        <v>230</v>
      </c>
      <c r="B222" s="28" t="s">
        <v>196</v>
      </c>
      <c r="C222" s="29" t="s">
        <v>989</v>
      </c>
      <c r="D222" s="29" t="s">
        <v>990</v>
      </c>
      <c r="E222" s="29" t="s">
        <v>359</v>
      </c>
      <c r="F222" s="29" t="s">
        <v>991</v>
      </c>
      <c r="G222" s="29" t="s">
        <v>988</v>
      </c>
      <c r="H222" s="29" t="s">
        <v>198</v>
      </c>
      <c r="I222" s="29" t="s">
        <v>984</v>
      </c>
      <c r="J222" s="30"/>
      <c r="K222" s="31"/>
      <c r="L222" s="31"/>
      <c r="M222" s="31"/>
      <c r="N222" s="31" t="s">
        <v>87</v>
      </c>
      <c r="O222" s="31"/>
      <c r="P222" s="31"/>
      <c r="Q222" s="31"/>
      <c r="R222" s="30"/>
      <c r="S222" s="31"/>
      <c r="T222" s="29" t="s">
        <v>626</v>
      </c>
      <c r="U222" s="32">
        <v>32188</v>
      </c>
      <c r="V222" s="32">
        <v>4</v>
      </c>
      <c r="W222" s="32">
        <v>2</v>
      </c>
      <c r="X222" s="33" t="str">
        <f>IF(ISERROR(MATCH(F222, [1]Filesystems!A:A, 0)), "N", "Y")</f>
        <v>Y</v>
      </c>
      <c r="Y222" s="51"/>
      <c r="Z222" s="51"/>
      <c r="AA222" s="31">
        <v>124</v>
      </c>
      <c r="AB222" s="31"/>
      <c r="AC222" s="29" t="s">
        <v>238</v>
      </c>
      <c r="AD222" s="28" t="s">
        <v>269</v>
      </c>
      <c r="AE222" s="29" t="s">
        <v>202</v>
      </c>
      <c r="AF222" s="29" t="s">
        <v>224</v>
      </c>
      <c r="AG222" s="31" t="s">
        <v>89</v>
      </c>
      <c r="AH222" s="31" t="s">
        <v>89</v>
      </c>
      <c r="AI222" s="29"/>
      <c r="AJ222" s="35" t="s">
        <v>89</v>
      </c>
      <c r="AK222" s="29"/>
      <c r="AL222" s="28" t="s">
        <v>766</v>
      </c>
      <c r="AM222" s="27" t="str">
        <f>IF(ISERROR(VLOOKUP(UPPER(F222),[1]DNS!C:D,1,FALSE)),"N","Y")</f>
        <v>Y</v>
      </c>
      <c r="AN222" s="27" t="str">
        <f>IFERROR(VLOOKUP(UPPER(F222),[1]DNS!C:D,2,FALSE),"N")</f>
        <v>Y</v>
      </c>
      <c r="AO222" s="27" t="s">
        <v>583</v>
      </c>
      <c r="AP222" s="36">
        <v>0</v>
      </c>
    </row>
    <row r="223" spans="1:42" s="27" customFormat="1" ht="16" hidden="1">
      <c r="A223" s="27" t="s">
        <v>314</v>
      </c>
      <c r="B223" s="28" t="s">
        <v>196</v>
      </c>
      <c r="C223" s="29" t="s">
        <v>992</v>
      </c>
      <c r="D223" s="29" t="s">
        <v>993</v>
      </c>
      <c r="E223" s="29" t="s">
        <v>359</v>
      </c>
      <c r="F223" s="29" t="s">
        <v>994</v>
      </c>
      <c r="G223" s="29" t="s">
        <v>988</v>
      </c>
      <c r="H223" s="29" t="s">
        <v>924</v>
      </c>
      <c r="I223" s="29" t="s">
        <v>962</v>
      </c>
      <c r="J223" s="30"/>
      <c r="K223" s="31"/>
      <c r="L223" s="31"/>
      <c r="M223" s="31"/>
      <c r="N223" s="31" t="s">
        <v>87</v>
      </c>
      <c r="O223" s="31"/>
      <c r="P223" s="31"/>
      <c r="Q223" s="31"/>
      <c r="R223" s="30"/>
      <c r="S223" s="31"/>
      <c r="T223" s="29" t="s">
        <v>626</v>
      </c>
      <c r="U223" s="32">
        <v>32188</v>
      </c>
      <c r="V223" s="32">
        <v>4</v>
      </c>
      <c r="W223" s="32">
        <v>2</v>
      </c>
      <c r="X223" s="33" t="str">
        <f>IF(ISERROR(MATCH(F223, [1]Filesystems!A:A, 0)), "N", "Y")</f>
        <v>N</v>
      </c>
      <c r="Y223" s="51"/>
      <c r="Z223" s="51"/>
      <c r="AA223" s="31">
        <v>124</v>
      </c>
      <c r="AB223" s="31"/>
      <c r="AC223" s="29" t="s">
        <v>238</v>
      </c>
      <c r="AD223" s="28" t="s">
        <v>269</v>
      </c>
      <c r="AE223" s="29" t="s">
        <v>202</v>
      </c>
      <c r="AF223" s="29" t="s">
        <v>224</v>
      </c>
      <c r="AG223" s="31" t="s">
        <v>89</v>
      </c>
      <c r="AH223" s="31" t="s">
        <v>89</v>
      </c>
      <c r="AI223" s="29"/>
      <c r="AJ223" s="35" t="s">
        <v>89</v>
      </c>
      <c r="AK223" s="29"/>
      <c r="AL223" s="28" t="s">
        <v>768</v>
      </c>
      <c r="AM223" s="27" t="str">
        <f>IF(ISERROR(VLOOKUP(UPPER(F223),[1]DNS!C:D,1,FALSE)),"N","Y")</f>
        <v>N</v>
      </c>
      <c r="AN223" s="27" t="str">
        <f>IFERROR(VLOOKUP(UPPER(F223),[1]DNS!C:D,2,FALSE),"N")</f>
        <v>N</v>
      </c>
      <c r="AO223" s="27" t="s">
        <v>586</v>
      </c>
      <c r="AP223" s="36" t="s">
        <v>995</v>
      </c>
    </row>
    <row r="224" spans="1:42" s="27" customFormat="1" ht="16" hidden="1">
      <c r="A224" s="27" t="s">
        <v>314</v>
      </c>
      <c r="B224" s="28" t="s">
        <v>196</v>
      </c>
      <c r="C224" s="29" t="s">
        <v>996</v>
      </c>
      <c r="D224" s="29" t="s">
        <v>997</v>
      </c>
      <c r="E224" s="29" t="s">
        <v>359</v>
      </c>
      <c r="F224" s="29" t="s">
        <v>998</v>
      </c>
      <c r="G224" s="29" t="s">
        <v>988</v>
      </c>
      <c r="H224" s="29" t="s">
        <v>924</v>
      </c>
      <c r="I224" s="29" t="s">
        <v>962</v>
      </c>
      <c r="J224" s="30"/>
      <c r="K224" s="31"/>
      <c r="L224" s="31"/>
      <c r="M224" s="31"/>
      <c r="N224" s="31" t="s">
        <v>87</v>
      </c>
      <c r="O224" s="31"/>
      <c r="P224" s="31"/>
      <c r="Q224" s="31"/>
      <c r="R224" s="30"/>
      <c r="S224" s="31"/>
      <c r="T224" s="29" t="s">
        <v>626</v>
      </c>
      <c r="U224" s="32">
        <v>32188</v>
      </c>
      <c r="V224" s="32">
        <v>4</v>
      </c>
      <c r="W224" s="32">
        <v>2</v>
      </c>
      <c r="X224" s="33" t="str">
        <f>IF(ISERROR(MATCH(F224, [1]Filesystems!A:A, 0)), "N", "Y")</f>
        <v>N</v>
      </c>
      <c r="Y224" s="51"/>
      <c r="Z224" s="51"/>
      <c r="AA224" s="31">
        <v>124</v>
      </c>
      <c r="AB224" s="31"/>
      <c r="AC224" s="29" t="s">
        <v>238</v>
      </c>
      <c r="AD224" s="28" t="s">
        <v>269</v>
      </c>
      <c r="AE224" s="29" t="s">
        <v>202</v>
      </c>
      <c r="AF224" s="29" t="s">
        <v>224</v>
      </c>
      <c r="AG224" s="31" t="s">
        <v>89</v>
      </c>
      <c r="AH224" s="31" t="s">
        <v>89</v>
      </c>
      <c r="AI224" s="29"/>
      <c r="AJ224" s="35" t="s">
        <v>89</v>
      </c>
      <c r="AK224" s="29"/>
      <c r="AL224" s="28" t="s">
        <v>770</v>
      </c>
      <c r="AM224" s="27" t="str">
        <f>IF(ISERROR(VLOOKUP(UPPER(F224),[1]DNS!C:D,1,FALSE)),"N","Y")</f>
        <v>N</v>
      </c>
      <c r="AN224" s="27" t="str">
        <f>IFERROR(VLOOKUP(UPPER(F224),[1]DNS!C:D,2,FALSE),"N")</f>
        <v>N</v>
      </c>
      <c r="AO224" s="27" t="s">
        <v>589</v>
      </c>
      <c r="AP224" s="36" t="s">
        <v>995</v>
      </c>
    </row>
    <row r="225" spans="1:42" s="27" customFormat="1" ht="16" hidden="1">
      <c r="A225" s="27" t="s">
        <v>314</v>
      </c>
      <c r="B225" s="28" t="s">
        <v>196</v>
      </c>
      <c r="C225" s="29" t="s">
        <v>999</v>
      </c>
      <c r="D225" s="29" t="s">
        <v>1000</v>
      </c>
      <c r="E225" s="29" t="s">
        <v>359</v>
      </c>
      <c r="F225" s="29" t="s">
        <v>1001</v>
      </c>
      <c r="G225" s="29" t="s">
        <v>408</v>
      </c>
      <c r="H225" s="29" t="s">
        <v>198</v>
      </c>
      <c r="I225" s="29" t="s">
        <v>1002</v>
      </c>
      <c r="J225" s="30"/>
      <c r="K225" s="31"/>
      <c r="L225" s="31"/>
      <c r="M225" s="31"/>
      <c r="N225" s="31" t="s">
        <v>87</v>
      </c>
      <c r="O225" s="31"/>
      <c r="P225" s="31"/>
      <c r="Q225" s="31"/>
      <c r="R225" s="30"/>
      <c r="S225" s="31"/>
      <c r="T225" s="29" t="s">
        <v>626</v>
      </c>
      <c r="U225" s="32">
        <v>32188</v>
      </c>
      <c r="V225" s="32">
        <v>4</v>
      </c>
      <c r="W225" s="32">
        <v>2</v>
      </c>
      <c r="X225" s="33" t="str">
        <f>IF(ISERROR(MATCH(F225, [1]Filesystems!A:A, 0)), "N", "Y")</f>
        <v>Y</v>
      </c>
      <c r="Y225" s="51"/>
      <c r="Z225" s="51"/>
      <c r="AA225" s="31">
        <v>124</v>
      </c>
      <c r="AB225" s="31"/>
      <c r="AC225" s="29" t="s">
        <v>238</v>
      </c>
      <c r="AD225" s="28" t="s">
        <v>269</v>
      </c>
      <c r="AE225" s="29" t="s">
        <v>202</v>
      </c>
      <c r="AF225" s="29" t="s">
        <v>224</v>
      </c>
      <c r="AG225" s="31" t="s">
        <v>89</v>
      </c>
      <c r="AH225" s="31" t="s">
        <v>89</v>
      </c>
      <c r="AI225" s="29"/>
      <c r="AJ225" s="35" t="s">
        <v>89</v>
      </c>
      <c r="AK225" s="29"/>
      <c r="AL225" s="28" t="s">
        <v>772</v>
      </c>
      <c r="AM225" s="27" t="str">
        <f>IF(ISERROR(VLOOKUP(UPPER(F225),[1]DNS!C:D,1,FALSE)),"N","Y")</f>
        <v>Y</v>
      </c>
      <c r="AN225" s="27" t="str">
        <f>IFERROR(VLOOKUP(UPPER(F225),[1]DNS!C:D,2,FALSE),"N")</f>
        <v>N</v>
      </c>
      <c r="AO225" s="27" t="s">
        <v>593</v>
      </c>
      <c r="AP225" s="36">
        <v>0</v>
      </c>
    </row>
    <row r="226" spans="1:42" s="27" customFormat="1" ht="16" hidden="1">
      <c r="A226" s="27" t="s">
        <v>314</v>
      </c>
      <c r="B226" s="28" t="s">
        <v>196</v>
      </c>
      <c r="C226" s="29" t="s">
        <v>1003</v>
      </c>
      <c r="D226" s="29" t="s">
        <v>1004</v>
      </c>
      <c r="E226" s="29" t="s">
        <v>359</v>
      </c>
      <c r="F226" s="29" t="s">
        <v>1005</v>
      </c>
      <c r="G226" s="29" t="s">
        <v>408</v>
      </c>
      <c r="H226" s="29" t="s">
        <v>198</v>
      </c>
      <c r="I226" s="29" t="s">
        <v>1002</v>
      </c>
      <c r="J226" s="30"/>
      <c r="K226" s="31"/>
      <c r="L226" s="31"/>
      <c r="M226" s="31"/>
      <c r="N226" s="31" t="s">
        <v>87</v>
      </c>
      <c r="O226" s="31"/>
      <c r="P226" s="31"/>
      <c r="Q226" s="31"/>
      <c r="R226" s="30"/>
      <c r="S226" s="31"/>
      <c r="T226" s="29" t="s">
        <v>626</v>
      </c>
      <c r="U226" s="32">
        <v>32188</v>
      </c>
      <c r="V226" s="32">
        <v>4</v>
      </c>
      <c r="W226" s="32">
        <v>2</v>
      </c>
      <c r="X226" s="33" t="str">
        <f>IF(ISERROR(MATCH(F226, [1]Filesystems!A:A, 0)), "N", "Y")</f>
        <v>Y</v>
      </c>
      <c r="Y226" s="51"/>
      <c r="Z226" s="51"/>
      <c r="AA226" s="31">
        <v>124</v>
      </c>
      <c r="AB226" s="31"/>
      <c r="AC226" s="29" t="s">
        <v>238</v>
      </c>
      <c r="AD226" s="28" t="s">
        <v>269</v>
      </c>
      <c r="AE226" s="29" t="s">
        <v>202</v>
      </c>
      <c r="AF226" s="29" t="s">
        <v>224</v>
      </c>
      <c r="AG226" s="31" t="s">
        <v>89</v>
      </c>
      <c r="AH226" s="31" t="s">
        <v>89</v>
      </c>
      <c r="AI226" s="29"/>
      <c r="AJ226" s="35" t="s">
        <v>89</v>
      </c>
      <c r="AK226" s="29"/>
      <c r="AL226" s="28" t="s">
        <v>774</v>
      </c>
      <c r="AM226" s="27" t="str">
        <f>IF(ISERROR(VLOOKUP(UPPER(F226),[1]DNS!C:D,1,FALSE)),"N","Y")</f>
        <v>Y</v>
      </c>
      <c r="AN226" s="27" t="str">
        <f>IFERROR(VLOOKUP(UPPER(F226),[1]DNS!C:D,2,FALSE),"N")</f>
        <v>N</v>
      </c>
      <c r="AO226" s="27" t="s">
        <v>596</v>
      </c>
      <c r="AP226" s="36">
        <v>0</v>
      </c>
    </row>
    <row r="227" spans="1:42" s="27" customFormat="1" ht="16" hidden="1">
      <c r="A227" s="27" t="s">
        <v>327</v>
      </c>
      <c r="B227" s="28" t="s">
        <v>196</v>
      </c>
      <c r="C227" s="29" t="s">
        <v>1006</v>
      </c>
      <c r="D227" s="29" t="s">
        <v>1007</v>
      </c>
      <c r="E227" s="29" t="s">
        <v>359</v>
      </c>
      <c r="F227" s="29" t="s">
        <v>1008</v>
      </c>
      <c r="G227" s="29" t="s">
        <v>988</v>
      </c>
      <c r="H227" s="29" t="s">
        <v>198</v>
      </c>
      <c r="I227" s="29" t="s">
        <v>564</v>
      </c>
      <c r="J227" s="30"/>
      <c r="K227" s="31"/>
      <c r="L227" s="31"/>
      <c r="M227" s="31"/>
      <c r="N227" s="31"/>
      <c r="O227" s="31"/>
      <c r="P227" s="31"/>
      <c r="Q227" s="31"/>
      <c r="R227" s="30"/>
      <c r="S227" s="31"/>
      <c r="T227" s="29" t="s">
        <v>626</v>
      </c>
      <c r="U227" s="32">
        <v>32188</v>
      </c>
      <c r="V227" s="32">
        <v>4</v>
      </c>
      <c r="W227" s="32">
        <v>2</v>
      </c>
      <c r="X227" s="33" t="str">
        <f>IF(ISERROR(MATCH(F227, [1]Filesystems!A:A, 0)), "N", "Y")</f>
        <v>Y</v>
      </c>
      <c r="Y227" s="37">
        <v>2</v>
      </c>
      <c r="Z227" s="37">
        <v>96.000630000000001</v>
      </c>
      <c r="AA227" s="31">
        <v>124</v>
      </c>
      <c r="AB227" s="31"/>
      <c r="AC227" s="29" t="s">
        <v>238</v>
      </c>
      <c r="AD227" s="28" t="s">
        <v>269</v>
      </c>
      <c r="AE227" s="29" t="s">
        <v>202</v>
      </c>
      <c r="AF227" s="29" t="s">
        <v>224</v>
      </c>
      <c r="AG227" s="31" t="s">
        <v>89</v>
      </c>
      <c r="AH227" s="31" t="s">
        <v>89</v>
      </c>
      <c r="AI227" s="29"/>
      <c r="AJ227" s="35" t="s">
        <v>89</v>
      </c>
      <c r="AK227" s="29"/>
      <c r="AL227" s="28" t="s">
        <v>776</v>
      </c>
      <c r="AM227" s="27" t="str">
        <f>IF(ISERROR(VLOOKUP(UPPER(F227),[1]DNS!C:D,1,FALSE)),"N","Y")</f>
        <v>Y</v>
      </c>
      <c r="AN227" s="27" t="str">
        <f>IFERROR(VLOOKUP(UPPER(F227),[1]DNS!C:D,2,FALSE),"N")</f>
        <v>N</v>
      </c>
      <c r="AO227" s="27" t="s">
        <v>600</v>
      </c>
      <c r="AP227" s="36">
        <v>0</v>
      </c>
    </row>
    <row r="228" spans="1:42" s="27" customFormat="1" ht="16" hidden="1">
      <c r="A228" s="27" t="s">
        <v>247</v>
      </c>
      <c r="B228" s="28" t="s">
        <v>196</v>
      </c>
      <c r="C228" s="29" t="s">
        <v>1009</v>
      </c>
      <c r="D228" s="29" t="s">
        <v>1010</v>
      </c>
      <c r="E228" s="29" t="s">
        <v>284</v>
      </c>
      <c r="F228" s="38" t="s">
        <v>114</v>
      </c>
      <c r="G228" s="29" t="s">
        <v>1011</v>
      </c>
      <c r="H228" s="29" t="s">
        <v>198</v>
      </c>
      <c r="I228" s="29" t="s">
        <v>18</v>
      </c>
      <c r="J228" s="30"/>
      <c r="K228" s="31"/>
      <c r="L228" s="31"/>
      <c r="M228" s="31"/>
      <c r="N228" s="31" t="s">
        <v>87</v>
      </c>
      <c r="O228" s="31"/>
      <c r="P228" s="31"/>
      <c r="Q228" s="31"/>
      <c r="R228" s="30"/>
      <c r="S228" s="31"/>
      <c r="T228" s="29" t="s">
        <v>626</v>
      </c>
      <c r="U228" s="32">
        <v>129007</v>
      </c>
      <c r="V228" s="32">
        <v>4</v>
      </c>
      <c r="W228" s="32">
        <v>4</v>
      </c>
      <c r="X228" s="33" t="str">
        <f>IF(ISERROR(MATCH(F228, [1]Filesystems!A:A, 0)), "N", "Y")</f>
        <v>Y</v>
      </c>
      <c r="Y228" s="37">
        <v>2</v>
      </c>
      <c r="Z228" s="37">
        <v>96.000640000000004</v>
      </c>
      <c r="AA228" s="31">
        <v>124</v>
      </c>
      <c r="AB228" s="31"/>
      <c r="AC228" s="29" t="s">
        <v>238</v>
      </c>
      <c r="AD228" s="28" t="s">
        <v>269</v>
      </c>
      <c r="AE228" s="29" t="s">
        <v>202</v>
      </c>
      <c r="AF228" s="29" t="s">
        <v>224</v>
      </c>
      <c r="AG228" s="31" t="s">
        <v>89</v>
      </c>
      <c r="AH228" s="31" t="s">
        <v>89</v>
      </c>
      <c r="AI228" s="29"/>
      <c r="AJ228" s="35" t="s">
        <v>89</v>
      </c>
      <c r="AK228" s="29"/>
      <c r="AL228" s="28" t="s">
        <v>778</v>
      </c>
      <c r="AM228" s="27" t="str">
        <f>IF(ISERROR(VLOOKUP(UPPER(F228),[1]DNS!C:D,1,FALSE)),"N","Y")</f>
        <v>Y</v>
      </c>
      <c r="AN228" s="27" t="str">
        <f>IFERROR(VLOOKUP(UPPER(F228),[1]DNS!C:D,2,FALSE),"N")</f>
        <v>Y</v>
      </c>
      <c r="AO228" s="27" t="s">
        <v>603</v>
      </c>
      <c r="AP228" s="36">
        <v>0</v>
      </c>
    </row>
    <row r="229" spans="1:42" s="27" customFormat="1" ht="16" hidden="1">
      <c r="A229" s="27" t="s">
        <v>230</v>
      </c>
      <c r="B229" s="28" t="s">
        <v>196</v>
      </c>
      <c r="C229" s="29" t="s">
        <v>1012</v>
      </c>
      <c r="D229" s="29" t="s">
        <v>1013</v>
      </c>
      <c r="E229" s="29" t="s">
        <v>359</v>
      </c>
      <c r="F229" s="29" t="s">
        <v>1014</v>
      </c>
      <c r="G229" s="29" t="s">
        <v>977</v>
      </c>
      <c r="H229" s="29" t="s">
        <v>198</v>
      </c>
      <c r="I229" s="29" t="s">
        <v>468</v>
      </c>
      <c r="J229" s="30"/>
      <c r="K229" s="31"/>
      <c r="L229" s="31"/>
      <c r="M229" s="31"/>
      <c r="N229" s="31" t="s">
        <v>87</v>
      </c>
      <c r="O229" s="31"/>
      <c r="P229" s="31"/>
      <c r="Q229" s="31"/>
      <c r="R229" s="30"/>
      <c r="S229" s="31"/>
      <c r="T229" s="29" t="s">
        <v>635</v>
      </c>
      <c r="U229" s="32">
        <v>32188</v>
      </c>
      <c r="V229" s="32">
        <v>4</v>
      </c>
      <c r="W229" s="32">
        <v>2</v>
      </c>
      <c r="X229" s="33" t="str">
        <f>IF(ISERROR(MATCH(F229, [1]Filesystems!A:A, 0)), "N", "Y")</f>
        <v>Y</v>
      </c>
      <c r="Y229" s="37">
        <v>2</v>
      </c>
      <c r="Z229" s="37">
        <v>96.00067</v>
      </c>
      <c r="AA229" s="31">
        <v>124</v>
      </c>
      <c r="AB229" s="31"/>
      <c r="AC229" s="29" t="s">
        <v>238</v>
      </c>
      <c r="AD229" s="28" t="s">
        <v>269</v>
      </c>
      <c r="AE229" s="29" t="s">
        <v>202</v>
      </c>
      <c r="AF229" s="29" t="s">
        <v>224</v>
      </c>
      <c r="AG229" s="31" t="s">
        <v>89</v>
      </c>
      <c r="AH229" s="31" t="s">
        <v>89</v>
      </c>
      <c r="AI229" s="29"/>
      <c r="AJ229" s="35" t="s">
        <v>89</v>
      </c>
      <c r="AK229" s="29"/>
      <c r="AL229" s="28" t="s">
        <v>780</v>
      </c>
      <c r="AM229" s="27" t="str">
        <f>IF(ISERROR(VLOOKUP(UPPER(F229),[1]DNS!C:D,1,FALSE)),"N","Y")</f>
        <v>Y</v>
      </c>
      <c r="AN229" s="27" t="str">
        <f>IFERROR(VLOOKUP(UPPER(F229),[1]DNS!C:D,2,FALSE),"N")</f>
        <v>N</v>
      </c>
      <c r="AO229" s="27" t="s">
        <v>606</v>
      </c>
      <c r="AP229" s="36">
        <v>0</v>
      </c>
    </row>
    <row r="230" spans="1:42" s="27" customFormat="1" ht="16" hidden="1">
      <c r="A230" s="27" t="s">
        <v>230</v>
      </c>
      <c r="B230" s="28" t="s">
        <v>196</v>
      </c>
      <c r="C230" s="29" t="s">
        <v>1015</v>
      </c>
      <c r="D230" s="29" t="s">
        <v>1016</v>
      </c>
      <c r="E230" s="29" t="s">
        <v>359</v>
      </c>
      <c r="F230" s="29" t="s">
        <v>1017</v>
      </c>
      <c r="G230" s="29" t="s">
        <v>408</v>
      </c>
      <c r="H230" s="29" t="s">
        <v>198</v>
      </c>
      <c r="I230" s="29" t="s">
        <v>23</v>
      </c>
      <c r="J230" s="30"/>
      <c r="K230" s="31"/>
      <c r="L230" s="31"/>
      <c r="M230" s="31"/>
      <c r="N230" s="31" t="s">
        <v>87</v>
      </c>
      <c r="O230" s="31"/>
      <c r="P230" s="31"/>
      <c r="Q230" s="31"/>
      <c r="R230" s="30"/>
      <c r="S230" s="31"/>
      <c r="T230" s="29" t="s">
        <v>626</v>
      </c>
      <c r="U230" s="32">
        <v>32188</v>
      </c>
      <c r="V230" s="32">
        <v>4</v>
      </c>
      <c r="W230" s="32">
        <v>2</v>
      </c>
      <c r="X230" s="33" t="str">
        <f>IF(ISERROR(MATCH(F230, [1]Filesystems!A:A, 0)), "N", "Y")</f>
        <v>Y</v>
      </c>
      <c r="Y230" s="37">
        <v>2</v>
      </c>
      <c r="Z230" s="37">
        <v>58.000509999999998</v>
      </c>
      <c r="AA230" s="31">
        <v>124</v>
      </c>
      <c r="AB230" s="31"/>
      <c r="AC230" s="29" t="s">
        <v>238</v>
      </c>
      <c r="AD230" s="28" t="s">
        <v>269</v>
      </c>
      <c r="AE230" s="29" t="s">
        <v>202</v>
      </c>
      <c r="AF230" s="29" t="s">
        <v>224</v>
      </c>
      <c r="AG230" s="31" t="s">
        <v>89</v>
      </c>
      <c r="AH230" s="31" t="s">
        <v>89</v>
      </c>
      <c r="AI230" s="29"/>
      <c r="AJ230" s="35" t="s">
        <v>89</v>
      </c>
      <c r="AK230" s="29"/>
      <c r="AL230" s="28" t="s">
        <v>782</v>
      </c>
      <c r="AM230" s="27" t="str">
        <f>IF(ISERROR(VLOOKUP(UPPER(F230),[1]DNS!C:D,1,FALSE)),"N","Y")</f>
        <v>Y</v>
      </c>
      <c r="AN230" s="27" t="str">
        <f>IFERROR(VLOOKUP(UPPER(F230),[1]DNS!C:D,2,FALSE),"N")</f>
        <v>N</v>
      </c>
      <c r="AO230" s="27" t="s">
        <v>609</v>
      </c>
      <c r="AP230" s="36" t="s">
        <v>196</v>
      </c>
    </row>
    <row r="231" spans="1:42" s="27" customFormat="1" ht="16" hidden="1">
      <c r="A231" s="27" t="s">
        <v>230</v>
      </c>
      <c r="B231" s="28" t="s">
        <v>196</v>
      </c>
      <c r="C231" s="29" t="s">
        <v>1018</v>
      </c>
      <c r="D231" s="29" t="s">
        <v>1019</v>
      </c>
      <c r="E231" s="29" t="s">
        <v>359</v>
      </c>
      <c r="F231" s="29" t="s">
        <v>1020</v>
      </c>
      <c r="G231" s="29" t="s">
        <v>408</v>
      </c>
      <c r="H231" s="29" t="s">
        <v>198</v>
      </c>
      <c r="I231" s="29" t="s">
        <v>23</v>
      </c>
      <c r="J231" s="30"/>
      <c r="K231" s="31"/>
      <c r="L231" s="31"/>
      <c r="M231" s="31"/>
      <c r="N231" s="31" t="s">
        <v>87</v>
      </c>
      <c r="O231" s="31"/>
      <c r="P231" s="31"/>
      <c r="Q231" s="31"/>
      <c r="R231" s="30"/>
      <c r="S231" s="31"/>
      <c r="T231" s="29" t="s">
        <v>626</v>
      </c>
      <c r="U231" s="32">
        <v>32188</v>
      </c>
      <c r="V231" s="32">
        <v>4</v>
      </c>
      <c r="W231" s="32">
        <v>2</v>
      </c>
      <c r="X231" s="33" t="str">
        <f>IF(ISERROR(MATCH(F231, [1]Filesystems!A:A, 0)), "N", "Y")</f>
        <v>Y</v>
      </c>
      <c r="Y231" s="37">
        <v>2</v>
      </c>
      <c r="Z231" s="37">
        <v>58.000590000000003</v>
      </c>
      <c r="AA231" s="31">
        <v>124</v>
      </c>
      <c r="AB231" s="31"/>
      <c r="AC231" s="29" t="s">
        <v>238</v>
      </c>
      <c r="AD231" s="28" t="s">
        <v>269</v>
      </c>
      <c r="AE231" s="29" t="s">
        <v>202</v>
      </c>
      <c r="AF231" s="29" t="s">
        <v>224</v>
      </c>
      <c r="AG231" s="31" t="s">
        <v>89</v>
      </c>
      <c r="AH231" s="31" t="s">
        <v>89</v>
      </c>
      <c r="AI231" s="29"/>
      <c r="AJ231" s="35" t="s">
        <v>89</v>
      </c>
      <c r="AK231" s="29"/>
      <c r="AL231" s="28" t="s">
        <v>784</v>
      </c>
      <c r="AM231" s="27" t="str">
        <f>IF(ISERROR(VLOOKUP(UPPER(F231),[1]DNS!C:D,1,FALSE)),"N","Y")</f>
        <v>Y</v>
      </c>
      <c r="AN231" s="27" t="str">
        <f>IFERROR(VLOOKUP(UPPER(F231),[1]DNS!C:D,2,FALSE),"N")</f>
        <v>N</v>
      </c>
      <c r="AO231" s="27" t="s">
        <v>612</v>
      </c>
      <c r="AP231" s="36" t="s">
        <v>196</v>
      </c>
    </row>
    <row r="232" spans="1:42" s="27" customFormat="1" ht="16" hidden="1">
      <c r="A232" s="27" t="s">
        <v>262</v>
      </c>
      <c r="B232" s="28" t="s">
        <v>196</v>
      </c>
      <c r="C232" s="29" t="s">
        <v>1021</v>
      </c>
      <c r="D232" s="29" t="s">
        <v>1022</v>
      </c>
      <c r="E232" s="29" t="s">
        <v>299</v>
      </c>
      <c r="F232" s="29" t="s">
        <v>1023</v>
      </c>
      <c r="G232" s="29" t="s">
        <v>244</v>
      </c>
      <c r="H232" s="29" t="s">
        <v>198</v>
      </c>
      <c r="I232" s="29" t="s">
        <v>592</v>
      </c>
      <c r="J232" s="30"/>
      <c r="K232" s="31"/>
      <c r="L232" s="31"/>
      <c r="M232" s="31"/>
      <c r="N232" s="31" t="s">
        <v>87</v>
      </c>
      <c r="O232" s="31"/>
      <c r="P232" s="31"/>
      <c r="Q232" s="31"/>
      <c r="R232" s="30"/>
      <c r="S232" s="31"/>
      <c r="T232" s="29" t="s">
        <v>556</v>
      </c>
      <c r="U232" s="32">
        <v>144946</v>
      </c>
      <c r="V232" s="32">
        <v>2</v>
      </c>
      <c r="W232" s="32">
        <v>6</v>
      </c>
      <c r="X232" s="33" t="str">
        <f>IF(ISERROR(MATCH(F232, [1]Filesystems!A:A, 0)), "N", "Y")</f>
        <v>Y</v>
      </c>
      <c r="Y232" s="37">
        <v>2</v>
      </c>
      <c r="Z232" s="37">
        <v>58.000729999999997</v>
      </c>
      <c r="AA232" s="31">
        <v>124</v>
      </c>
      <c r="AB232" s="31"/>
      <c r="AC232" s="29" t="s">
        <v>238</v>
      </c>
      <c r="AD232" s="28" t="s">
        <v>269</v>
      </c>
      <c r="AE232" s="29" t="s">
        <v>202</v>
      </c>
      <c r="AF232" s="29" t="s">
        <v>224</v>
      </c>
      <c r="AG232" s="31" t="s">
        <v>89</v>
      </c>
      <c r="AH232" s="31" t="s">
        <v>89</v>
      </c>
      <c r="AI232" s="29"/>
      <c r="AJ232" s="35" t="s">
        <v>89</v>
      </c>
      <c r="AK232" s="29"/>
      <c r="AL232" s="28" t="s">
        <v>786</v>
      </c>
      <c r="AM232" s="27" t="str">
        <f>IF(ISERROR(VLOOKUP(UPPER(F232),[1]DNS!C:D,1,FALSE)),"N","Y")</f>
        <v>Y</v>
      </c>
      <c r="AN232" s="27" t="str">
        <f>IFERROR(VLOOKUP(UPPER(F232),[1]DNS!C:D,2,FALSE),"N")</f>
        <v>N</v>
      </c>
      <c r="AO232" s="27" t="s">
        <v>616</v>
      </c>
      <c r="AP232" s="36">
        <v>0</v>
      </c>
    </row>
    <row r="233" spans="1:42" s="27" customFormat="1" ht="16" hidden="1">
      <c r="A233" s="27" t="s">
        <v>262</v>
      </c>
      <c r="B233" s="28" t="s">
        <v>196</v>
      </c>
      <c r="C233" s="29" t="s">
        <v>1024</v>
      </c>
      <c r="D233" s="29" t="s">
        <v>1025</v>
      </c>
      <c r="E233" s="29" t="s">
        <v>299</v>
      </c>
      <c r="F233" s="29" t="s">
        <v>1026</v>
      </c>
      <c r="G233" s="29" t="s">
        <v>244</v>
      </c>
      <c r="H233" s="29" t="s">
        <v>198</v>
      </c>
      <c r="I233" s="29" t="s">
        <v>592</v>
      </c>
      <c r="J233" s="30"/>
      <c r="K233" s="31"/>
      <c r="L233" s="31"/>
      <c r="M233" s="31"/>
      <c r="N233" s="31" t="s">
        <v>87</v>
      </c>
      <c r="O233" s="31"/>
      <c r="P233" s="31"/>
      <c r="Q233" s="31"/>
      <c r="R233" s="30"/>
      <c r="S233" s="31"/>
      <c r="T233" s="29" t="s">
        <v>556</v>
      </c>
      <c r="U233" s="32">
        <v>144946</v>
      </c>
      <c r="V233" s="32">
        <v>2</v>
      </c>
      <c r="W233" s="32">
        <v>6</v>
      </c>
      <c r="X233" s="33" t="str">
        <f>IF(ISERROR(MATCH(F233, [1]Filesystems!A:A, 0)), "N", "Y")</f>
        <v>Y</v>
      </c>
      <c r="Y233" s="37">
        <v>2</v>
      </c>
      <c r="Z233" s="37">
        <v>202.00049999999999</v>
      </c>
      <c r="AA233" s="31">
        <v>124</v>
      </c>
      <c r="AB233" s="31"/>
      <c r="AC233" s="29" t="s">
        <v>238</v>
      </c>
      <c r="AD233" s="28" t="s">
        <v>269</v>
      </c>
      <c r="AE233" s="29" t="s">
        <v>202</v>
      </c>
      <c r="AF233" s="29" t="s">
        <v>224</v>
      </c>
      <c r="AG233" s="31" t="s">
        <v>89</v>
      </c>
      <c r="AH233" s="31" t="s">
        <v>89</v>
      </c>
      <c r="AI233" s="29"/>
      <c r="AJ233" s="35" t="s">
        <v>89</v>
      </c>
      <c r="AK233" s="29"/>
      <c r="AL233" s="28" t="s">
        <v>788</v>
      </c>
      <c r="AM233" s="27" t="str">
        <f>IF(ISERROR(VLOOKUP(UPPER(F233),[1]DNS!C:D,1,FALSE)),"N","Y")</f>
        <v>Y</v>
      </c>
      <c r="AN233" s="27" t="str">
        <f>IFERROR(VLOOKUP(UPPER(F233),[1]DNS!C:D,2,FALSE),"N")</f>
        <v>N</v>
      </c>
      <c r="AO233" s="27" t="s">
        <v>619</v>
      </c>
      <c r="AP233" s="36">
        <v>0</v>
      </c>
    </row>
    <row r="234" spans="1:42" s="27" customFormat="1" ht="16" hidden="1">
      <c r="A234" s="27" t="s">
        <v>262</v>
      </c>
      <c r="B234" s="28" t="s">
        <v>196</v>
      </c>
      <c r="C234" s="29" t="s">
        <v>1027</v>
      </c>
      <c r="D234" s="29" t="s">
        <v>1028</v>
      </c>
      <c r="E234" s="29" t="s">
        <v>299</v>
      </c>
      <c r="F234" s="29" t="s">
        <v>1029</v>
      </c>
      <c r="G234" s="29" t="s">
        <v>244</v>
      </c>
      <c r="H234" s="29" t="s">
        <v>198</v>
      </c>
      <c r="I234" s="29" t="s">
        <v>599</v>
      </c>
      <c r="J234" s="30"/>
      <c r="K234" s="31"/>
      <c r="L234" s="31"/>
      <c r="M234" s="31"/>
      <c r="N234" s="31" t="s">
        <v>87</v>
      </c>
      <c r="O234" s="31"/>
      <c r="P234" s="31"/>
      <c r="Q234" s="31"/>
      <c r="R234" s="30"/>
      <c r="S234" s="31"/>
      <c r="T234" s="29" t="s">
        <v>556</v>
      </c>
      <c r="U234" s="32">
        <v>24082</v>
      </c>
      <c r="V234" s="32">
        <v>2</v>
      </c>
      <c r="W234" s="32">
        <v>6</v>
      </c>
      <c r="X234" s="33" t="str">
        <f>IF(ISERROR(MATCH(F234, [1]Filesystems!A:A, 0)), "N", "Y")</f>
        <v>Y</v>
      </c>
      <c r="Y234" s="37">
        <v>2</v>
      </c>
      <c r="Z234" s="37">
        <v>196.00059999999999</v>
      </c>
      <c r="AA234" s="31">
        <v>124</v>
      </c>
      <c r="AB234" s="31"/>
      <c r="AC234" s="29" t="s">
        <v>238</v>
      </c>
      <c r="AD234" s="28" t="s">
        <v>269</v>
      </c>
      <c r="AE234" s="29" t="s">
        <v>202</v>
      </c>
      <c r="AF234" s="29" t="s">
        <v>224</v>
      </c>
      <c r="AG234" s="31" t="s">
        <v>89</v>
      </c>
      <c r="AH234" s="31" t="s">
        <v>89</v>
      </c>
      <c r="AI234" s="29"/>
      <c r="AJ234" s="35" t="s">
        <v>89</v>
      </c>
      <c r="AK234" s="29"/>
      <c r="AL234" s="28" t="s">
        <v>791</v>
      </c>
      <c r="AM234" s="27" t="str">
        <f>IF(ISERROR(VLOOKUP(UPPER(F234),[1]DNS!C:D,1,FALSE)),"N","Y")</f>
        <v>Y</v>
      </c>
      <c r="AN234" s="27" t="str">
        <f>IFERROR(VLOOKUP(UPPER(F234),[1]DNS!C:D,2,FALSE),"N")</f>
        <v>N</v>
      </c>
      <c r="AO234" s="27" t="s">
        <v>622</v>
      </c>
      <c r="AP234" s="36">
        <v>0</v>
      </c>
    </row>
    <row r="235" spans="1:42" s="27" customFormat="1" ht="16" hidden="1">
      <c r="A235" s="27" t="s">
        <v>262</v>
      </c>
      <c r="B235" s="28" t="s">
        <v>196</v>
      </c>
      <c r="C235" s="29" t="s">
        <v>1030</v>
      </c>
      <c r="D235" s="29" t="s">
        <v>1031</v>
      </c>
      <c r="E235" s="29" t="s">
        <v>299</v>
      </c>
      <c r="F235" s="29" t="s">
        <v>1032</v>
      </c>
      <c r="G235" s="29" t="s">
        <v>244</v>
      </c>
      <c r="H235" s="29" t="s">
        <v>198</v>
      </c>
      <c r="I235" s="29" t="s">
        <v>599</v>
      </c>
      <c r="J235" s="30"/>
      <c r="K235" s="31"/>
      <c r="L235" s="31"/>
      <c r="M235" s="31"/>
      <c r="N235" s="31" t="s">
        <v>87</v>
      </c>
      <c r="O235" s="31"/>
      <c r="P235" s="31"/>
      <c r="Q235" s="31"/>
      <c r="R235" s="30"/>
      <c r="S235" s="31"/>
      <c r="T235" s="29" t="s">
        <v>556</v>
      </c>
      <c r="U235" s="32">
        <v>24082</v>
      </c>
      <c r="V235" s="32">
        <v>2</v>
      </c>
      <c r="W235" s="32">
        <v>6</v>
      </c>
      <c r="X235" s="33" t="str">
        <f>IF(ISERROR(MATCH(F235, [1]Filesystems!A:A, 0)), "N", "Y")</f>
        <v>Y</v>
      </c>
      <c r="Y235" s="37">
        <v>2</v>
      </c>
      <c r="Z235" s="37">
        <v>88.000690000000006</v>
      </c>
      <c r="AA235" s="31">
        <v>151</v>
      </c>
      <c r="AB235" s="31"/>
      <c r="AC235" s="29" t="s">
        <v>238</v>
      </c>
      <c r="AD235" s="28" t="s">
        <v>269</v>
      </c>
      <c r="AE235" s="29" t="s">
        <v>202</v>
      </c>
      <c r="AF235" s="29" t="s">
        <v>203</v>
      </c>
      <c r="AG235" s="31" t="s">
        <v>89</v>
      </c>
      <c r="AH235" s="31" t="s">
        <v>89</v>
      </c>
      <c r="AI235" s="29"/>
      <c r="AJ235" s="35" t="s">
        <v>89</v>
      </c>
      <c r="AK235" s="29"/>
      <c r="AL235" s="28" t="s">
        <v>793</v>
      </c>
      <c r="AM235" s="27" t="str">
        <f>IF(ISERROR(VLOOKUP(UPPER(F235),[1]DNS!C:D,1,FALSE)),"N","Y")</f>
        <v>Y</v>
      </c>
      <c r="AN235" s="27" t="str">
        <f>IFERROR(VLOOKUP(UPPER(F235),[1]DNS!C:D,2,FALSE),"N")</f>
        <v>N</v>
      </c>
      <c r="AO235" s="27" t="s">
        <v>627</v>
      </c>
      <c r="AP235" s="36">
        <v>0</v>
      </c>
    </row>
    <row r="236" spans="1:42" s="27" customFormat="1" ht="16" hidden="1">
      <c r="A236" s="27" t="s">
        <v>262</v>
      </c>
      <c r="B236" s="28" t="s">
        <v>196</v>
      </c>
      <c r="C236" s="29" t="s">
        <v>1033</v>
      </c>
      <c r="D236" s="29" t="s">
        <v>1034</v>
      </c>
      <c r="E236" s="29" t="s">
        <v>299</v>
      </c>
      <c r="F236" s="29" t="s">
        <v>1035</v>
      </c>
      <c r="G236" s="29" t="s">
        <v>244</v>
      </c>
      <c r="H236" s="29" t="s">
        <v>198</v>
      </c>
      <c r="I236" s="29" t="s">
        <v>615</v>
      </c>
      <c r="J236" s="30"/>
      <c r="K236" s="31"/>
      <c r="L236" s="31"/>
      <c r="M236" s="31"/>
      <c r="N236" s="31" t="s">
        <v>87</v>
      </c>
      <c r="O236" s="31"/>
      <c r="P236" s="31"/>
      <c r="Q236" s="31"/>
      <c r="R236" s="30"/>
      <c r="S236" s="31"/>
      <c r="T236" s="29" t="s">
        <v>556</v>
      </c>
      <c r="U236" s="32">
        <v>24082</v>
      </c>
      <c r="V236" s="32">
        <v>2</v>
      </c>
      <c r="W236" s="32">
        <v>6</v>
      </c>
      <c r="X236" s="33" t="str">
        <f>IF(ISERROR(MATCH(F236, [1]Filesystems!A:A, 0)), "N", "Y")</f>
        <v>Y</v>
      </c>
      <c r="Y236" s="37">
        <v>2</v>
      </c>
      <c r="Z236" s="37">
        <v>88.000630000000001</v>
      </c>
      <c r="AA236" s="31">
        <v>151</v>
      </c>
      <c r="AB236" s="31"/>
      <c r="AC236" s="29" t="s">
        <v>238</v>
      </c>
      <c r="AD236" s="28" t="s">
        <v>269</v>
      </c>
      <c r="AE236" s="29" t="s">
        <v>202</v>
      </c>
      <c r="AF236" s="29" t="s">
        <v>203</v>
      </c>
      <c r="AG236" s="31" t="s">
        <v>89</v>
      </c>
      <c r="AH236" s="31" t="s">
        <v>89</v>
      </c>
      <c r="AI236" s="29"/>
      <c r="AJ236" s="35" t="s">
        <v>89</v>
      </c>
      <c r="AK236" s="29"/>
      <c r="AL236" s="28" t="s">
        <v>796</v>
      </c>
      <c r="AM236" s="27" t="str">
        <f>IF(ISERROR(VLOOKUP(UPPER(F236),[1]DNS!C:D,1,FALSE)),"N","Y")</f>
        <v>Y</v>
      </c>
      <c r="AN236" s="27" t="str">
        <f>IFERROR(VLOOKUP(UPPER(F236),[1]DNS!C:D,2,FALSE),"N")</f>
        <v>N</v>
      </c>
      <c r="AO236" s="27" t="s">
        <v>631</v>
      </c>
      <c r="AP236" s="36">
        <v>0</v>
      </c>
    </row>
    <row r="237" spans="1:42" s="27" customFormat="1" ht="16" hidden="1">
      <c r="A237" s="27" t="s">
        <v>262</v>
      </c>
      <c r="B237" s="28" t="s">
        <v>196</v>
      </c>
      <c r="C237" s="29" t="s">
        <v>1036</v>
      </c>
      <c r="D237" s="29" t="s">
        <v>1037</v>
      </c>
      <c r="E237" s="29" t="s">
        <v>299</v>
      </c>
      <c r="F237" s="29" t="s">
        <v>1038</v>
      </c>
      <c r="G237" s="29" t="s">
        <v>244</v>
      </c>
      <c r="H237" s="29" t="s">
        <v>198</v>
      </c>
      <c r="I237" s="29" t="s">
        <v>615</v>
      </c>
      <c r="J237" s="30"/>
      <c r="K237" s="31"/>
      <c r="L237" s="31"/>
      <c r="M237" s="31"/>
      <c r="N237" s="31" t="s">
        <v>87</v>
      </c>
      <c r="O237" s="31"/>
      <c r="P237" s="31"/>
      <c r="Q237" s="31"/>
      <c r="R237" s="30"/>
      <c r="S237" s="31"/>
      <c r="T237" s="29" t="s">
        <v>556</v>
      </c>
      <c r="U237" s="32">
        <v>24082</v>
      </c>
      <c r="V237" s="32">
        <v>2</v>
      </c>
      <c r="W237" s="32">
        <v>6</v>
      </c>
      <c r="X237" s="33" t="str">
        <f>IF(ISERROR(MATCH(F237, [1]Filesystems!A:A, 0)), "N", "Y")</f>
        <v>Y</v>
      </c>
      <c r="Y237" s="37">
        <v>2</v>
      </c>
      <c r="Z237" s="37">
        <v>88.000630000000001</v>
      </c>
      <c r="AA237" s="31">
        <v>151</v>
      </c>
      <c r="AB237" s="31"/>
      <c r="AC237" s="29" t="s">
        <v>238</v>
      </c>
      <c r="AD237" s="28" t="s">
        <v>269</v>
      </c>
      <c r="AE237" s="29" t="s">
        <v>202</v>
      </c>
      <c r="AF237" s="29" t="s">
        <v>203</v>
      </c>
      <c r="AG237" s="31" t="s">
        <v>89</v>
      </c>
      <c r="AH237" s="31" t="s">
        <v>89</v>
      </c>
      <c r="AI237" s="29"/>
      <c r="AJ237" s="35" t="s">
        <v>89</v>
      </c>
      <c r="AK237" s="29"/>
      <c r="AL237" s="28" t="s">
        <v>798</v>
      </c>
      <c r="AM237" s="27" t="str">
        <f>IF(ISERROR(VLOOKUP(UPPER(F237),[1]DNS!C:D,1,FALSE)),"N","Y")</f>
        <v>Y</v>
      </c>
      <c r="AN237" s="27" t="str">
        <f>IFERROR(VLOOKUP(UPPER(F237),[1]DNS!C:D,2,FALSE),"N")</f>
        <v>N</v>
      </c>
      <c r="AO237" s="27" t="s">
        <v>636</v>
      </c>
      <c r="AP237" s="36">
        <v>0</v>
      </c>
    </row>
    <row r="238" spans="1:42" s="27" customFormat="1" ht="16" hidden="1">
      <c r="A238" s="27" t="s">
        <v>314</v>
      </c>
      <c r="B238" s="28" t="s">
        <v>196</v>
      </c>
      <c r="C238" s="29" t="s">
        <v>101</v>
      </c>
      <c r="D238" s="29" t="s">
        <v>1039</v>
      </c>
      <c r="E238" s="29" t="s">
        <v>293</v>
      </c>
      <c r="F238" s="29" t="s">
        <v>98</v>
      </c>
      <c r="G238" s="29" t="s">
        <v>431</v>
      </c>
      <c r="H238" s="29" t="s">
        <v>198</v>
      </c>
      <c r="I238" s="29" t="s">
        <v>1040</v>
      </c>
      <c r="J238" s="30"/>
      <c r="K238" s="31"/>
      <c r="L238" s="31"/>
      <c r="M238" s="31"/>
      <c r="N238" s="31" t="s">
        <v>87</v>
      </c>
      <c r="O238" s="31"/>
      <c r="P238" s="31"/>
      <c r="Q238" s="31"/>
      <c r="R238" s="30"/>
      <c r="S238" s="31"/>
      <c r="T238" s="29" t="s">
        <v>443</v>
      </c>
      <c r="U238" s="32">
        <v>258060</v>
      </c>
      <c r="V238" s="32">
        <v>4</v>
      </c>
      <c r="W238" s="32">
        <v>6</v>
      </c>
      <c r="X238" s="33" t="str">
        <f>IF(ISERROR(MATCH(F238, [1]Filesystems!A:A, 0)), "N", "Y")</f>
        <v>Y</v>
      </c>
      <c r="Y238" s="37">
        <v>2</v>
      </c>
      <c r="Z238" s="37">
        <v>88.000640000000004</v>
      </c>
      <c r="AA238" s="31">
        <v>151</v>
      </c>
      <c r="AB238" s="31"/>
      <c r="AC238" s="29" t="s">
        <v>238</v>
      </c>
      <c r="AD238" s="28" t="s">
        <v>269</v>
      </c>
      <c r="AE238" s="29" t="s">
        <v>202</v>
      </c>
      <c r="AF238" s="29" t="s">
        <v>203</v>
      </c>
      <c r="AG238" s="31" t="s">
        <v>89</v>
      </c>
      <c r="AH238" s="31" t="s">
        <v>89</v>
      </c>
      <c r="AI238" s="29"/>
      <c r="AJ238" s="35" t="s">
        <v>89</v>
      </c>
      <c r="AK238" s="29"/>
      <c r="AL238" s="28" t="s">
        <v>800</v>
      </c>
      <c r="AM238" s="27" t="str">
        <f>IF(ISERROR(VLOOKUP(UPPER(F238),[1]DNS!C:D,1,FALSE)),"N","Y")</f>
        <v>Y</v>
      </c>
      <c r="AN238" s="27" t="str">
        <f>IFERROR(VLOOKUP(UPPER(F238),[1]DNS!C:D,2,FALSE),"N")</f>
        <v>N</v>
      </c>
      <c r="AO238" s="27" t="s">
        <v>639</v>
      </c>
      <c r="AP238" s="36" t="s">
        <v>1041</v>
      </c>
    </row>
    <row r="239" spans="1:42" s="27" customFormat="1" ht="16" hidden="1">
      <c r="A239" s="27" t="s">
        <v>314</v>
      </c>
      <c r="B239" s="28" t="s">
        <v>196</v>
      </c>
      <c r="C239" s="29" t="s">
        <v>102</v>
      </c>
      <c r="D239" s="29" t="s">
        <v>103</v>
      </c>
      <c r="E239" s="29" t="s">
        <v>293</v>
      </c>
      <c r="F239" s="29" t="s">
        <v>99</v>
      </c>
      <c r="G239" s="29" t="s">
        <v>431</v>
      </c>
      <c r="H239" s="29" t="s">
        <v>198</v>
      </c>
      <c r="I239" s="29" t="s">
        <v>1040</v>
      </c>
      <c r="J239" s="30"/>
      <c r="K239" s="31"/>
      <c r="L239" s="31"/>
      <c r="M239" s="31"/>
      <c r="N239" s="31" t="s">
        <v>87</v>
      </c>
      <c r="O239" s="31"/>
      <c r="P239" s="31"/>
      <c r="Q239" s="31"/>
      <c r="R239" s="30"/>
      <c r="S239" s="31"/>
      <c r="T239" s="29" t="s">
        <v>443</v>
      </c>
      <c r="U239" s="32">
        <v>258060</v>
      </c>
      <c r="V239" s="32">
        <v>4</v>
      </c>
      <c r="W239" s="32">
        <v>6</v>
      </c>
      <c r="X239" s="33" t="str">
        <f>IF(ISERROR(MATCH(F239, [1]Filesystems!A:A, 0)), "N", "Y")</f>
        <v>Y</v>
      </c>
      <c r="Y239" s="37">
        <v>2</v>
      </c>
      <c r="Z239" s="37">
        <v>82.000510000000006</v>
      </c>
      <c r="AA239" s="31">
        <v>151</v>
      </c>
      <c r="AB239" s="31"/>
      <c r="AC239" s="29" t="s">
        <v>238</v>
      </c>
      <c r="AD239" s="28" t="s">
        <v>269</v>
      </c>
      <c r="AE239" s="29" t="s">
        <v>202</v>
      </c>
      <c r="AF239" s="29" t="s">
        <v>203</v>
      </c>
      <c r="AG239" s="31" t="s">
        <v>89</v>
      </c>
      <c r="AH239" s="31" t="s">
        <v>89</v>
      </c>
      <c r="AI239" s="29"/>
      <c r="AJ239" s="35" t="s">
        <v>89</v>
      </c>
      <c r="AK239" s="29"/>
      <c r="AL239" s="28" t="s">
        <v>802</v>
      </c>
      <c r="AM239" s="27" t="str">
        <f>IF(ISERROR(VLOOKUP(UPPER(F239),[1]DNS!C:D,1,FALSE)),"N","Y")</f>
        <v>Y</v>
      </c>
      <c r="AN239" s="27" t="str">
        <f>IFERROR(VLOOKUP(UPPER(F239),[1]DNS!C:D,2,FALSE),"N")</f>
        <v>N</v>
      </c>
      <c r="AO239" s="27" t="s">
        <v>642</v>
      </c>
      <c r="AP239" s="36" t="s">
        <v>1041</v>
      </c>
    </row>
    <row r="240" spans="1:42" s="27" customFormat="1" ht="16" hidden="1">
      <c r="A240" s="27" t="s">
        <v>314</v>
      </c>
      <c r="B240" s="28" t="s">
        <v>196</v>
      </c>
      <c r="C240" s="29" t="s">
        <v>104</v>
      </c>
      <c r="D240" s="29" t="s">
        <v>1042</v>
      </c>
      <c r="E240" s="29" t="s">
        <v>293</v>
      </c>
      <c r="F240" s="29" t="s">
        <v>100</v>
      </c>
      <c r="G240" s="29" t="s">
        <v>431</v>
      </c>
      <c r="H240" s="29" t="s">
        <v>198</v>
      </c>
      <c r="I240" s="29" t="s">
        <v>1040</v>
      </c>
      <c r="J240" s="30"/>
      <c r="K240" s="31"/>
      <c r="L240" s="31"/>
      <c r="M240" s="31"/>
      <c r="N240" s="31" t="s">
        <v>87</v>
      </c>
      <c r="O240" s="31"/>
      <c r="P240" s="31"/>
      <c r="Q240" s="31"/>
      <c r="R240" s="30"/>
      <c r="S240" s="31"/>
      <c r="T240" s="29" t="s">
        <v>443</v>
      </c>
      <c r="U240" s="32">
        <v>258060</v>
      </c>
      <c r="V240" s="32">
        <v>4</v>
      </c>
      <c r="W240" s="32">
        <v>6</v>
      </c>
      <c r="X240" s="33" t="str">
        <f>IF(ISERROR(MATCH(F240, [1]Filesystems!A:A, 0)), "N", "Y")</f>
        <v>Y</v>
      </c>
      <c r="Y240" s="51"/>
      <c r="Z240" s="51"/>
      <c r="AA240" s="31">
        <v>151</v>
      </c>
      <c r="AB240" s="31"/>
      <c r="AC240" s="29" t="s">
        <v>238</v>
      </c>
      <c r="AD240" s="28" t="s">
        <v>269</v>
      </c>
      <c r="AE240" s="29" t="s">
        <v>202</v>
      </c>
      <c r="AF240" s="29" t="s">
        <v>203</v>
      </c>
      <c r="AG240" s="31" t="s">
        <v>89</v>
      </c>
      <c r="AH240" s="31" t="s">
        <v>89</v>
      </c>
      <c r="AI240" s="29"/>
      <c r="AJ240" s="35" t="s">
        <v>89</v>
      </c>
      <c r="AK240" s="29"/>
      <c r="AL240" s="28" t="s">
        <v>804</v>
      </c>
      <c r="AM240" s="27" t="str">
        <f>IF(ISERROR(VLOOKUP(UPPER(F240),[1]DNS!C:D,1,FALSE)),"N","Y")</f>
        <v>Y</v>
      </c>
      <c r="AN240" s="27" t="str">
        <f>IFERROR(VLOOKUP(UPPER(F240),[1]DNS!C:D,2,FALSE),"N")</f>
        <v>N</v>
      </c>
      <c r="AO240" s="27" t="s">
        <v>647</v>
      </c>
      <c r="AP240" s="36" t="s">
        <v>1041</v>
      </c>
    </row>
    <row r="241" spans="1:42" s="27" customFormat="1" ht="16" hidden="1">
      <c r="A241" s="27" t="s">
        <v>327</v>
      </c>
      <c r="B241" s="28" t="s">
        <v>196</v>
      </c>
      <c r="C241" s="29"/>
      <c r="D241" s="29"/>
      <c r="E241" s="29"/>
      <c r="F241" s="29" t="s">
        <v>1043</v>
      </c>
      <c r="G241" s="29"/>
      <c r="H241" s="29" t="s">
        <v>198</v>
      </c>
      <c r="I241" s="29" t="s">
        <v>1044</v>
      </c>
      <c r="J241" s="30"/>
      <c r="K241" s="31"/>
      <c r="L241" s="31"/>
      <c r="M241" s="31"/>
      <c r="N241" s="31" t="s">
        <v>87</v>
      </c>
      <c r="O241" s="31"/>
      <c r="P241" s="31"/>
      <c r="Q241" s="31"/>
      <c r="R241" s="30"/>
      <c r="S241" s="31"/>
      <c r="T241" s="29" t="s">
        <v>273</v>
      </c>
      <c r="U241" s="37">
        <v>4096</v>
      </c>
      <c r="V241" s="37">
        <v>2</v>
      </c>
      <c r="W241" s="37">
        <v>1</v>
      </c>
      <c r="X241" s="33" t="str">
        <f>IF(ISERROR(MATCH(F241, [1]Filesystems!A:A, 0)), "N", "Y")</f>
        <v>Y</v>
      </c>
      <c r="Y241" s="37">
        <v>2</v>
      </c>
      <c r="Z241" s="37">
        <v>82.000680000000003</v>
      </c>
      <c r="AA241" s="31">
        <v>151</v>
      </c>
      <c r="AB241" s="31"/>
      <c r="AC241" s="29" t="s">
        <v>201</v>
      </c>
      <c r="AD241" s="28" t="s">
        <v>269</v>
      </c>
      <c r="AE241" s="29" t="s">
        <v>202</v>
      </c>
      <c r="AF241" s="29" t="s">
        <v>203</v>
      </c>
      <c r="AG241" s="31" t="s">
        <v>89</v>
      </c>
      <c r="AH241" s="31" t="s">
        <v>89</v>
      </c>
      <c r="AI241" s="29"/>
      <c r="AJ241" s="35" t="s">
        <v>89</v>
      </c>
      <c r="AK241" s="29"/>
      <c r="AL241" s="28" t="s">
        <v>806</v>
      </c>
      <c r="AM241" s="27" t="str">
        <f>IF(ISERROR(VLOOKUP(UPPER(F241),[1]DNS!C:D,1,FALSE)),"N","Y")</f>
        <v>N</v>
      </c>
      <c r="AN241" s="27" t="str">
        <f>IFERROR(VLOOKUP(UPPER(F241),[1]DNS!C:D,2,FALSE),"N")</f>
        <v>N</v>
      </c>
      <c r="AO241" s="27" t="s">
        <v>196</v>
      </c>
      <c r="AP241" s="36" t="s">
        <v>339</v>
      </c>
    </row>
    <row r="242" spans="1:42" s="27" customFormat="1" ht="16" hidden="1">
      <c r="A242" s="27" t="s">
        <v>644</v>
      </c>
      <c r="B242" s="28" t="s">
        <v>196</v>
      </c>
      <c r="C242" s="29"/>
      <c r="D242" s="29"/>
      <c r="E242" s="29"/>
      <c r="F242" s="29" t="s">
        <v>1045</v>
      </c>
      <c r="G242" s="29"/>
      <c r="H242" s="29" t="s">
        <v>467</v>
      </c>
      <c r="I242" s="29" t="s">
        <v>1046</v>
      </c>
      <c r="J242" s="30"/>
      <c r="K242" s="31"/>
      <c r="L242" s="31"/>
      <c r="M242" s="31"/>
      <c r="N242" s="31" t="s">
        <v>87</v>
      </c>
      <c r="O242" s="31"/>
      <c r="P242" s="31"/>
      <c r="Q242" s="31"/>
      <c r="R242" s="30"/>
      <c r="S242" s="31"/>
      <c r="T242" s="29" t="s">
        <v>273</v>
      </c>
      <c r="U242" s="37">
        <v>16384</v>
      </c>
      <c r="V242" s="37">
        <v>4</v>
      </c>
      <c r="W242" s="37">
        <v>1</v>
      </c>
      <c r="X242" s="33" t="str">
        <f>IF(ISERROR(MATCH(F242, [1]Filesystems!A:A, 0)), "N", "Y")</f>
        <v>N</v>
      </c>
      <c r="Y242" s="37">
        <v>2</v>
      </c>
      <c r="Z242" s="37">
        <v>82.000720000000001</v>
      </c>
      <c r="AA242" s="31">
        <v>151</v>
      </c>
      <c r="AB242" s="31"/>
      <c r="AC242" s="29" t="s">
        <v>201</v>
      </c>
      <c r="AD242" s="28" t="s">
        <v>269</v>
      </c>
      <c r="AE242" s="29" t="s">
        <v>202</v>
      </c>
      <c r="AF242" s="29" t="s">
        <v>203</v>
      </c>
      <c r="AG242" s="31" t="s">
        <v>89</v>
      </c>
      <c r="AH242" s="31" t="s">
        <v>89</v>
      </c>
      <c r="AI242" s="29"/>
      <c r="AJ242" s="35" t="s">
        <v>89</v>
      </c>
      <c r="AK242" s="29"/>
      <c r="AL242" s="28" t="s">
        <v>808</v>
      </c>
      <c r="AM242" s="27" t="str">
        <f>IF(ISERROR(VLOOKUP(UPPER(F242),[1]DNS!C:D,1,FALSE)),"N","Y")</f>
        <v>Y</v>
      </c>
      <c r="AN242" s="27" t="str">
        <f>IFERROR(VLOOKUP(UPPER(F242),[1]DNS!C:D,2,FALSE),"N")</f>
        <v>N</v>
      </c>
      <c r="AO242" s="27" t="s">
        <v>1047</v>
      </c>
      <c r="AP242" s="36" t="s">
        <v>1048</v>
      </c>
    </row>
    <row r="243" spans="1:42" s="27" customFormat="1" ht="16" hidden="1">
      <c r="A243" s="27" t="s">
        <v>644</v>
      </c>
      <c r="B243" s="28" t="s">
        <v>196</v>
      </c>
      <c r="C243" s="29"/>
      <c r="D243" s="29"/>
      <c r="E243" s="29"/>
      <c r="F243" s="29" t="s">
        <v>1049</v>
      </c>
      <c r="G243" s="29"/>
      <c r="H243" s="29" t="s">
        <v>467</v>
      </c>
      <c r="I243" s="29" t="s">
        <v>1046</v>
      </c>
      <c r="J243" s="30"/>
      <c r="K243" s="31"/>
      <c r="L243" s="31"/>
      <c r="M243" s="31"/>
      <c r="N243" s="31" t="s">
        <v>87</v>
      </c>
      <c r="O243" s="31"/>
      <c r="P243" s="31"/>
      <c r="Q243" s="31"/>
      <c r="R243" s="30"/>
      <c r="S243" s="31"/>
      <c r="T243" s="29" t="s">
        <v>273</v>
      </c>
      <c r="U243" s="37">
        <v>16384</v>
      </c>
      <c r="V243" s="37">
        <v>4</v>
      </c>
      <c r="W243" s="37">
        <v>1</v>
      </c>
      <c r="X243" s="33" t="str">
        <f>IF(ISERROR(MATCH(F243, [1]Filesystems!A:A, 0)), "N", "Y")</f>
        <v>N</v>
      </c>
      <c r="Y243" s="37">
        <v>2</v>
      </c>
      <c r="Z243" s="37">
        <v>82.000870000000006</v>
      </c>
      <c r="AA243" s="31">
        <v>151</v>
      </c>
      <c r="AB243" s="31"/>
      <c r="AC243" s="29" t="s">
        <v>201</v>
      </c>
      <c r="AD243" s="28" t="s">
        <v>269</v>
      </c>
      <c r="AE243" s="29" t="s">
        <v>202</v>
      </c>
      <c r="AF243" s="29" t="s">
        <v>224</v>
      </c>
      <c r="AG243" s="31" t="s">
        <v>89</v>
      </c>
      <c r="AH243" s="31" t="s">
        <v>89</v>
      </c>
      <c r="AI243" s="29"/>
      <c r="AJ243" s="35" t="s">
        <v>89</v>
      </c>
      <c r="AK243" s="29"/>
      <c r="AL243" s="28" t="s">
        <v>810</v>
      </c>
      <c r="AM243" s="27" t="str">
        <f>IF(ISERROR(VLOOKUP(UPPER(F243),[1]DNS!C:D,1,FALSE)),"N","Y")</f>
        <v>Y</v>
      </c>
      <c r="AN243" s="27" t="str">
        <f>IFERROR(VLOOKUP(UPPER(F243),[1]DNS!C:D,2,FALSE),"N")</f>
        <v>N</v>
      </c>
      <c r="AO243" s="27" t="s">
        <v>1050</v>
      </c>
      <c r="AP243" s="36" t="s">
        <v>1048</v>
      </c>
    </row>
    <row r="244" spans="1:42" s="27" customFormat="1" ht="16" hidden="1">
      <c r="A244" s="27" t="s">
        <v>644</v>
      </c>
      <c r="B244" s="28" t="s">
        <v>196</v>
      </c>
      <c r="C244" s="29"/>
      <c r="D244" s="29"/>
      <c r="E244" s="29"/>
      <c r="F244" s="29" t="s">
        <v>1051</v>
      </c>
      <c r="G244" s="29"/>
      <c r="H244" s="29" t="s">
        <v>467</v>
      </c>
      <c r="I244" s="29" t="s">
        <v>1046</v>
      </c>
      <c r="J244" s="30"/>
      <c r="K244" s="31"/>
      <c r="L244" s="31"/>
      <c r="M244" s="31"/>
      <c r="N244" s="31" t="s">
        <v>87</v>
      </c>
      <c r="O244" s="31"/>
      <c r="P244" s="31"/>
      <c r="Q244" s="31"/>
      <c r="R244" s="30"/>
      <c r="S244" s="31"/>
      <c r="T244" s="29" t="s">
        <v>273</v>
      </c>
      <c r="U244" s="37">
        <v>16384</v>
      </c>
      <c r="V244" s="37">
        <v>4</v>
      </c>
      <c r="W244" s="37">
        <v>1</v>
      </c>
      <c r="X244" s="33" t="str">
        <f>IF(ISERROR(MATCH(F244, [1]Filesystems!A:A, 0)), "N", "Y")</f>
        <v>N</v>
      </c>
      <c r="Y244" s="37">
        <v>2</v>
      </c>
      <c r="Z244" s="37">
        <v>82.000659999999996</v>
      </c>
      <c r="AA244" s="31">
        <v>151</v>
      </c>
      <c r="AB244" s="31"/>
      <c r="AC244" s="29" t="s">
        <v>201</v>
      </c>
      <c r="AD244" s="28" t="s">
        <v>269</v>
      </c>
      <c r="AE244" s="29" t="s">
        <v>202</v>
      </c>
      <c r="AF244" s="29" t="s">
        <v>224</v>
      </c>
      <c r="AG244" s="31" t="s">
        <v>89</v>
      </c>
      <c r="AH244" s="31" t="s">
        <v>89</v>
      </c>
      <c r="AI244" s="29"/>
      <c r="AJ244" s="35" t="s">
        <v>89</v>
      </c>
      <c r="AK244" s="29"/>
      <c r="AL244" s="28" t="s">
        <v>812</v>
      </c>
      <c r="AM244" s="27" t="str">
        <f>IF(ISERROR(VLOOKUP(UPPER(F244),[1]DNS!C:D,1,FALSE)),"N","Y")</f>
        <v>Y</v>
      </c>
      <c r="AN244" s="27" t="str">
        <f>IFERROR(VLOOKUP(UPPER(F244),[1]DNS!C:D,2,FALSE),"N")</f>
        <v>N</v>
      </c>
      <c r="AO244" s="27" t="s">
        <v>1052</v>
      </c>
      <c r="AP244" s="36" t="s">
        <v>1048</v>
      </c>
    </row>
    <row r="245" spans="1:42" s="27" customFormat="1" ht="16" hidden="1">
      <c r="A245" s="27" t="s">
        <v>262</v>
      </c>
      <c r="B245" s="28" t="s">
        <v>196</v>
      </c>
      <c r="C245" s="29"/>
      <c r="D245" s="29"/>
      <c r="E245" s="29"/>
      <c r="F245" s="29" t="s">
        <v>1053</v>
      </c>
      <c r="G245" s="29"/>
      <c r="H245" s="29" t="s">
        <v>198</v>
      </c>
      <c r="I245" s="29" t="s">
        <v>33</v>
      </c>
      <c r="J245" s="30"/>
      <c r="K245" s="31"/>
      <c r="L245" s="31"/>
      <c r="M245" s="31"/>
      <c r="N245" s="31" t="s">
        <v>87</v>
      </c>
      <c r="O245" s="31"/>
      <c r="P245" s="31"/>
      <c r="Q245" s="31"/>
      <c r="R245" s="30"/>
      <c r="S245" s="31"/>
      <c r="T245" s="29" t="s">
        <v>248</v>
      </c>
      <c r="U245" s="37">
        <v>2048</v>
      </c>
      <c r="V245" s="37">
        <v>1</v>
      </c>
      <c r="W245" s="37">
        <v>1</v>
      </c>
      <c r="X245" s="33" t="str">
        <f>IF(ISERROR(MATCH(F245, [1]Filesystems!A:A, 0)), "N", "Y")</f>
        <v>Y</v>
      </c>
      <c r="Y245" s="37">
        <v>2</v>
      </c>
      <c r="Z245" s="37">
        <v>104.00060000000001</v>
      </c>
      <c r="AA245" s="31">
        <v>128</v>
      </c>
      <c r="AB245" s="31" t="s">
        <v>167</v>
      </c>
      <c r="AC245" s="29" t="s">
        <v>201</v>
      </c>
      <c r="AD245" s="28" t="s">
        <v>269</v>
      </c>
      <c r="AE245" s="29" t="s">
        <v>202</v>
      </c>
      <c r="AF245" s="29" t="s">
        <v>203</v>
      </c>
      <c r="AG245" s="31" t="s">
        <v>89</v>
      </c>
      <c r="AH245" s="31" t="s">
        <v>89</v>
      </c>
      <c r="AI245" s="29"/>
      <c r="AJ245" s="35" t="s">
        <v>89</v>
      </c>
      <c r="AK245" s="29" t="s">
        <v>1054</v>
      </c>
      <c r="AL245" s="28" t="s">
        <v>814</v>
      </c>
      <c r="AM245" s="27" t="str">
        <f>IF(ISERROR(VLOOKUP(UPPER(F245),[1]DNS!C:D,1,FALSE)),"N","Y")</f>
        <v>Y</v>
      </c>
      <c r="AN245" s="27" t="str">
        <f>IFERROR(VLOOKUP(UPPER(F245),[1]DNS!C:D,2,FALSE),"N")</f>
        <v>N</v>
      </c>
      <c r="AO245" s="27" t="s">
        <v>1055</v>
      </c>
      <c r="AP245" s="36" t="s">
        <v>1056</v>
      </c>
    </row>
    <row r="246" spans="1:42" s="27" customFormat="1" ht="16" hidden="1">
      <c r="A246" s="27" t="s">
        <v>262</v>
      </c>
      <c r="B246" s="28" t="s">
        <v>196</v>
      </c>
      <c r="C246" s="29"/>
      <c r="D246" s="29"/>
      <c r="E246" s="29"/>
      <c r="F246" s="29" t="s">
        <v>1057</v>
      </c>
      <c r="G246" s="29"/>
      <c r="H246" s="29" t="s">
        <v>198</v>
      </c>
      <c r="I246" s="29" t="s">
        <v>33</v>
      </c>
      <c r="J246" s="30"/>
      <c r="K246" s="31"/>
      <c r="L246" s="31"/>
      <c r="M246" s="31"/>
      <c r="N246" s="31" t="s">
        <v>87</v>
      </c>
      <c r="O246" s="31"/>
      <c r="P246" s="31"/>
      <c r="Q246" s="31"/>
      <c r="R246" s="30"/>
      <c r="S246" s="31"/>
      <c r="T246" s="29" t="s">
        <v>248</v>
      </c>
      <c r="U246" s="37">
        <v>8192</v>
      </c>
      <c r="V246" s="37">
        <v>4</v>
      </c>
      <c r="W246" s="37">
        <v>1</v>
      </c>
      <c r="X246" s="33" t="str">
        <f>IF(ISERROR(MATCH(F246, [1]Filesystems!A:A, 0)), "N", "Y")</f>
        <v>Y</v>
      </c>
      <c r="Y246" s="37">
        <v>2</v>
      </c>
      <c r="Z246" s="37">
        <v>104.00060000000001</v>
      </c>
      <c r="AA246" s="31">
        <v>128</v>
      </c>
      <c r="AB246" s="31" t="s">
        <v>167</v>
      </c>
      <c r="AC246" s="29" t="s">
        <v>201</v>
      </c>
      <c r="AD246" s="28" t="s">
        <v>269</v>
      </c>
      <c r="AE246" s="29" t="s">
        <v>202</v>
      </c>
      <c r="AF246" s="29" t="s">
        <v>203</v>
      </c>
      <c r="AG246" s="31" t="s">
        <v>89</v>
      </c>
      <c r="AH246" s="31" t="s">
        <v>89</v>
      </c>
      <c r="AI246" s="29"/>
      <c r="AJ246" s="35" t="s">
        <v>89</v>
      </c>
      <c r="AK246" s="29" t="s">
        <v>1054</v>
      </c>
      <c r="AL246" s="28" t="s">
        <v>817</v>
      </c>
      <c r="AM246" s="27" t="str">
        <f>IF(ISERROR(VLOOKUP(UPPER(F246),[1]DNS!C:D,1,FALSE)),"N","Y")</f>
        <v>Y</v>
      </c>
      <c r="AN246" s="27" t="str">
        <f>IFERROR(VLOOKUP(UPPER(F246),[1]DNS!C:D,2,FALSE),"N")</f>
        <v>N</v>
      </c>
      <c r="AO246" s="27" t="s">
        <v>1058</v>
      </c>
      <c r="AP246" s="36" t="s">
        <v>1056</v>
      </c>
    </row>
    <row r="247" spans="1:42" s="27" customFormat="1" ht="16" hidden="1">
      <c r="A247" s="27" t="s">
        <v>262</v>
      </c>
      <c r="B247" s="28" t="s">
        <v>196</v>
      </c>
      <c r="C247" s="29"/>
      <c r="D247" s="29"/>
      <c r="E247" s="29"/>
      <c r="F247" s="29" t="s">
        <v>1059</v>
      </c>
      <c r="G247" s="29"/>
      <c r="H247" s="29" t="s">
        <v>198</v>
      </c>
      <c r="I247" s="29" t="s">
        <v>33</v>
      </c>
      <c r="J247" s="30"/>
      <c r="K247" s="31"/>
      <c r="L247" s="31"/>
      <c r="M247" s="31"/>
      <c r="N247" s="31" t="s">
        <v>87</v>
      </c>
      <c r="O247" s="31"/>
      <c r="P247" s="31"/>
      <c r="Q247" s="31"/>
      <c r="R247" s="30"/>
      <c r="S247" s="31"/>
      <c r="T247" s="29" t="s">
        <v>248</v>
      </c>
      <c r="U247" s="37">
        <v>8192</v>
      </c>
      <c r="V247" s="37">
        <v>4</v>
      </c>
      <c r="W247" s="37">
        <v>1</v>
      </c>
      <c r="X247" s="33" t="str">
        <f>IF(ISERROR(MATCH(F247, [1]Filesystems!A:A, 0)), "N", "Y")</f>
        <v>Y</v>
      </c>
      <c r="Y247" s="37">
        <v>2</v>
      </c>
      <c r="Z247" s="37">
        <v>88.000360000000001</v>
      </c>
      <c r="AA247" s="31">
        <v>128</v>
      </c>
      <c r="AB247" s="31" t="s">
        <v>167</v>
      </c>
      <c r="AC247" s="29" t="s">
        <v>201</v>
      </c>
      <c r="AD247" s="28" t="s">
        <v>269</v>
      </c>
      <c r="AE247" s="29" t="s">
        <v>202</v>
      </c>
      <c r="AF247" s="29" t="s">
        <v>203</v>
      </c>
      <c r="AG247" s="31" t="s">
        <v>89</v>
      </c>
      <c r="AH247" s="31" t="s">
        <v>89</v>
      </c>
      <c r="AI247" s="29"/>
      <c r="AJ247" s="35" t="s">
        <v>89</v>
      </c>
      <c r="AK247" s="29" t="s">
        <v>1054</v>
      </c>
      <c r="AL247" s="28" t="s">
        <v>819</v>
      </c>
      <c r="AM247" s="27" t="str">
        <f>IF(ISERROR(VLOOKUP(UPPER(F247),[1]DNS!C:D,1,FALSE)),"N","Y")</f>
        <v>Y</v>
      </c>
      <c r="AN247" s="27" t="str">
        <f>IFERROR(VLOOKUP(UPPER(F247),[1]DNS!C:D,2,FALSE),"N")</f>
        <v>N</v>
      </c>
      <c r="AO247" s="27" t="s">
        <v>1060</v>
      </c>
      <c r="AP247" s="36" t="s">
        <v>1056</v>
      </c>
    </row>
    <row r="248" spans="1:42" s="27" customFormat="1" ht="16" hidden="1">
      <c r="A248" s="27" t="s">
        <v>262</v>
      </c>
      <c r="B248" s="28" t="s">
        <v>196</v>
      </c>
      <c r="C248" s="29"/>
      <c r="D248" s="29"/>
      <c r="E248" s="29"/>
      <c r="F248" s="29" t="s">
        <v>1061</v>
      </c>
      <c r="G248" s="29"/>
      <c r="H248" s="29" t="s">
        <v>198</v>
      </c>
      <c r="I248" s="29" t="s">
        <v>33</v>
      </c>
      <c r="J248" s="30"/>
      <c r="K248" s="31"/>
      <c r="L248" s="31"/>
      <c r="M248" s="31"/>
      <c r="N248" s="31" t="s">
        <v>87</v>
      </c>
      <c r="O248" s="31"/>
      <c r="P248" s="31"/>
      <c r="Q248" s="31"/>
      <c r="R248" s="30"/>
      <c r="S248" s="31"/>
      <c r="T248" s="29" t="s">
        <v>282</v>
      </c>
      <c r="U248" s="37">
        <v>16384</v>
      </c>
      <c r="V248" s="37">
        <v>4</v>
      </c>
      <c r="W248" s="37">
        <v>1</v>
      </c>
      <c r="X248" s="33" t="str">
        <f>IF(ISERROR(MATCH(F248, [1]Filesystems!A:A, 0)), "N", "Y")</f>
        <v>Y</v>
      </c>
      <c r="Y248" s="37">
        <v>2</v>
      </c>
      <c r="Z248" s="37">
        <v>88.000209999999996</v>
      </c>
      <c r="AA248" s="31">
        <v>128</v>
      </c>
      <c r="AB248" s="31" t="s">
        <v>167</v>
      </c>
      <c r="AC248" s="29" t="s">
        <v>201</v>
      </c>
      <c r="AD248" s="28" t="s">
        <v>269</v>
      </c>
      <c r="AE248" s="29" t="s">
        <v>202</v>
      </c>
      <c r="AF248" s="29" t="s">
        <v>203</v>
      </c>
      <c r="AG248" s="31" t="s">
        <v>89</v>
      </c>
      <c r="AH248" s="31" t="s">
        <v>89</v>
      </c>
      <c r="AI248" s="29"/>
      <c r="AJ248" s="35" t="s">
        <v>89</v>
      </c>
      <c r="AK248" s="29" t="s">
        <v>1054</v>
      </c>
      <c r="AL248" s="28" t="s">
        <v>821</v>
      </c>
      <c r="AM248" s="27" t="str">
        <f>IF(ISERROR(VLOOKUP(UPPER(F248),[1]DNS!C:D,1,FALSE)),"N","Y")</f>
        <v>Y</v>
      </c>
      <c r="AN248" s="27" t="str">
        <f>IFERROR(VLOOKUP(UPPER(F248),[1]DNS!C:D,2,FALSE),"N")</f>
        <v>N</v>
      </c>
      <c r="AO248" s="27" t="s">
        <v>1062</v>
      </c>
      <c r="AP248" s="36" t="s">
        <v>1056</v>
      </c>
    </row>
    <row r="249" spans="1:42" s="27" customFormat="1" ht="16" hidden="1">
      <c r="A249" s="27" t="s">
        <v>262</v>
      </c>
      <c r="B249" s="28" t="s">
        <v>196</v>
      </c>
      <c r="C249" s="29"/>
      <c r="D249" s="29"/>
      <c r="E249" s="29"/>
      <c r="F249" s="29" t="s">
        <v>1063</v>
      </c>
      <c r="G249" s="29"/>
      <c r="H249" s="29" t="s">
        <v>198</v>
      </c>
      <c r="I249" s="29" t="s">
        <v>33</v>
      </c>
      <c r="J249" s="30"/>
      <c r="K249" s="31"/>
      <c r="L249" s="31"/>
      <c r="M249" s="31"/>
      <c r="N249" s="31" t="s">
        <v>87</v>
      </c>
      <c r="O249" s="31"/>
      <c r="P249" s="31"/>
      <c r="Q249" s="31"/>
      <c r="R249" s="30"/>
      <c r="S249" s="31"/>
      <c r="T249" s="29" t="s">
        <v>294</v>
      </c>
      <c r="U249" s="37">
        <v>16384</v>
      </c>
      <c r="V249" s="37">
        <v>4</v>
      </c>
      <c r="W249" s="37">
        <v>1</v>
      </c>
      <c r="X249" s="33" t="str">
        <f>IF(ISERROR(MATCH(F249, [1]Filesystems!A:A, 0)), "N", "Y")</f>
        <v>Y</v>
      </c>
      <c r="Y249" s="37">
        <v>2</v>
      </c>
      <c r="Z249" s="37">
        <v>88.000380000000007</v>
      </c>
      <c r="AA249" s="31">
        <v>128</v>
      </c>
      <c r="AB249" s="31" t="s">
        <v>167</v>
      </c>
      <c r="AC249" s="29" t="s">
        <v>201</v>
      </c>
      <c r="AD249" s="28" t="s">
        <v>269</v>
      </c>
      <c r="AE249" s="29" t="s">
        <v>202</v>
      </c>
      <c r="AF249" s="29" t="s">
        <v>203</v>
      </c>
      <c r="AG249" s="31" t="s">
        <v>89</v>
      </c>
      <c r="AH249" s="31" t="s">
        <v>89</v>
      </c>
      <c r="AI249" s="29"/>
      <c r="AJ249" s="35" t="s">
        <v>89</v>
      </c>
      <c r="AK249" s="29" t="s">
        <v>1054</v>
      </c>
      <c r="AL249" s="28" t="s">
        <v>823</v>
      </c>
      <c r="AM249" s="27" t="str">
        <f>IF(ISERROR(VLOOKUP(UPPER(F249),[1]DNS!C:D,1,FALSE)),"N","Y")</f>
        <v>Y</v>
      </c>
      <c r="AN249" s="27" t="str">
        <f>IFERROR(VLOOKUP(UPPER(F249),[1]DNS!C:D,2,FALSE),"N")</f>
        <v>N</v>
      </c>
      <c r="AO249" s="27" t="s">
        <v>1064</v>
      </c>
      <c r="AP249" s="36" t="s">
        <v>1056</v>
      </c>
    </row>
    <row r="250" spans="1:42" s="27" customFormat="1" ht="16" hidden="1">
      <c r="A250" s="27" t="s">
        <v>262</v>
      </c>
      <c r="B250" s="28" t="s">
        <v>196</v>
      </c>
      <c r="C250" s="29"/>
      <c r="D250" s="29"/>
      <c r="E250" s="29"/>
      <c r="F250" s="29" t="s">
        <v>1065</v>
      </c>
      <c r="G250" s="29"/>
      <c r="H250" s="29" t="s">
        <v>198</v>
      </c>
      <c r="I250" s="29" t="s">
        <v>33</v>
      </c>
      <c r="J250" s="30"/>
      <c r="K250" s="31"/>
      <c r="L250" s="31"/>
      <c r="M250" s="31"/>
      <c r="N250" s="31" t="s">
        <v>87</v>
      </c>
      <c r="O250" s="31"/>
      <c r="P250" s="31"/>
      <c r="Q250" s="31"/>
      <c r="R250" s="30"/>
      <c r="S250" s="31"/>
      <c r="T250" s="29" t="s">
        <v>294</v>
      </c>
      <c r="U250" s="37">
        <v>16384</v>
      </c>
      <c r="V250" s="37">
        <v>4</v>
      </c>
      <c r="W250" s="37">
        <v>1</v>
      </c>
      <c r="X250" s="33" t="str">
        <f>IF(ISERROR(MATCH(F250, [1]Filesystems!A:A, 0)), "N", "Y")</f>
        <v>Y</v>
      </c>
      <c r="Y250" s="37">
        <v>2</v>
      </c>
      <c r="Z250" s="37">
        <v>164.00190000000001</v>
      </c>
      <c r="AA250" s="31" t="s">
        <v>196</v>
      </c>
      <c r="AB250" s="31"/>
      <c r="AC250" s="29" t="s">
        <v>201</v>
      </c>
      <c r="AD250" s="28" t="s">
        <v>269</v>
      </c>
      <c r="AE250" s="29" t="s">
        <v>210</v>
      </c>
      <c r="AF250" s="29" t="s">
        <v>215</v>
      </c>
      <c r="AG250" s="31" t="s">
        <v>89</v>
      </c>
      <c r="AH250" s="31" t="s">
        <v>89</v>
      </c>
      <c r="AI250" s="29"/>
      <c r="AJ250" s="35"/>
      <c r="AK250" s="29" t="s">
        <v>204</v>
      </c>
      <c r="AL250" s="28" t="s">
        <v>196</v>
      </c>
      <c r="AM250" s="27" t="str">
        <f>IF(ISERROR(VLOOKUP(UPPER(F250),[1]DNS!C:D,1,FALSE)),"N","Y")</f>
        <v>Y</v>
      </c>
      <c r="AN250" s="27" t="str">
        <f>IFERROR(VLOOKUP(UPPER(F250),[1]DNS!C:D,2,FALSE),"N")</f>
        <v>N</v>
      </c>
      <c r="AO250" s="27" t="s">
        <v>1066</v>
      </c>
      <c r="AP250" s="36" t="s">
        <v>1056</v>
      </c>
    </row>
    <row r="251" spans="1:42" s="27" customFormat="1" ht="16" hidden="1">
      <c r="A251" s="27" t="s">
        <v>262</v>
      </c>
      <c r="B251" s="28" t="s">
        <v>196</v>
      </c>
      <c r="C251" s="29"/>
      <c r="D251" s="29"/>
      <c r="E251" s="29"/>
      <c r="F251" s="29" t="s">
        <v>1067</v>
      </c>
      <c r="G251" s="29"/>
      <c r="H251" s="29" t="s">
        <v>198</v>
      </c>
      <c r="I251" s="29" t="s">
        <v>33</v>
      </c>
      <c r="J251" s="30"/>
      <c r="K251" s="31"/>
      <c r="L251" s="31"/>
      <c r="M251" s="31"/>
      <c r="N251" s="31" t="s">
        <v>87</v>
      </c>
      <c r="O251" s="31"/>
      <c r="P251" s="31"/>
      <c r="Q251" s="31"/>
      <c r="R251" s="30"/>
      <c r="S251" s="31"/>
      <c r="T251" s="29" t="s">
        <v>294</v>
      </c>
      <c r="U251" s="37">
        <v>16384</v>
      </c>
      <c r="V251" s="37">
        <v>4</v>
      </c>
      <c r="W251" s="37">
        <v>1</v>
      </c>
      <c r="X251" s="33" t="str">
        <f>IF(ISERROR(MATCH(F251, [1]Filesystems!A:A, 0)), "N", "Y")</f>
        <v>Y</v>
      </c>
      <c r="Y251" s="37">
        <v>3</v>
      </c>
      <c r="Z251" s="37">
        <v>146.006</v>
      </c>
      <c r="AA251" s="31">
        <v>2506</v>
      </c>
      <c r="AB251" s="31"/>
      <c r="AC251" s="29" t="s">
        <v>201</v>
      </c>
      <c r="AD251" s="28"/>
      <c r="AE251" s="29" t="s">
        <v>210</v>
      </c>
      <c r="AF251" s="29" t="s">
        <v>215</v>
      </c>
      <c r="AG251" s="31"/>
      <c r="AH251" s="31"/>
      <c r="AI251" s="29"/>
      <c r="AJ251" s="35"/>
      <c r="AK251" s="29" t="s">
        <v>204</v>
      </c>
      <c r="AL251" s="28" t="s">
        <v>1047</v>
      </c>
      <c r="AM251" s="27" t="str">
        <f>IF(ISERROR(VLOOKUP(UPPER(F251),[1]DNS!C:D,1,FALSE)),"N","Y")</f>
        <v>Y</v>
      </c>
      <c r="AN251" s="27" t="str">
        <f>IFERROR(VLOOKUP(UPPER(F251),[1]DNS!C:D,2,FALSE),"N")</f>
        <v>N</v>
      </c>
      <c r="AO251" s="27" t="s">
        <v>1068</v>
      </c>
      <c r="AP251" s="36" t="s">
        <v>1056</v>
      </c>
    </row>
    <row r="252" spans="1:42" s="27" customFormat="1" ht="16" hidden="1">
      <c r="A252" s="27" t="s">
        <v>262</v>
      </c>
      <c r="B252" s="28" t="s">
        <v>196</v>
      </c>
      <c r="C252" s="29"/>
      <c r="D252" s="29"/>
      <c r="E252" s="29"/>
      <c r="F252" s="29" t="s">
        <v>1069</v>
      </c>
      <c r="G252" s="29"/>
      <c r="H252" s="29" t="s">
        <v>198</v>
      </c>
      <c r="I252" s="29" t="s">
        <v>33</v>
      </c>
      <c r="J252" s="30"/>
      <c r="K252" s="31"/>
      <c r="L252" s="31"/>
      <c r="M252" s="31"/>
      <c r="N252" s="31" t="s">
        <v>87</v>
      </c>
      <c r="O252" s="31"/>
      <c r="P252" s="31"/>
      <c r="Q252" s="31"/>
      <c r="R252" s="30"/>
      <c r="S252" s="31"/>
      <c r="T252" s="29" t="s">
        <v>294</v>
      </c>
      <c r="U252" s="37">
        <v>16384</v>
      </c>
      <c r="V252" s="37">
        <v>4</v>
      </c>
      <c r="W252" s="37">
        <v>1</v>
      </c>
      <c r="X252" s="33" t="str">
        <f>IF(ISERROR(MATCH(F252, [1]Filesystems!A:A, 0)), "N", "Y")</f>
        <v>Y</v>
      </c>
      <c r="Y252" s="37">
        <v>3</v>
      </c>
      <c r="Z252" s="37">
        <v>146.00129999999999</v>
      </c>
      <c r="AA252" s="31">
        <v>2506</v>
      </c>
      <c r="AB252" s="31"/>
      <c r="AC252" s="29" t="s">
        <v>201</v>
      </c>
      <c r="AD252" s="28"/>
      <c r="AE252" s="29" t="s">
        <v>210</v>
      </c>
      <c r="AF252" s="29" t="s">
        <v>215</v>
      </c>
      <c r="AG252" s="31"/>
      <c r="AH252" s="31"/>
      <c r="AI252" s="29"/>
      <c r="AJ252" s="35"/>
      <c r="AK252" s="29" t="s">
        <v>204</v>
      </c>
      <c r="AL252" s="28" t="s">
        <v>1050</v>
      </c>
      <c r="AM252" s="27" t="str">
        <f>IF(ISERROR(VLOOKUP(UPPER(F252),[1]DNS!C:D,1,FALSE)),"N","Y")</f>
        <v>Y</v>
      </c>
      <c r="AN252" s="27" t="str">
        <f>IFERROR(VLOOKUP(UPPER(F252),[1]DNS!C:D,2,FALSE),"N")</f>
        <v>N</v>
      </c>
      <c r="AO252" s="27" t="s">
        <v>1070</v>
      </c>
      <c r="AP252" s="36" t="s">
        <v>1056</v>
      </c>
    </row>
    <row r="253" spans="1:42" s="27" customFormat="1" ht="16" hidden="1">
      <c r="A253" s="27" t="s">
        <v>262</v>
      </c>
      <c r="B253" s="28" t="s">
        <v>196</v>
      </c>
      <c r="C253" s="29"/>
      <c r="D253" s="29"/>
      <c r="E253" s="29"/>
      <c r="F253" s="29" t="s">
        <v>1071</v>
      </c>
      <c r="G253" s="29"/>
      <c r="H253" s="29" t="s">
        <v>198</v>
      </c>
      <c r="I253" s="29" t="s">
        <v>33</v>
      </c>
      <c r="J253" s="30"/>
      <c r="K253" s="31"/>
      <c r="L253" s="31"/>
      <c r="M253" s="31"/>
      <c r="N253" s="31" t="s">
        <v>87</v>
      </c>
      <c r="O253" s="31"/>
      <c r="P253" s="31"/>
      <c r="Q253" s="31"/>
      <c r="R253" s="30"/>
      <c r="S253" s="31"/>
      <c r="T253" s="29" t="s">
        <v>294</v>
      </c>
      <c r="U253" s="37">
        <v>16384</v>
      </c>
      <c r="V253" s="37">
        <v>4</v>
      </c>
      <c r="W253" s="37">
        <v>1</v>
      </c>
      <c r="X253" s="33" t="str">
        <f>IF(ISERROR(MATCH(F253, [1]Filesystems!A:A, 0)), "N", "Y")</f>
        <v>Y</v>
      </c>
      <c r="Y253" s="37">
        <v>3</v>
      </c>
      <c r="Z253" s="37">
        <v>136.00120000000001</v>
      </c>
      <c r="AA253" s="31">
        <v>2506</v>
      </c>
      <c r="AB253" s="31"/>
      <c r="AC253" s="29" t="s">
        <v>201</v>
      </c>
      <c r="AD253" s="28"/>
      <c r="AE253" s="29" t="s">
        <v>210</v>
      </c>
      <c r="AF253" s="29" t="s">
        <v>215</v>
      </c>
      <c r="AG253" s="31"/>
      <c r="AH253" s="31"/>
      <c r="AI253" s="29"/>
      <c r="AJ253" s="35"/>
      <c r="AK253" s="29" t="s">
        <v>204</v>
      </c>
      <c r="AL253" s="28" t="s">
        <v>1052</v>
      </c>
      <c r="AM253" s="27" t="str">
        <f>IF(ISERROR(VLOOKUP(UPPER(F253),[1]DNS!C:D,1,FALSE)),"N","Y")</f>
        <v>Y</v>
      </c>
      <c r="AN253" s="27" t="str">
        <f>IFERROR(VLOOKUP(UPPER(F253),[1]DNS!C:D,2,FALSE),"N")</f>
        <v>N</v>
      </c>
      <c r="AO253" s="27" t="s">
        <v>1072</v>
      </c>
      <c r="AP253" s="36" t="s">
        <v>1056</v>
      </c>
    </row>
    <row r="254" spans="1:42" s="27" customFormat="1" ht="16" hidden="1">
      <c r="A254" s="27" t="s">
        <v>262</v>
      </c>
      <c r="B254" s="28" t="s">
        <v>196</v>
      </c>
      <c r="C254" s="29"/>
      <c r="D254" s="29"/>
      <c r="E254" s="29"/>
      <c r="F254" s="29" t="s">
        <v>1073</v>
      </c>
      <c r="G254" s="29"/>
      <c r="H254" s="29" t="s">
        <v>198</v>
      </c>
      <c r="I254" s="29" t="s">
        <v>33</v>
      </c>
      <c r="J254" s="30"/>
      <c r="K254" s="31"/>
      <c r="L254" s="31"/>
      <c r="M254" s="31"/>
      <c r="N254" s="31" t="s">
        <v>87</v>
      </c>
      <c r="O254" s="31"/>
      <c r="P254" s="31"/>
      <c r="Q254" s="31"/>
      <c r="R254" s="30"/>
      <c r="S254" s="31"/>
      <c r="T254" s="29" t="s">
        <v>294</v>
      </c>
      <c r="U254" s="37">
        <v>16384</v>
      </c>
      <c r="V254" s="37">
        <v>4</v>
      </c>
      <c r="W254" s="37">
        <v>1</v>
      </c>
      <c r="X254" s="33" t="str">
        <f>IF(ISERROR(MATCH(F254, [1]Filesystems!A:A, 0)), "N", "Y")</f>
        <v>Y</v>
      </c>
      <c r="Y254" s="37">
        <v>3</v>
      </c>
      <c r="Z254" s="37">
        <v>52.000689999999999</v>
      </c>
      <c r="AA254" s="31">
        <v>2506</v>
      </c>
      <c r="AB254" s="31" t="s">
        <v>265</v>
      </c>
      <c r="AC254" s="29" t="s">
        <v>201</v>
      </c>
      <c r="AD254" s="28" t="s">
        <v>269</v>
      </c>
      <c r="AE254" s="29" t="s">
        <v>210</v>
      </c>
      <c r="AF254" s="29" t="s">
        <v>215</v>
      </c>
      <c r="AG254" s="31" t="s">
        <v>89</v>
      </c>
      <c r="AH254" s="31" t="s">
        <v>89</v>
      </c>
      <c r="AI254" s="29"/>
      <c r="AJ254" s="35"/>
      <c r="AK254" s="29" t="s">
        <v>204</v>
      </c>
      <c r="AL254" s="28" t="s">
        <v>1055</v>
      </c>
      <c r="AM254" s="27" t="str">
        <f>IF(ISERROR(VLOOKUP(UPPER(F254),[1]DNS!C:D,1,FALSE)),"N","Y")</f>
        <v>Y</v>
      </c>
      <c r="AN254" s="27" t="str">
        <f>IFERROR(VLOOKUP(UPPER(F254),[1]DNS!C:D,2,FALSE),"N")</f>
        <v>N</v>
      </c>
      <c r="AO254" s="27" t="s">
        <v>1074</v>
      </c>
      <c r="AP254" s="36" t="s">
        <v>1056</v>
      </c>
    </row>
    <row r="255" spans="1:42" s="27" customFormat="1" ht="16" hidden="1">
      <c r="A255" s="27" t="s">
        <v>247</v>
      </c>
      <c r="B255" s="28" t="s">
        <v>196</v>
      </c>
      <c r="C255" s="29"/>
      <c r="D255" s="29"/>
      <c r="E255" s="29"/>
      <c r="F255" s="38" t="s">
        <v>135</v>
      </c>
      <c r="G255" s="29"/>
      <c r="H255" s="29" t="s">
        <v>198</v>
      </c>
      <c r="I255" s="29" t="s">
        <v>78</v>
      </c>
      <c r="J255" s="30"/>
      <c r="K255" s="31"/>
      <c r="L255" s="31"/>
      <c r="M255" s="31"/>
      <c r="N255" s="31" t="s">
        <v>87</v>
      </c>
      <c r="O255" s="31"/>
      <c r="P255" s="31"/>
      <c r="Q255" s="31"/>
      <c r="R255" s="30"/>
      <c r="S255" s="31"/>
      <c r="T255" s="29" t="s">
        <v>1075</v>
      </c>
      <c r="U255" s="37">
        <v>2048</v>
      </c>
      <c r="V255" s="37">
        <v>1</v>
      </c>
      <c r="W255" s="37">
        <v>1</v>
      </c>
      <c r="X255" s="33" t="str">
        <f>IF(ISERROR(MATCH(F255, [1]Filesystems!A:A, 0)), "N", "Y")</f>
        <v>Y</v>
      </c>
      <c r="Y255" s="37">
        <v>3</v>
      </c>
      <c r="Z255" s="37">
        <v>58.000880000000002</v>
      </c>
      <c r="AA255" s="31">
        <v>2506</v>
      </c>
      <c r="AB255" s="31" t="s">
        <v>265</v>
      </c>
      <c r="AC255" s="29" t="s">
        <v>201</v>
      </c>
      <c r="AD255" s="28" t="s">
        <v>269</v>
      </c>
      <c r="AE255" s="29" t="s">
        <v>210</v>
      </c>
      <c r="AF255" s="29" t="s">
        <v>215</v>
      </c>
      <c r="AG255" s="31" t="s">
        <v>89</v>
      </c>
      <c r="AH255" s="31" t="s">
        <v>89</v>
      </c>
      <c r="AI255" s="29"/>
      <c r="AJ255" s="35"/>
      <c r="AK255" s="29" t="s">
        <v>204</v>
      </c>
      <c r="AL255" s="28" t="s">
        <v>1058</v>
      </c>
      <c r="AM255" s="27" t="str">
        <f>IF(ISERROR(VLOOKUP(UPPER(F255),[1]DNS!C:D,1,FALSE)),"N","Y")</f>
        <v>Y</v>
      </c>
      <c r="AN255" s="27" t="str">
        <f>IFERROR(VLOOKUP(UPPER(F255),[1]DNS!C:D,2,FALSE),"N")</f>
        <v>N</v>
      </c>
      <c r="AO255" s="27" t="s">
        <v>1076</v>
      </c>
      <c r="AP255" s="36" t="s">
        <v>1077</v>
      </c>
    </row>
    <row r="256" spans="1:42" s="27" customFormat="1" ht="16" hidden="1">
      <c r="A256" s="27" t="s">
        <v>247</v>
      </c>
      <c r="B256" s="28" t="s">
        <v>196</v>
      </c>
      <c r="C256" s="29"/>
      <c r="D256" s="29"/>
      <c r="E256" s="29"/>
      <c r="F256" s="29" t="s">
        <v>1078</v>
      </c>
      <c r="G256" s="29"/>
      <c r="H256" s="29" t="s">
        <v>198</v>
      </c>
      <c r="I256" s="29" t="s">
        <v>1079</v>
      </c>
      <c r="J256" s="30"/>
      <c r="K256" s="31" t="s">
        <v>196</v>
      </c>
      <c r="L256" s="31"/>
      <c r="M256" s="31"/>
      <c r="N256" s="31" t="s">
        <v>87</v>
      </c>
      <c r="O256" s="31"/>
      <c r="P256" s="31"/>
      <c r="Q256" s="31"/>
      <c r="R256" s="30"/>
      <c r="S256" s="31"/>
      <c r="T256" s="29" t="s">
        <v>294</v>
      </c>
      <c r="U256" s="37">
        <v>2048</v>
      </c>
      <c r="V256" s="37">
        <v>1</v>
      </c>
      <c r="W256" s="37">
        <v>1</v>
      </c>
      <c r="X256" s="33" t="str">
        <f>IF(ISERROR(MATCH(F256, [1]Filesystems!A:A, 0)), "N", "Y")</f>
        <v>Y</v>
      </c>
      <c r="Y256" s="37">
        <v>3</v>
      </c>
      <c r="Z256" s="37">
        <v>58.000979999999998</v>
      </c>
      <c r="AA256" s="31">
        <v>2506</v>
      </c>
      <c r="AB256" s="31" t="s">
        <v>265</v>
      </c>
      <c r="AC256" s="29" t="s">
        <v>201</v>
      </c>
      <c r="AD256" s="28" t="s">
        <v>269</v>
      </c>
      <c r="AE256" s="29" t="s">
        <v>210</v>
      </c>
      <c r="AF256" s="29" t="s">
        <v>215</v>
      </c>
      <c r="AG256" s="31" t="s">
        <v>89</v>
      </c>
      <c r="AH256" s="31" t="s">
        <v>89</v>
      </c>
      <c r="AI256" s="29"/>
      <c r="AJ256" s="35"/>
      <c r="AK256" s="29" t="s">
        <v>204</v>
      </c>
      <c r="AL256" s="28" t="s">
        <v>1060</v>
      </c>
      <c r="AM256" s="27" t="str">
        <f>IF(ISERROR(VLOOKUP(UPPER(F256),[1]DNS!C:D,1,FALSE)),"N","Y")</f>
        <v>Y</v>
      </c>
      <c r="AN256" s="27" t="str">
        <f>IFERROR(VLOOKUP(UPPER(F256),[1]DNS!C:D,2,FALSE),"N")</f>
        <v>Y</v>
      </c>
      <c r="AO256" s="27" t="s">
        <v>1080</v>
      </c>
      <c r="AP256" s="36" t="s">
        <v>1081</v>
      </c>
    </row>
    <row r="257" spans="1:42" s="27" customFormat="1" ht="16" hidden="1">
      <c r="A257" s="27" t="s">
        <v>247</v>
      </c>
      <c r="B257" s="28" t="s">
        <v>196</v>
      </c>
      <c r="C257" s="29"/>
      <c r="D257" s="29"/>
      <c r="E257" s="29"/>
      <c r="F257" s="29" t="s">
        <v>116</v>
      </c>
      <c r="G257" s="29"/>
      <c r="H257" s="29" t="s">
        <v>198</v>
      </c>
      <c r="I257" s="29" t="s">
        <v>1082</v>
      </c>
      <c r="J257" s="30"/>
      <c r="K257" s="31"/>
      <c r="L257" s="31"/>
      <c r="M257" s="31"/>
      <c r="N257" s="31" t="s">
        <v>87</v>
      </c>
      <c r="O257" s="31"/>
      <c r="P257" s="31"/>
      <c r="Q257" s="31"/>
      <c r="R257" s="30"/>
      <c r="S257" s="31"/>
      <c r="T257" s="29" t="s">
        <v>260</v>
      </c>
      <c r="U257" s="37">
        <v>4096</v>
      </c>
      <c r="V257" s="37">
        <v>2</v>
      </c>
      <c r="W257" s="37">
        <v>1</v>
      </c>
      <c r="X257" s="33" t="str">
        <f>IF(ISERROR(MATCH(F257, [1]Filesystems!A:A, 0)), "N", "Y")</f>
        <v>Y</v>
      </c>
      <c r="Y257" s="37">
        <v>3</v>
      </c>
      <c r="Z257" s="37">
        <v>84.257540000000006</v>
      </c>
      <c r="AA257" s="31">
        <v>2506</v>
      </c>
      <c r="AB257" s="31" t="s">
        <v>265</v>
      </c>
      <c r="AC257" s="29" t="s">
        <v>201</v>
      </c>
      <c r="AD257" s="28" t="s">
        <v>269</v>
      </c>
      <c r="AE257" s="29" t="s">
        <v>210</v>
      </c>
      <c r="AF257" s="29" t="s">
        <v>215</v>
      </c>
      <c r="AG257" s="31" t="s">
        <v>89</v>
      </c>
      <c r="AH257" s="31" t="s">
        <v>89</v>
      </c>
      <c r="AI257" s="29"/>
      <c r="AJ257" s="35"/>
      <c r="AK257" s="29" t="s">
        <v>204</v>
      </c>
      <c r="AL257" s="28" t="s">
        <v>1062</v>
      </c>
      <c r="AM257" s="27" t="str">
        <f>IF(ISERROR(VLOOKUP(UPPER(F257),[1]DNS!C:D,1,FALSE)),"N","Y")</f>
        <v>Y</v>
      </c>
      <c r="AN257" s="27" t="str">
        <f>IFERROR(VLOOKUP(UPPER(F257),[1]DNS!C:D,2,FALSE),"N")</f>
        <v>N</v>
      </c>
      <c r="AO257" s="27" t="s">
        <v>1083</v>
      </c>
      <c r="AP257" s="36" t="s">
        <v>1084</v>
      </c>
    </row>
    <row r="258" spans="1:42" s="27" customFormat="1" ht="16" hidden="1">
      <c r="A258" s="27" t="s">
        <v>247</v>
      </c>
      <c r="B258" s="28" t="s">
        <v>196</v>
      </c>
      <c r="C258" s="29" t="s">
        <v>1085</v>
      </c>
      <c r="D258" s="29" t="s">
        <v>1086</v>
      </c>
      <c r="E258" s="29" t="s">
        <v>359</v>
      </c>
      <c r="F258" s="29" t="s">
        <v>115</v>
      </c>
      <c r="G258" s="29" t="s">
        <v>313</v>
      </c>
      <c r="H258" s="29" t="s">
        <v>198</v>
      </c>
      <c r="I258" s="29" t="s">
        <v>1087</v>
      </c>
      <c r="J258" s="30"/>
      <c r="K258" s="31"/>
      <c r="L258" s="31"/>
      <c r="M258" s="31"/>
      <c r="N258" s="31" t="s">
        <v>87</v>
      </c>
      <c r="O258" s="31"/>
      <c r="P258" s="31"/>
      <c r="Q258" s="31"/>
      <c r="R258" s="30"/>
      <c r="S258" s="31"/>
      <c r="T258" s="29" t="s">
        <v>290</v>
      </c>
      <c r="U258" s="32">
        <v>32767</v>
      </c>
      <c r="V258" s="32">
        <v>4</v>
      </c>
      <c r="W258" s="32">
        <v>2</v>
      </c>
      <c r="X258" s="33" t="str">
        <f>IF(ISERROR(MATCH(F258, [1]Filesystems!A:A, 0)), "N", "Y")</f>
        <v>Y</v>
      </c>
      <c r="Y258" s="37">
        <v>3</v>
      </c>
      <c r="Z258" s="37">
        <v>136.00149999999999</v>
      </c>
      <c r="AA258" s="31">
        <v>2506</v>
      </c>
      <c r="AB258" s="31" t="s">
        <v>265</v>
      </c>
      <c r="AC258" s="29" t="s">
        <v>238</v>
      </c>
      <c r="AD258" s="28" t="s">
        <v>269</v>
      </c>
      <c r="AE258" s="29" t="s">
        <v>210</v>
      </c>
      <c r="AF258" s="29" t="s">
        <v>215</v>
      </c>
      <c r="AG258" s="31" t="s">
        <v>89</v>
      </c>
      <c r="AH258" s="31" t="s">
        <v>89</v>
      </c>
      <c r="AI258" s="29"/>
      <c r="AJ258" s="35"/>
      <c r="AK258" s="29" t="s">
        <v>204</v>
      </c>
      <c r="AL258" s="28" t="s">
        <v>1064</v>
      </c>
      <c r="AM258" s="27" t="str">
        <f>IF(ISERROR(VLOOKUP(UPPER(F258),[1]DNS!C:D,1,FALSE)),"N","Y")</f>
        <v>Y</v>
      </c>
      <c r="AN258" s="27" t="str">
        <f>IFERROR(VLOOKUP(UPPER(F258),[1]DNS!C:D,2,FALSE),"N")</f>
        <v>N</v>
      </c>
      <c r="AO258" s="27" t="s">
        <v>653</v>
      </c>
      <c r="AP258" s="36" t="s">
        <v>1084</v>
      </c>
    </row>
    <row r="259" spans="1:42" s="27" customFormat="1" ht="16" hidden="1">
      <c r="A259" s="27" t="s">
        <v>644</v>
      </c>
      <c r="B259" s="28" t="s">
        <v>196</v>
      </c>
      <c r="C259" s="29"/>
      <c r="D259" s="29"/>
      <c r="E259" s="29"/>
      <c r="F259" s="29" t="s">
        <v>1088</v>
      </c>
      <c r="G259" s="29"/>
      <c r="H259" s="29" t="s">
        <v>198</v>
      </c>
      <c r="I259" s="29" t="s">
        <v>1089</v>
      </c>
      <c r="J259" s="30"/>
      <c r="K259" s="31"/>
      <c r="L259" s="31"/>
      <c r="M259" s="31"/>
      <c r="N259" s="31" t="s">
        <v>87</v>
      </c>
      <c r="O259" s="31"/>
      <c r="P259" s="31"/>
      <c r="Q259" s="31"/>
      <c r="R259" s="30"/>
      <c r="S259" s="31"/>
      <c r="T259" s="29" t="s">
        <v>294</v>
      </c>
      <c r="U259" s="37">
        <v>2048</v>
      </c>
      <c r="V259" s="37">
        <v>1</v>
      </c>
      <c r="W259" s="37">
        <v>1</v>
      </c>
      <c r="X259" s="33" t="str">
        <f>IF(ISERROR(MATCH(F259, [1]Filesystems!A:A, 0)), "N", "Y")</f>
        <v>Y</v>
      </c>
      <c r="Y259" s="37">
        <v>3</v>
      </c>
      <c r="Z259" s="37">
        <v>136.0017</v>
      </c>
      <c r="AA259" s="31">
        <v>2506</v>
      </c>
      <c r="AB259" s="31" t="s">
        <v>265</v>
      </c>
      <c r="AC259" s="29" t="s">
        <v>201</v>
      </c>
      <c r="AD259" s="28" t="s">
        <v>269</v>
      </c>
      <c r="AE259" s="29" t="s">
        <v>210</v>
      </c>
      <c r="AF259" s="29" t="s">
        <v>215</v>
      </c>
      <c r="AG259" s="31" t="s">
        <v>89</v>
      </c>
      <c r="AH259" s="31" t="s">
        <v>89</v>
      </c>
      <c r="AI259" s="29"/>
      <c r="AJ259" s="35"/>
      <c r="AK259" s="29" t="s">
        <v>204</v>
      </c>
      <c r="AL259" s="28" t="s">
        <v>1066</v>
      </c>
      <c r="AM259" s="27" t="str">
        <f>IF(ISERROR(VLOOKUP(UPPER(F259),[1]DNS!C:D,1,FALSE)),"N","Y")</f>
        <v>Y</v>
      </c>
      <c r="AN259" s="27" t="str">
        <f>IFERROR(VLOOKUP(UPPER(F259),[1]DNS!C:D,2,FALSE),"N")</f>
        <v>N</v>
      </c>
      <c r="AO259" s="27" t="s">
        <v>1090</v>
      </c>
      <c r="AP259" s="36" t="s">
        <v>1091</v>
      </c>
    </row>
    <row r="260" spans="1:42" s="27" customFormat="1" ht="16" hidden="1">
      <c r="A260" s="27" t="s">
        <v>247</v>
      </c>
      <c r="B260" s="28" t="s">
        <v>196</v>
      </c>
      <c r="C260" s="29"/>
      <c r="D260" s="29"/>
      <c r="E260" s="29"/>
      <c r="F260" s="38" t="s">
        <v>129</v>
      </c>
      <c r="G260" s="29"/>
      <c r="H260" s="29" t="s">
        <v>198</v>
      </c>
      <c r="I260" s="29" t="s">
        <v>1092</v>
      </c>
      <c r="J260" s="30"/>
      <c r="K260" s="31"/>
      <c r="L260" s="31"/>
      <c r="M260" s="31"/>
      <c r="N260" s="31" t="s">
        <v>87</v>
      </c>
      <c r="O260" s="31"/>
      <c r="P260" s="31"/>
      <c r="Q260" s="31"/>
      <c r="R260" s="30"/>
      <c r="S260" s="31"/>
      <c r="T260" s="29" t="s">
        <v>294</v>
      </c>
      <c r="U260" s="37">
        <v>8192</v>
      </c>
      <c r="V260" s="37">
        <v>2</v>
      </c>
      <c r="W260" s="37">
        <v>1</v>
      </c>
      <c r="X260" s="33" t="str">
        <f>IF(ISERROR(MATCH(F260, [1]Filesystems!A:A, 0)), "N", "Y")</f>
        <v>Y</v>
      </c>
      <c r="Y260" s="37">
        <v>3</v>
      </c>
      <c r="Z260" s="37">
        <v>136.0016</v>
      </c>
      <c r="AA260" s="31">
        <v>2506</v>
      </c>
      <c r="AB260" s="31" t="s">
        <v>265</v>
      </c>
      <c r="AC260" s="29" t="s">
        <v>201</v>
      </c>
      <c r="AD260" s="28" t="s">
        <v>269</v>
      </c>
      <c r="AE260" s="29" t="s">
        <v>210</v>
      </c>
      <c r="AF260" s="29" t="s">
        <v>215</v>
      </c>
      <c r="AG260" s="31" t="s">
        <v>89</v>
      </c>
      <c r="AH260" s="31" t="s">
        <v>89</v>
      </c>
      <c r="AI260" s="29"/>
      <c r="AJ260" s="35"/>
      <c r="AK260" s="29" t="s">
        <v>204</v>
      </c>
      <c r="AL260" s="28" t="s">
        <v>1068</v>
      </c>
      <c r="AM260" s="27" t="str">
        <f>IF(ISERROR(VLOOKUP(UPPER(F260),[1]DNS!C:D,1,FALSE)),"N","Y")</f>
        <v>Y</v>
      </c>
      <c r="AN260" s="27" t="str">
        <f>IFERROR(VLOOKUP(UPPER(F260),[1]DNS!C:D,2,FALSE),"N")</f>
        <v>N</v>
      </c>
      <c r="AO260" s="27" t="s">
        <v>1093</v>
      </c>
      <c r="AP260" s="36" t="s">
        <v>1094</v>
      </c>
    </row>
    <row r="261" spans="1:42" s="27" customFormat="1" ht="16" hidden="1">
      <c r="A261" s="27" t="s">
        <v>327</v>
      </c>
      <c r="B261" s="28" t="s">
        <v>196</v>
      </c>
      <c r="C261" s="29"/>
      <c r="D261" s="29"/>
      <c r="E261" s="29"/>
      <c r="F261" s="29" t="s">
        <v>1095</v>
      </c>
      <c r="G261" s="29"/>
      <c r="H261" s="29" t="s">
        <v>1096</v>
      </c>
      <c r="I261" s="29" t="s">
        <v>1044</v>
      </c>
      <c r="J261" s="30" t="s">
        <v>196</v>
      </c>
      <c r="K261" s="31" t="s">
        <v>196</v>
      </c>
      <c r="L261" s="31" t="s">
        <v>196</v>
      </c>
      <c r="M261" s="31"/>
      <c r="N261" s="31"/>
      <c r="O261" s="31"/>
      <c r="P261" s="31"/>
      <c r="Q261" s="31"/>
      <c r="R261" s="30"/>
      <c r="S261" s="31"/>
      <c r="T261" s="29" t="s">
        <v>294</v>
      </c>
      <c r="U261" s="37">
        <v>4096</v>
      </c>
      <c r="V261" s="37">
        <v>2</v>
      </c>
      <c r="W261" s="37">
        <v>1</v>
      </c>
      <c r="X261" s="33" t="str">
        <f>IF(ISERROR(MATCH(F261, [1]Filesystems!A:A, 0)), "N", "Y")</f>
        <v>Y</v>
      </c>
      <c r="Y261" s="37">
        <v>3</v>
      </c>
      <c r="Z261" s="37">
        <v>136.00139999999999</v>
      </c>
      <c r="AA261" s="31">
        <v>2506</v>
      </c>
      <c r="AB261" s="31" t="s">
        <v>265</v>
      </c>
      <c r="AC261" s="29" t="s">
        <v>201</v>
      </c>
      <c r="AD261" s="28" t="s">
        <v>269</v>
      </c>
      <c r="AE261" s="29" t="s">
        <v>210</v>
      </c>
      <c r="AF261" s="29" t="s">
        <v>215</v>
      </c>
      <c r="AG261" s="31" t="s">
        <v>89</v>
      </c>
      <c r="AH261" s="31" t="s">
        <v>89</v>
      </c>
      <c r="AI261" s="29"/>
      <c r="AJ261" s="35"/>
      <c r="AK261" s="29" t="s">
        <v>204</v>
      </c>
      <c r="AL261" s="28" t="s">
        <v>1070</v>
      </c>
      <c r="AM261" s="27" t="str">
        <f>IF(ISERROR(VLOOKUP(UPPER(F261),[1]DNS!C:D,1,FALSE)),"N","Y")</f>
        <v>N</v>
      </c>
      <c r="AN261" s="27" t="str">
        <f>IFERROR(VLOOKUP(UPPER(F261),[1]DNS!C:D,2,FALSE),"N")</f>
        <v>N</v>
      </c>
      <c r="AO261" s="27" t="s">
        <v>196</v>
      </c>
      <c r="AP261" s="36" t="s">
        <v>1097</v>
      </c>
    </row>
    <row r="262" spans="1:42" s="27" customFormat="1" ht="16" hidden="1">
      <c r="A262" s="27" t="s">
        <v>327</v>
      </c>
      <c r="B262" s="28" t="s">
        <v>196</v>
      </c>
      <c r="C262" s="29"/>
      <c r="D262" s="29"/>
      <c r="E262" s="29"/>
      <c r="F262" s="29" t="s">
        <v>1098</v>
      </c>
      <c r="G262" s="29"/>
      <c r="H262" s="29" t="s">
        <v>198</v>
      </c>
      <c r="I262" s="29" t="s">
        <v>1044</v>
      </c>
      <c r="J262" s="30" t="s">
        <v>138</v>
      </c>
      <c r="K262" s="31" t="s">
        <v>85</v>
      </c>
      <c r="L262" s="31" t="s">
        <v>86</v>
      </c>
      <c r="M262" s="31"/>
      <c r="N262" s="31"/>
      <c r="O262" s="31"/>
      <c r="P262" s="31"/>
      <c r="Q262" s="31"/>
      <c r="R262" s="30"/>
      <c r="S262" s="31"/>
      <c r="T262" s="29" t="s">
        <v>273</v>
      </c>
      <c r="U262" s="37">
        <v>4096</v>
      </c>
      <c r="V262" s="37">
        <v>2</v>
      </c>
      <c r="W262" s="37">
        <v>1</v>
      </c>
      <c r="X262" s="33" t="str">
        <f>IF(ISERROR(MATCH(F262, [1]Filesystems!A:A, 0)), "N", "Y")</f>
        <v>Y</v>
      </c>
      <c r="Y262" s="37">
        <v>3</v>
      </c>
      <c r="Z262" s="37">
        <v>136.00149999999999</v>
      </c>
      <c r="AA262" s="31">
        <v>2506</v>
      </c>
      <c r="AB262" s="31" t="s">
        <v>265</v>
      </c>
      <c r="AC262" s="29" t="s">
        <v>201</v>
      </c>
      <c r="AD262" s="28" t="s">
        <v>269</v>
      </c>
      <c r="AE262" s="29" t="s">
        <v>210</v>
      </c>
      <c r="AF262" s="29" t="s">
        <v>215</v>
      </c>
      <c r="AG262" s="31" t="s">
        <v>89</v>
      </c>
      <c r="AH262" s="31" t="s">
        <v>89</v>
      </c>
      <c r="AI262" s="29"/>
      <c r="AJ262" s="35"/>
      <c r="AK262" s="29" t="s">
        <v>204</v>
      </c>
      <c r="AL262" s="28" t="s">
        <v>1072</v>
      </c>
      <c r="AM262" s="27" t="str">
        <f>IF(ISERROR(VLOOKUP(UPPER(F262),[1]DNS!C:D,1,FALSE)),"N","Y")</f>
        <v>N</v>
      </c>
      <c r="AN262" s="27" t="str">
        <f>IFERROR(VLOOKUP(UPPER(F262),[1]DNS!C:D,2,FALSE),"N")</f>
        <v>N</v>
      </c>
      <c r="AO262" s="27" t="s">
        <v>196</v>
      </c>
      <c r="AP262" s="36" t="s">
        <v>339</v>
      </c>
    </row>
    <row r="263" spans="1:42" s="27" customFormat="1" ht="16" hidden="1">
      <c r="A263" s="27" t="s">
        <v>262</v>
      </c>
      <c r="B263" s="28" t="s">
        <v>196</v>
      </c>
      <c r="C263" s="29"/>
      <c r="D263" s="29"/>
      <c r="E263" s="29"/>
      <c r="F263" s="29" t="s">
        <v>1099</v>
      </c>
      <c r="G263" s="29"/>
      <c r="H263" s="29" t="s">
        <v>198</v>
      </c>
      <c r="I263" s="29" t="s">
        <v>33</v>
      </c>
      <c r="J263" s="30"/>
      <c r="K263" s="31" t="s">
        <v>85</v>
      </c>
      <c r="L263" s="31"/>
      <c r="M263" s="31"/>
      <c r="N263" s="31"/>
      <c r="O263" s="31"/>
      <c r="P263" s="31"/>
      <c r="Q263" s="31"/>
      <c r="R263" s="30"/>
      <c r="S263" s="31"/>
      <c r="T263" s="29" t="s">
        <v>248</v>
      </c>
      <c r="U263" s="37">
        <v>2048</v>
      </c>
      <c r="V263" s="37">
        <v>1</v>
      </c>
      <c r="W263" s="37">
        <v>1</v>
      </c>
      <c r="X263" s="33" t="str">
        <f>IF(ISERROR(MATCH(F263, [1]Filesystems!A:A, 0)), "N", "Y")</f>
        <v>Y</v>
      </c>
      <c r="Y263" s="37">
        <v>6</v>
      </c>
      <c r="Z263" s="37">
        <v>116.003</v>
      </c>
      <c r="AA263" s="31">
        <v>2507</v>
      </c>
      <c r="AB263" s="31" t="s">
        <v>265</v>
      </c>
      <c r="AC263" s="29" t="s">
        <v>201</v>
      </c>
      <c r="AD263" s="28" t="s">
        <v>269</v>
      </c>
      <c r="AE263" s="29" t="s">
        <v>210</v>
      </c>
      <c r="AF263" s="29" t="s">
        <v>215</v>
      </c>
      <c r="AG263" s="31" t="s">
        <v>89</v>
      </c>
      <c r="AH263" s="31" t="s">
        <v>89</v>
      </c>
      <c r="AI263" s="29"/>
      <c r="AJ263" s="35"/>
      <c r="AK263" s="29" t="s">
        <v>204</v>
      </c>
      <c r="AL263" s="28" t="s">
        <v>1074</v>
      </c>
      <c r="AM263" s="27" t="str">
        <f>IF(ISERROR(VLOOKUP(UPPER(F263),[1]DNS!C:D,1,FALSE)),"N","Y")</f>
        <v>Y</v>
      </c>
      <c r="AN263" s="27" t="str">
        <f>IFERROR(VLOOKUP(UPPER(F263),[1]DNS!C:D,2,FALSE),"N")</f>
        <v>N</v>
      </c>
      <c r="AO263" s="27" t="s">
        <v>1100</v>
      </c>
      <c r="AP263" s="36" t="s">
        <v>1056</v>
      </c>
    </row>
    <row r="264" spans="1:42" s="27" customFormat="1" ht="16" hidden="1">
      <c r="A264" s="27" t="s">
        <v>262</v>
      </c>
      <c r="B264" s="28" t="s">
        <v>196</v>
      </c>
      <c r="C264" s="29"/>
      <c r="D264" s="29"/>
      <c r="E264" s="29"/>
      <c r="F264" s="29" t="s">
        <v>1101</v>
      </c>
      <c r="G264" s="29"/>
      <c r="H264" s="29" t="s">
        <v>198</v>
      </c>
      <c r="I264" s="29" t="s">
        <v>33</v>
      </c>
      <c r="J264" s="30"/>
      <c r="K264" s="31" t="s">
        <v>85</v>
      </c>
      <c r="L264" s="31"/>
      <c r="M264" s="31"/>
      <c r="N264" s="31"/>
      <c r="O264" s="31"/>
      <c r="P264" s="31"/>
      <c r="Q264" s="31"/>
      <c r="R264" s="30"/>
      <c r="S264" s="31"/>
      <c r="T264" s="29" t="s">
        <v>282</v>
      </c>
      <c r="U264" s="37">
        <v>5120</v>
      </c>
      <c r="V264" s="37">
        <v>2</v>
      </c>
      <c r="W264" s="37">
        <v>1</v>
      </c>
      <c r="X264" s="33" t="str">
        <f>IF(ISERROR(MATCH(F264, [1]Filesystems!A:A, 0)), "N", "Y")</f>
        <v>Y</v>
      </c>
      <c r="Y264" s="37">
        <v>1</v>
      </c>
      <c r="Z264" s="37">
        <v>102.00069999999999</v>
      </c>
      <c r="AA264" s="31">
        <v>2506</v>
      </c>
      <c r="AB264" s="31" t="s">
        <v>367</v>
      </c>
      <c r="AC264" s="29" t="s">
        <v>201</v>
      </c>
      <c r="AD264" s="28" t="s">
        <v>269</v>
      </c>
      <c r="AE264" s="29" t="s">
        <v>210</v>
      </c>
      <c r="AF264" s="29" t="s">
        <v>215</v>
      </c>
      <c r="AG264" s="31" t="s">
        <v>89</v>
      </c>
      <c r="AH264" s="31" t="s">
        <v>89</v>
      </c>
      <c r="AI264" s="29"/>
      <c r="AJ264" s="35"/>
      <c r="AK264" s="29" t="s">
        <v>204</v>
      </c>
      <c r="AL264" s="28" t="s">
        <v>1076</v>
      </c>
      <c r="AM264" s="27" t="str">
        <f>IF(ISERROR(VLOOKUP(UPPER(F264),[1]DNS!C:D,1,FALSE)),"N","Y")</f>
        <v>Y</v>
      </c>
      <c r="AN264" s="27" t="str">
        <f>IFERROR(VLOOKUP(UPPER(F264),[1]DNS!C:D,2,FALSE),"N")</f>
        <v>N</v>
      </c>
      <c r="AO264" s="27" t="s">
        <v>1102</v>
      </c>
      <c r="AP264" s="36" t="s">
        <v>1056</v>
      </c>
    </row>
    <row r="265" spans="1:42" s="27" customFormat="1" ht="16">
      <c r="A265" s="27" t="s">
        <v>262</v>
      </c>
      <c r="B265" s="28" t="s">
        <v>196</v>
      </c>
      <c r="C265" s="29"/>
      <c r="D265" s="29"/>
      <c r="E265" s="29"/>
      <c r="F265" s="29" t="s">
        <v>130</v>
      </c>
      <c r="G265" s="29"/>
      <c r="H265" s="29" t="s">
        <v>198</v>
      </c>
      <c r="I265" s="29" t="s">
        <v>33</v>
      </c>
      <c r="J265" s="30"/>
      <c r="K265" s="31" t="s">
        <v>85</v>
      </c>
      <c r="L265" s="31"/>
      <c r="M265" s="31"/>
      <c r="N265" s="31" t="s">
        <v>87</v>
      </c>
      <c r="O265" s="31"/>
      <c r="P265" s="31"/>
      <c r="Q265" s="31"/>
      <c r="R265" s="30"/>
      <c r="S265" s="31"/>
      <c r="T265" s="29" t="s">
        <v>260</v>
      </c>
      <c r="U265" s="37">
        <v>4096</v>
      </c>
      <c r="V265" s="37">
        <v>2</v>
      </c>
      <c r="W265" s="37">
        <v>1</v>
      </c>
      <c r="X265" s="33" t="str">
        <f>IF(ISERROR(MATCH(F265, [1]Filesystems!A:A, 0)), "N", "Y")</f>
        <v>Y</v>
      </c>
      <c r="Y265" s="37">
        <v>5</v>
      </c>
      <c r="Z265" s="37">
        <v>104.0051</v>
      </c>
      <c r="AA265" s="31">
        <v>2505</v>
      </c>
      <c r="AB265" s="31" t="s">
        <v>367</v>
      </c>
      <c r="AC265" s="29" t="s">
        <v>201</v>
      </c>
      <c r="AD265" s="28" t="s">
        <v>269</v>
      </c>
      <c r="AE265" s="29" t="s">
        <v>210</v>
      </c>
      <c r="AF265" s="29" t="s">
        <v>215</v>
      </c>
      <c r="AG265" s="31" t="s">
        <v>89</v>
      </c>
      <c r="AH265" s="31" t="s">
        <v>89</v>
      </c>
      <c r="AI265" s="29"/>
      <c r="AJ265" s="35"/>
      <c r="AK265" s="29" t="s">
        <v>204</v>
      </c>
      <c r="AL265" s="28" t="s">
        <v>1080</v>
      </c>
      <c r="AM265" s="27" t="str">
        <f>IF(ISERROR(VLOOKUP(UPPER(F265),[1]DNS!C:D,1,FALSE)),"N","Y")</f>
        <v>Y</v>
      </c>
      <c r="AN265" s="27" t="str">
        <f>IFERROR(VLOOKUP(UPPER(F265),[1]DNS!C:D,2,FALSE),"N")</f>
        <v>N</v>
      </c>
      <c r="AO265" s="27" t="s">
        <v>1103</v>
      </c>
      <c r="AP265" s="36" t="s">
        <v>1056</v>
      </c>
    </row>
    <row r="266" spans="1:42" s="27" customFormat="1" ht="16" hidden="1">
      <c r="A266" s="27" t="s">
        <v>262</v>
      </c>
      <c r="B266" s="28" t="s">
        <v>196</v>
      </c>
      <c r="C266" s="29"/>
      <c r="D266" s="29"/>
      <c r="E266" s="29"/>
      <c r="F266" s="29" t="s">
        <v>1104</v>
      </c>
      <c r="G266" s="29"/>
      <c r="H266" s="29" t="s">
        <v>198</v>
      </c>
      <c r="I266" s="29" t="s">
        <v>33</v>
      </c>
      <c r="J266" s="30"/>
      <c r="K266" s="31" t="s">
        <v>85</v>
      </c>
      <c r="L266" s="31"/>
      <c r="M266" s="31"/>
      <c r="N266" s="31"/>
      <c r="O266" s="31"/>
      <c r="P266" s="31"/>
      <c r="Q266" s="31"/>
      <c r="R266" s="30"/>
      <c r="S266" s="31"/>
      <c r="T266" s="29" t="s">
        <v>294</v>
      </c>
      <c r="U266" s="37">
        <v>16384</v>
      </c>
      <c r="V266" s="37">
        <v>4</v>
      </c>
      <c r="W266" s="37">
        <v>1</v>
      </c>
      <c r="X266" s="33" t="str">
        <f>IF(ISERROR(MATCH(F266, [1]Filesystems!A:A, 0)), "N", "Y")</f>
        <v>Y</v>
      </c>
      <c r="Y266" s="37">
        <v>4</v>
      </c>
      <c r="Z266" s="37">
        <v>274.0009</v>
      </c>
      <c r="AA266" s="31">
        <v>2505</v>
      </c>
      <c r="AB266" s="31" t="s">
        <v>265</v>
      </c>
      <c r="AC266" s="29" t="s">
        <v>201</v>
      </c>
      <c r="AD266" s="28" t="s">
        <v>651</v>
      </c>
      <c r="AE266" s="29" t="s">
        <v>210</v>
      </c>
      <c r="AF266" s="29" t="s">
        <v>215</v>
      </c>
      <c r="AG266" s="31" t="s">
        <v>89</v>
      </c>
      <c r="AH266" s="31" t="s">
        <v>89</v>
      </c>
      <c r="AI266" s="29"/>
      <c r="AJ266" s="35"/>
      <c r="AK266" s="29" t="s">
        <v>652</v>
      </c>
      <c r="AL266" s="28" t="s">
        <v>1083</v>
      </c>
      <c r="AM266" s="27" t="str">
        <f>IF(ISERROR(VLOOKUP(UPPER(F266),[1]DNS!C:D,1,FALSE)),"N","Y")</f>
        <v>Y</v>
      </c>
      <c r="AN266" s="27" t="str">
        <f>IFERROR(VLOOKUP(UPPER(F266),[1]DNS!C:D,2,FALSE),"N")</f>
        <v>N</v>
      </c>
      <c r="AO266" s="27" t="s">
        <v>1105</v>
      </c>
      <c r="AP266" s="36" t="s">
        <v>1056</v>
      </c>
    </row>
    <row r="267" spans="1:42" s="27" customFormat="1" ht="16" hidden="1">
      <c r="A267" s="27" t="s">
        <v>262</v>
      </c>
      <c r="B267" s="28" t="s">
        <v>196</v>
      </c>
      <c r="C267" s="29"/>
      <c r="D267" s="29"/>
      <c r="E267" s="29"/>
      <c r="F267" s="29" t="s">
        <v>1106</v>
      </c>
      <c r="G267" s="29"/>
      <c r="H267" s="29" t="s">
        <v>198</v>
      </c>
      <c r="I267" s="29" t="s">
        <v>33</v>
      </c>
      <c r="J267" s="30"/>
      <c r="K267" s="31" t="s">
        <v>85</v>
      </c>
      <c r="L267" s="31"/>
      <c r="M267" s="31"/>
      <c r="N267" s="31"/>
      <c r="O267" s="31"/>
      <c r="P267" s="31"/>
      <c r="Q267" s="31"/>
      <c r="R267" s="30"/>
      <c r="S267" s="31"/>
      <c r="T267" s="29" t="s">
        <v>294</v>
      </c>
      <c r="U267" s="37">
        <v>16384</v>
      </c>
      <c r="V267" s="37">
        <v>4</v>
      </c>
      <c r="W267" s="37">
        <v>1</v>
      </c>
      <c r="X267" s="33" t="str">
        <f>IF(ISERROR(MATCH(F267, [1]Filesystems!A:A, 0)), "N", "Y")</f>
        <v>Y</v>
      </c>
      <c r="Y267" s="37">
        <v>5</v>
      </c>
      <c r="Z267" s="37">
        <v>172.00460000000001</v>
      </c>
      <c r="AA267" s="31">
        <v>2506</v>
      </c>
      <c r="AB267" s="31" t="s">
        <v>367</v>
      </c>
      <c r="AC267" s="29" t="s">
        <v>201</v>
      </c>
      <c r="AD267" s="28" t="s">
        <v>269</v>
      </c>
      <c r="AE267" s="29" t="s">
        <v>210</v>
      </c>
      <c r="AF267" s="29" t="s">
        <v>215</v>
      </c>
      <c r="AG267" s="31" t="s">
        <v>89</v>
      </c>
      <c r="AH267" s="31" t="s">
        <v>89</v>
      </c>
      <c r="AI267" s="29"/>
      <c r="AJ267" s="35"/>
      <c r="AK267" s="29" t="s">
        <v>1107</v>
      </c>
      <c r="AL267" s="28" t="s">
        <v>1090</v>
      </c>
      <c r="AM267" s="27" t="str">
        <f>IF(ISERROR(VLOOKUP(UPPER(F267),[1]DNS!C:D,1,FALSE)),"N","Y")</f>
        <v>Y</v>
      </c>
      <c r="AN267" s="27" t="str">
        <f>IFERROR(VLOOKUP(UPPER(F267),[1]DNS!C:D,2,FALSE),"N")</f>
        <v>N</v>
      </c>
      <c r="AO267" s="27" t="s">
        <v>1108</v>
      </c>
      <c r="AP267" s="36" t="s">
        <v>1056</v>
      </c>
    </row>
    <row r="268" spans="1:42" s="27" customFormat="1" ht="16" hidden="1">
      <c r="A268" s="27" t="s">
        <v>644</v>
      </c>
      <c r="B268" s="28" t="s">
        <v>196</v>
      </c>
      <c r="C268" s="29"/>
      <c r="D268" s="29"/>
      <c r="E268" s="29"/>
      <c r="F268" s="29" t="s">
        <v>1109</v>
      </c>
      <c r="G268" s="29"/>
      <c r="H268" s="29" t="s">
        <v>198</v>
      </c>
      <c r="I268" s="29" t="s">
        <v>1079</v>
      </c>
      <c r="J268" s="30"/>
      <c r="K268" s="31" t="s">
        <v>85</v>
      </c>
      <c r="L268" s="31"/>
      <c r="M268" s="31"/>
      <c r="N268" s="31"/>
      <c r="O268" s="31"/>
      <c r="P268" s="31"/>
      <c r="Q268" s="31"/>
      <c r="R268" s="30"/>
      <c r="S268" s="31"/>
      <c r="T268" s="29" t="s">
        <v>294</v>
      </c>
      <c r="U268" s="37">
        <v>4096</v>
      </c>
      <c r="V268" s="37">
        <v>1</v>
      </c>
      <c r="W268" s="37">
        <v>1</v>
      </c>
      <c r="X268" s="33" t="str">
        <f>IF(ISERROR(MATCH(F268, [1]Filesystems!A:A, 0)), "N", "Y")</f>
        <v>Y</v>
      </c>
      <c r="Y268" s="37">
        <v>3</v>
      </c>
      <c r="Z268" s="37">
        <v>1972.4010000000001</v>
      </c>
      <c r="AA268" s="31">
        <v>2506</v>
      </c>
      <c r="AB268" s="31" t="s">
        <v>367</v>
      </c>
      <c r="AC268" s="29" t="s">
        <v>201</v>
      </c>
      <c r="AD268" s="28" t="s">
        <v>269</v>
      </c>
      <c r="AE268" s="29" t="s">
        <v>210</v>
      </c>
      <c r="AF268" s="29" t="s">
        <v>215</v>
      </c>
      <c r="AG268" s="31" t="s">
        <v>89</v>
      </c>
      <c r="AH268" s="31" t="s">
        <v>89</v>
      </c>
      <c r="AI268" s="29"/>
      <c r="AJ268" s="35"/>
      <c r="AK268" s="29" t="s">
        <v>1110</v>
      </c>
      <c r="AL268" s="28" t="s">
        <v>1093</v>
      </c>
      <c r="AM268" s="27" t="str">
        <f>IF(ISERROR(VLOOKUP(UPPER(F268),[1]DNS!C:D,1,FALSE)),"N","Y")</f>
        <v>Y</v>
      </c>
      <c r="AN268" s="27" t="str">
        <f>IFERROR(VLOOKUP(UPPER(F268),[1]DNS!C:D,2,FALSE),"N")</f>
        <v>Y</v>
      </c>
      <c r="AO268" s="27" t="s">
        <v>1111</v>
      </c>
      <c r="AP268" s="36" t="s">
        <v>1081</v>
      </c>
    </row>
    <row r="269" spans="1:42" s="27" customFormat="1" ht="16" hidden="1">
      <c r="A269" s="27" t="s">
        <v>644</v>
      </c>
      <c r="B269" s="28" t="s">
        <v>196</v>
      </c>
      <c r="C269" s="29"/>
      <c r="D269" s="29"/>
      <c r="E269" s="29"/>
      <c r="F269" s="29" t="s">
        <v>1112</v>
      </c>
      <c r="G269" s="29"/>
      <c r="H269" s="29" t="s">
        <v>198</v>
      </c>
      <c r="I269" s="29" t="s">
        <v>1079</v>
      </c>
      <c r="J269" s="30"/>
      <c r="K269" s="31" t="s">
        <v>196</v>
      </c>
      <c r="L269" s="31" t="s">
        <v>86</v>
      </c>
      <c r="M269" s="31"/>
      <c r="N269" s="31"/>
      <c r="O269" s="31"/>
      <c r="P269" s="31"/>
      <c r="Q269" s="31"/>
      <c r="R269" s="30"/>
      <c r="S269" s="31"/>
      <c r="T269" s="29" t="s">
        <v>294</v>
      </c>
      <c r="U269" s="37">
        <v>6144</v>
      </c>
      <c r="V269" s="37">
        <v>1</v>
      </c>
      <c r="W269" s="37">
        <v>1</v>
      </c>
      <c r="X269" s="33" t="str">
        <f>IF(ISERROR(MATCH(F269, [1]Filesystems!A:A, 0)), "N", "Y")</f>
        <v>Y</v>
      </c>
      <c r="Y269" s="37">
        <v>1</v>
      </c>
      <c r="Z269" s="37">
        <v>64.000690000000006</v>
      </c>
      <c r="AA269" s="31" t="s">
        <v>196</v>
      </c>
      <c r="AB269" s="31"/>
      <c r="AC269" s="29" t="s">
        <v>201</v>
      </c>
      <c r="AD269" s="28" t="s">
        <v>1113</v>
      </c>
      <c r="AE269" s="29" t="s">
        <v>202</v>
      </c>
      <c r="AF269" s="29" t="s">
        <v>215</v>
      </c>
      <c r="AG269" s="31" t="s">
        <v>89</v>
      </c>
      <c r="AH269" s="31" t="s">
        <v>89</v>
      </c>
      <c r="AI269" s="29"/>
      <c r="AJ269" s="35"/>
      <c r="AK269" s="29"/>
      <c r="AL269" s="28" t="s">
        <v>196</v>
      </c>
      <c r="AM269" s="27" t="str">
        <f>IF(ISERROR(VLOOKUP(UPPER(F269),[1]DNS!C:D,1,FALSE)),"N","Y")</f>
        <v>Y</v>
      </c>
      <c r="AN269" s="27" t="str">
        <f>IFERROR(VLOOKUP(UPPER(F269),[1]DNS!C:D,2,FALSE),"N")</f>
        <v>Y</v>
      </c>
      <c r="AO269" s="27" t="s">
        <v>1114</v>
      </c>
      <c r="AP269" s="36" t="s">
        <v>1081</v>
      </c>
    </row>
    <row r="270" spans="1:42" s="27" customFormat="1" ht="16" hidden="1">
      <c r="A270" s="27" t="s">
        <v>247</v>
      </c>
      <c r="B270" s="28" t="s">
        <v>196</v>
      </c>
      <c r="C270" s="29"/>
      <c r="D270" s="29"/>
      <c r="E270" s="29"/>
      <c r="F270" s="29" t="s">
        <v>1115</v>
      </c>
      <c r="G270" s="29"/>
      <c r="H270" s="29" t="s">
        <v>198</v>
      </c>
      <c r="I270" s="29" t="s">
        <v>1082</v>
      </c>
      <c r="J270" s="30"/>
      <c r="K270" s="31"/>
      <c r="L270" s="31" t="s">
        <v>86</v>
      </c>
      <c r="M270" s="31"/>
      <c r="N270" s="31"/>
      <c r="O270" s="31"/>
      <c r="P270" s="31"/>
      <c r="Q270" s="31"/>
      <c r="R270" s="30"/>
      <c r="S270" s="31"/>
      <c r="T270" s="29" t="s">
        <v>260</v>
      </c>
      <c r="U270" s="37">
        <v>4096</v>
      </c>
      <c r="V270" s="37">
        <v>2</v>
      </c>
      <c r="W270" s="37">
        <v>1</v>
      </c>
      <c r="X270" s="33" t="str">
        <f>IF(ISERROR(MATCH(F270, [1]Filesystems!A:A, 0)), "N", "Y")</f>
        <v>Y</v>
      </c>
      <c r="Y270" s="37">
        <v>1</v>
      </c>
      <c r="Z270" s="37">
        <v>64.00188</v>
      </c>
      <c r="AA270" s="31" t="s">
        <v>196</v>
      </c>
      <c r="AB270" s="31"/>
      <c r="AC270" s="29" t="s">
        <v>201</v>
      </c>
      <c r="AD270" s="28" t="s">
        <v>269</v>
      </c>
      <c r="AE270" s="29" t="s">
        <v>202</v>
      </c>
      <c r="AF270" s="29" t="s">
        <v>215</v>
      </c>
      <c r="AG270" s="31" t="s">
        <v>89</v>
      </c>
      <c r="AH270" s="31" t="s">
        <v>89</v>
      </c>
      <c r="AI270" s="29"/>
      <c r="AJ270" s="35"/>
      <c r="AK270" s="29" t="s">
        <v>204</v>
      </c>
      <c r="AL270" s="28" t="s">
        <v>196</v>
      </c>
      <c r="AM270" s="27" t="str">
        <f>IF(ISERROR(VLOOKUP(UPPER(F270),[1]DNS!C:D,1,FALSE)),"N","Y")</f>
        <v>Y</v>
      </c>
      <c r="AN270" s="27" t="str">
        <f>IFERROR(VLOOKUP(UPPER(F270),[1]DNS!C:D,2,FALSE),"N")</f>
        <v>N</v>
      </c>
      <c r="AO270" s="27" t="s">
        <v>1116</v>
      </c>
      <c r="AP270" s="36" t="s">
        <v>1117</v>
      </c>
    </row>
    <row r="271" spans="1:42" s="27" customFormat="1" ht="16" hidden="1">
      <c r="A271" s="27" t="s">
        <v>247</v>
      </c>
      <c r="B271" s="28" t="s">
        <v>196</v>
      </c>
      <c r="C271" s="29" t="s">
        <v>1118</v>
      </c>
      <c r="D271" s="29" t="s">
        <v>1119</v>
      </c>
      <c r="E271" s="29" t="s">
        <v>359</v>
      </c>
      <c r="F271" s="29" t="s">
        <v>1120</v>
      </c>
      <c r="G271" s="29" t="s">
        <v>346</v>
      </c>
      <c r="H271" s="29" t="s">
        <v>198</v>
      </c>
      <c r="I271" s="29" t="s">
        <v>1121</v>
      </c>
      <c r="J271" s="30"/>
      <c r="K271" s="31"/>
      <c r="L271" s="31" t="s">
        <v>86</v>
      </c>
      <c r="M271" s="31"/>
      <c r="N271" s="31"/>
      <c r="O271" s="31"/>
      <c r="P271" s="31"/>
      <c r="Q271" s="31"/>
      <c r="R271" s="30"/>
      <c r="S271" s="31"/>
      <c r="T271" s="29" t="s">
        <v>290</v>
      </c>
      <c r="U271" s="32">
        <v>32767</v>
      </c>
      <c r="V271" s="32">
        <v>2</v>
      </c>
      <c r="W271" s="32">
        <v>2</v>
      </c>
      <c r="X271" s="33" t="str">
        <f>IF(ISERROR(MATCH(F271, [1]Filesystems!A:A, 0)), "N", "Y")</f>
        <v>Y</v>
      </c>
      <c r="Y271" s="37">
        <v>3</v>
      </c>
      <c r="Z271" s="37">
        <v>52.000880000000002</v>
      </c>
      <c r="AA271" s="31">
        <v>3006</v>
      </c>
      <c r="AB271" s="31" t="s">
        <v>167</v>
      </c>
      <c r="AC271" s="29" t="s">
        <v>238</v>
      </c>
      <c r="AD271" s="28" t="s">
        <v>269</v>
      </c>
      <c r="AE271" s="29" t="s">
        <v>202</v>
      </c>
      <c r="AF271" s="29" t="s">
        <v>215</v>
      </c>
      <c r="AG271" s="31" t="s">
        <v>89</v>
      </c>
      <c r="AH271" s="31" t="s">
        <v>89</v>
      </c>
      <c r="AI271" s="29"/>
      <c r="AJ271" s="35"/>
      <c r="AK271" s="29" t="s">
        <v>204</v>
      </c>
      <c r="AL271" s="28" t="s">
        <v>1100</v>
      </c>
      <c r="AM271" s="27" t="str">
        <f>IF(ISERROR(VLOOKUP(UPPER(F271),[1]DNS!C:D,1,FALSE)),"N","Y")</f>
        <v>Y</v>
      </c>
      <c r="AN271" s="27" t="str">
        <f>IFERROR(VLOOKUP(UPPER(F271),[1]DNS!C:D,2,FALSE),"N")</f>
        <v>N</v>
      </c>
      <c r="AO271" s="27" t="s">
        <v>659</v>
      </c>
      <c r="AP271" s="36" t="s">
        <v>1117</v>
      </c>
    </row>
    <row r="272" spans="1:42" s="27" customFormat="1" ht="16" hidden="1">
      <c r="A272" s="27" t="s">
        <v>327</v>
      </c>
      <c r="B272" s="28" t="s">
        <v>196</v>
      </c>
      <c r="C272" s="29"/>
      <c r="D272" s="29"/>
      <c r="E272" s="29"/>
      <c r="F272" s="29" t="s">
        <v>1122</v>
      </c>
      <c r="G272" s="29"/>
      <c r="H272" s="29" t="s">
        <v>1123</v>
      </c>
      <c r="I272" s="29" t="s">
        <v>1124</v>
      </c>
      <c r="J272" s="30"/>
      <c r="K272" s="31"/>
      <c r="L272" s="31"/>
      <c r="M272" s="31"/>
      <c r="N272" s="31"/>
      <c r="O272" s="31"/>
      <c r="P272" s="31"/>
      <c r="Q272" s="31"/>
      <c r="R272" s="30"/>
      <c r="S272" s="31"/>
      <c r="T272" s="29" t="s">
        <v>273</v>
      </c>
      <c r="U272" s="37">
        <v>2048</v>
      </c>
      <c r="V272" s="37">
        <v>1</v>
      </c>
      <c r="W272" s="37">
        <v>1</v>
      </c>
      <c r="X272" s="33" t="str">
        <f>IF(ISERROR(MATCH(F272, [1]Filesystems!A:A, 0)), "N", "Y")</f>
        <v>Y</v>
      </c>
      <c r="Y272" s="37">
        <v>4</v>
      </c>
      <c r="Z272" s="37">
        <v>178.46109999999999</v>
      </c>
      <c r="AA272" s="31">
        <v>3006</v>
      </c>
      <c r="AB272" s="31" t="s">
        <v>167</v>
      </c>
      <c r="AC272" s="29" t="s">
        <v>201</v>
      </c>
      <c r="AD272" s="28" t="s">
        <v>269</v>
      </c>
      <c r="AE272" s="29" t="s">
        <v>202</v>
      </c>
      <c r="AF272" s="29" t="s">
        <v>215</v>
      </c>
      <c r="AG272" s="31" t="s">
        <v>89</v>
      </c>
      <c r="AH272" s="31" t="s">
        <v>89</v>
      </c>
      <c r="AI272" s="29"/>
      <c r="AJ272" s="35"/>
      <c r="AK272" s="29" t="s">
        <v>204</v>
      </c>
      <c r="AL272" s="28" t="s">
        <v>1102</v>
      </c>
      <c r="AM272" s="27" t="str">
        <f>IF(ISERROR(VLOOKUP(UPPER(F272),[1]DNS!C:D,1,FALSE)),"N","Y")</f>
        <v>Y</v>
      </c>
      <c r="AN272" s="27" t="str">
        <f>IFERROR(VLOOKUP(UPPER(F272),[1]DNS!C:D,2,FALSE),"N")</f>
        <v>N</v>
      </c>
      <c r="AO272" s="27" t="s">
        <v>1125</v>
      </c>
      <c r="AP272" s="36" t="s">
        <v>1126</v>
      </c>
    </row>
    <row r="273" spans="1:42" s="27" customFormat="1" ht="16" hidden="1">
      <c r="A273" s="27" t="s">
        <v>314</v>
      </c>
      <c r="B273" s="28" t="s">
        <v>196</v>
      </c>
      <c r="C273" s="29"/>
      <c r="D273" s="29"/>
      <c r="E273" s="29"/>
      <c r="F273" s="29" t="s">
        <v>1127</v>
      </c>
      <c r="G273" s="29"/>
      <c r="H273" s="29" t="s">
        <v>198</v>
      </c>
      <c r="I273" s="29" t="s">
        <v>1128</v>
      </c>
      <c r="J273" s="30" t="s">
        <v>138</v>
      </c>
      <c r="K273" s="31" t="s">
        <v>85</v>
      </c>
      <c r="L273" s="31" t="s">
        <v>86</v>
      </c>
      <c r="M273" s="31"/>
      <c r="N273" s="31"/>
      <c r="O273" s="31"/>
      <c r="P273" s="31"/>
      <c r="Q273" s="31"/>
      <c r="R273" s="30"/>
      <c r="S273" s="31"/>
      <c r="T273" s="29" t="s">
        <v>294</v>
      </c>
      <c r="U273" s="37">
        <v>2048</v>
      </c>
      <c r="V273" s="37">
        <v>1</v>
      </c>
      <c r="W273" s="37">
        <v>1</v>
      </c>
      <c r="X273" s="33" t="str">
        <f>IF(ISERROR(MATCH(F273, [1]Filesystems!A:A, 0)), "N", "Y")</f>
        <v>Y</v>
      </c>
      <c r="Y273" s="37">
        <v>4</v>
      </c>
      <c r="Z273" s="37">
        <v>558.0009</v>
      </c>
      <c r="AA273" s="31">
        <v>3006</v>
      </c>
      <c r="AB273" s="31" t="s">
        <v>265</v>
      </c>
      <c r="AC273" s="29" t="s">
        <v>201</v>
      </c>
      <c r="AD273" s="28" t="s">
        <v>269</v>
      </c>
      <c r="AE273" s="29" t="s">
        <v>202</v>
      </c>
      <c r="AF273" s="29" t="s">
        <v>215</v>
      </c>
      <c r="AG273" s="31" t="s">
        <v>89</v>
      </c>
      <c r="AH273" s="31" t="s">
        <v>89</v>
      </c>
      <c r="AI273" s="29"/>
      <c r="AJ273" s="35"/>
      <c r="AK273" s="29" t="s">
        <v>204</v>
      </c>
      <c r="AL273" s="28" t="s">
        <v>1103</v>
      </c>
      <c r="AM273" s="27" t="str">
        <f>IF(ISERROR(VLOOKUP(UPPER(F273),[1]DNS!C:D,1,FALSE)),"N","Y")</f>
        <v>Y</v>
      </c>
      <c r="AN273" s="27" t="str">
        <f>IFERROR(VLOOKUP(UPPER(F273),[1]DNS!C:D,2,FALSE),"N")</f>
        <v>N</v>
      </c>
      <c r="AO273" s="27" t="s">
        <v>1129</v>
      </c>
      <c r="AP273" s="36" t="s">
        <v>1091</v>
      </c>
    </row>
    <row r="274" spans="1:42" s="27" customFormat="1" ht="16" hidden="1">
      <c r="A274" s="27" t="s">
        <v>262</v>
      </c>
      <c r="B274" s="28" t="s">
        <v>196</v>
      </c>
      <c r="C274" s="29"/>
      <c r="D274" s="29"/>
      <c r="E274" s="29"/>
      <c r="F274" s="29" t="s">
        <v>1130</v>
      </c>
      <c r="G274" s="29"/>
      <c r="H274" s="29" t="s">
        <v>198</v>
      </c>
      <c r="I274" s="29" t="s">
        <v>33</v>
      </c>
      <c r="J274" s="30"/>
      <c r="K274" s="31" t="s">
        <v>85</v>
      </c>
      <c r="L274" s="31"/>
      <c r="M274" s="31"/>
      <c r="N274" s="31"/>
      <c r="O274" s="31"/>
      <c r="P274" s="31"/>
      <c r="Q274" s="31"/>
      <c r="R274" s="30"/>
      <c r="S274" s="31"/>
      <c r="T274" s="29" t="s">
        <v>294</v>
      </c>
      <c r="U274" s="37">
        <v>16384</v>
      </c>
      <c r="V274" s="37">
        <v>4</v>
      </c>
      <c r="W274" s="37">
        <v>1</v>
      </c>
      <c r="X274" s="33" t="str">
        <f>IF(ISERROR(MATCH(F274, [1]Filesystems!A:A, 0)), "N", "Y")</f>
        <v>Y</v>
      </c>
      <c r="Y274" s="37">
        <v>3</v>
      </c>
      <c r="Z274" s="37">
        <v>136.00210000000001</v>
      </c>
      <c r="AA274" s="31">
        <v>3006</v>
      </c>
      <c r="AB274" s="31" t="s">
        <v>167</v>
      </c>
      <c r="AC274" s="29" t="s">
        <v>201</v>
      </c>
      <c r="AD274" s="28" t="s">
        <v>269</v>
      </c>
      <c r="AE274" s="29" t="s">
        <v>202</v>
      </c>
      <c r="AF274" s="29" t="s">
        <v>215</v>
      </c>
      <c r="AG274" s="31" t="s">
        <v>89</v>
      </c>
      <c r="AH274" s="31" t="s">
        <v>89</v>
      </c>
      <c r="AI274" s="29"/>
      <c r="AJ274" s="35"/>
      <c r="AK274" s="29" t="s">
        <v>204</v>
      </c>
      <c r="AL274" s="28" t="s">
        <v>1105</v>
      </c>
      <c r="AM274" s="27" t="str">
        <f>IF(ISERROR(VLOOKUP(UPPER(F274),[1]DNS!C:D,1,FALSE)),"N","Y")</f>
        <v>Y</v>
      </c>
      <c r="AN274" s="27" t="str">
        <f>IFERROR(VLOOKUP(UPPER(F274),[1]DNS!C:D,2,FALSE),"N")</f>
        <v>N</v>
      </c>
      <c r="AO274" s="27" t="s">
        <v>1131</v>
      </c>
      <c r="AP274" s="36" t="s">
        <v>1056</v>
      </c>
    </row>
    <row r="275" spans="1:42" s="27" customFormat="1" ht="16" hidden="1">
      <c r="A275" s="27" t="s">
        <v>247</v>
      </c>
      <c r="B275" s="28" t="s">
        <v>196</v>
      </c>
      <c r="C275" s="29"/>
      <c r="D275" s="29"/>
      <c r="E275" s="29"/>
      <c r="F275" s="29" t="s">
        <v>1132</v>
      </c>
      <c r="G275" s="29"/>
      <c r="H275" s="29" t="s">
        <v>198</v>
      </c>
      <c r="I275" s="29" t="s">
        <v>3</v>
      </c>
      <c r="J275" s="30"/>
      <c r="K275" s="31"/>
      <c r="L275" s="31" t="s">
        <v>86</v>
      </c>
      <c r="M275" s="31"/>
      <c r="N275" s="31"/>
      <c r="O275" s="31"/>
      <c r="P275" s="31"/>
      <c r="Q275" s="31"/>
      <c r="R275" s="30"/>
      <c r="S275" s="31"/>
      <c r="T275" s="29" t="s">
        <v>294</v>
      </c>
      <c r="U275" s="50"/>
      <c r="V275" s="50">
        <v>2</v>
      </c>
      <c r="W275" s="50">
        <v>1</v>
      </c>
      <c r="X275" s="33" t="str">
        <f>IF(ISERROR(MATCH(F275, [1]Filesystems!A:A, 0)), "N", "Y")</f>
        <v>Y</v>
      </c>
      <c r="Y275" s="37">
        <v>6</v>
      </c>
      <c r="Z275" s="37">
        <v>176.00309999999999</v>
      </c>
      <c r="AA275" s="31">
        <v>3007</v>
      </c>
      <c r="AB275" s="31" t="s">
        <v>167</v>
      </c>
      <c r="AC275" s="29" t="s">
        <v>201</v>
      </c>
      <c r="AD275" s="28" t="s">
        <v>269</v>
      </c>
      <c r="AE275" s="29" t="s">
        <v>202</v>
      </c>
      <c r="AF275" s="29" t="s">
        <v>215</v>
      </c>
      <c r="AG275" s="31" t="s">
        <v>89</v>
      </c>
      <c r="AH275" s="31" t="s">
        <v>89</v>
      </c>
      <c r="AI275" s="29"/>
      <c r="AJ275" s="35"/>
      <c r="AK275" s="29" t="s">
        <v>204</v>
      </c>
      <c r="AL275" s="28" t="s">
        <v>1108</v>
      </c>
      <c r="AM275" s="27" t="str">
        <f>IF(ISERROR(VLOOKUP(UPPER(F275),[1]DNS!C:D,1,FALSE)),"N","Y")</f>
        <v>Y</v>
      </c>
      <c r="AN275" s="27" t="str">
        <f>IFERROR(VLOOKUP(UPPER(F275),[1]DNS!C:D,2,FALSE),"N")</f>
        <v>N</v>
      </c>
      <c r="AO275" s="27" t="s">
        <v>1133</v>
      </c>
      <c r="AP275" s="36" t="s">
        <v>1134</v>
      </c>
    </row>
    <row r="276" spans="1:42" s="27" customFormat="1" ht="16" hidden="1">
      <c r="A276" s="27" t="s">
        <v>247</v>
      </c>
      <c r="B276" s="28" t="s">
        <v>196</v>
      </c>
      <c r="C276" s="29"/>
      <c r="D276" s="29"/>
      <c r="E276" s="29"/>
      <c r="F276" s="29" t="s">
        <v>1135</v>
      </c>
      <c r="G276" s="29"/>
      <c r="H276" s="29" t="s">
        <v>198</v>
      </c>
      <c r="I276" s="29" t="s">
        <v>3</v>
      </c>
      <c r="J276" s="30"/>
      <c r="K276" s="31"/>
      <c r="L276" s="31" t="s">
        <v>86</v>
      </c>
      <c r="M276" s="31"/>
      <c r="N276" s="31"/>
      <c r="O276" s="31"/>
      <c r="P276" s="31"/>
      <c r="Q276" s="31"/>
      <c r="R276" s="30"/>
      <c r="S276" s="31"/>
      <c r="T276" s="29" t="s">
        <v>294</v>
      </c>
      <c r="U276" s="50"/>
      <c r="V276" s="50">
        <v>2</v>
      </c>
      <c r="W276" s="50">
        <v>1</v>
      </c>
      <c r="X276" s="33" t="str">
        <f>IF(ISERROR(MATCH(F276, [1]Filesystems!A:A, 0)), "N", "Y")</f>
        <v>Y</v>
      </c>
      <c r="Y276" s="37">
        <v>5</v>
      </c>
      <c r="Z276" s="37">
        <v>106.0082</v>
      </c>
      <c r="AA276" s="31">
        <v>3005</v>
      </c>
      <c r="AB276" s="31" t="s">
        <v>167</v>
      </c>
      <c r="AC276" s="29" t="s">
        <v>201</v>
      </c>
      <c r="AD276" s="28" t="s">
        <v>269</v>
      </c>
      <c r="AE276" s="29" t="s">
        <v>202</v>
      </c>
      <c r="AF276" s="29" t="s">
        <v>215</v>
      </c>
      <c r="AG276" s="31" t="s">
        <v>89</v>
      </c>
      <c r="AH276" s="31" t="s">
        <v>89</v>
      </c>
      <c r="AI276" s="29"/>
      <c r="AJ276" s="35"/>
      <c r="AK276" s="55" t="s">
        <v>1136</v>
      </c>
      <c r="AL276" s="28" t="s">
        <v>1111</v>
      </c>
      <c r="AM276" s="27" t="str">
        <f>IF(ISERROR(VLOOKUP(UPPER(F276),[1]DNS!C:D,1,FALSE)),"N","Y")</f>
        <v>Y</v>
      </c>
      <c r="AN276" s="27" t="str">
        <f>IFERROR(VLOOKUP(UPPER(F276),[1]DNS!C:D,2,FALSE),"N")</f>
        <v>N</v>
      </c>
      <c r="AO276" s="27" t="s">
        <v>1137</v>
      </c>
      <c r="AP276" s="36" t="s">
        <v>1134</v>
      </c>
    </row>
    <row r="277" spans="1:42" s="27" customFormat="1" ht="16" hidden="1">
      <c r="A277" s="27" t="s">
        <v>247</v>
      </c>
      <c r="B277" s="28" t="s">
        <v>196</v>
      </c>
      <c r="C277" s="29"/>
      <c r="D277" s="29"/>
      <c r="E277" s="29"/>
      <c r="F277" s="29" t="s">
        <v>1138</v>
      </c>
      <c r="G277" s="29"/>
      <c r="H277" s="29" t="s">
        <v>198</v>
      </c>
      <c r="I277" s="29" t="s">
        <v>3</v>
      </c>
      <c r="J277" s="30"/>
      <c r="K277" s="31"/>
      <c r="L277" s="31" t="s">
        <v>86</v>
      </c>
      <c r="M277" s="31"/>
      <c r="N277" s="31"/>
      <c r="O277" s="31"/>
      <c r="P277" s="31"/>
      <c r="Q277" s="31"/>
      <c r="R277" s="30"/>
      <c r="S277" s="31"/>
      <c r="T277" s="29" t="s">
        <v>294</v>
      </c>
      <c r="U277" s="50"/>
      <c r="V277" s="50">
        <v>2</v>
      </c>
      <c r="W277" s="50">
        <v>1</v>
      </c>
      <c r="X277" s="33" t="str">
        <f>IF(ISERROR(MATCH(F277, [1]Filesystems!A:A, 0)), "N", "Y")</f>
        <v>Y</v>
      </c>
      <c r="Y277" s="37">
        <v>5</v>
      </c>
      <c r="Z277" s="37">
        <v>108.0047</v>
      </c>
      <c r="AA277" s="31">
        <v>3005</v>
      </c>
      <c r="AB277" s="31" t="s">
        <v>167</v>
      </c>
      <c r="AC277" s="29" t="s">
        <v>201</v>
      </c>
      <c r="AD277" s="28" t="s">
        <v>269</v>
      </c>
      <c r="AE277" s="29" t="s">
        <v>202</v>
      </c>
      <c r="AF277" s="29" t="s">
        <v>215</v>
      </c>
      <c r="AG277" s="31" t="s">
        <v>89</v>
      </c>
      <c r="AH277" s="31" t="s">
        <v>89</v>
      </c>
      <c r="AI277" s="29"/>
      <c r="AJ277" s="35"/>
      <c r="AK277" s="29" t="s">
        <v>204</v>
      </c>
      <c r="AL277" s="28" t="s">
        <v>1114</v>
      </c>
      <c r="AM277" s="27" t="str">
        <f>IF(ISERROR(VLOOKUP(UPPER(F277),[1]DNS!C:D,1,FALSE)),"N","Y")</f>
        <v>Y</v>
      </c>
      <c r="AN277" s="27" t="str">
        <f>IFERROR(VLOOKUP(UPPER(F277),[1]DNS!C:D,2,FALSE),"N")</f>
        <v>N</v>
      </c>
      <c r="AO277" s="27" t="s">
        <v>1139</v>
      </c>
      <c r="AP277" s="36" t="s">
        <v>1134</v>
      </c>
    </row>
    <row r="278" spans="1:42" s="27" customFormat="1" ht="16" hidden="1">
      <c r="A278" s="27" t="s">
        <v>247</v>
      </c>
      <c r="B278" s="28" t="s">
        <v>196</v>
      </c>
      <c r="C278" s="29"/>
      <c r="D278" s="29"/>
      <c r="E278" s="29"/>
      <c r="F278" s="29" t="s">
        <v>1140</v>
      </c>
      <c r="G278" s="29"/>
      <c r="H278" s="29" t="s">
        <v>198</v>
      </c>
      <c r="I278" s="29" t="s">
        <v>1141</v>
      </c>
      <c r="J278" s="30"/>
      <c r="K278" s="31" t="s">
        <v>85</v>
      </c>
      <c r="L278" s="31"/>
      <c r="M278" s="31"/>
      <c r="N278" s="31"/>
      <c r="O278" s="31"/>
      <c r="P278" s="31"/>
      <c r="Q278" s="31"/>
      <c r="R278" s="30"/>
      <c r="S278" s="31"/>
      <c r="T278" s="29" t="s">
        <v>294</v>
      </c>
      <c r="U278" s="50"/>
      <c r="V278" s="50">
        <v>2</v>
      </c>
      <c r="W278" s="50">
        <v>1</v>
      </c>
      <c r="X278" s="33" t="str">
        <f>IF(ISERROR(MATCH(F278, [1]Filesystems!A:A, 0)), "N", "Y")</f>
        <v>Y</v>
      </c>
      <c r="Y278" s="37">
        <v>2</v>
      </c>
      <c r="Z278" s="37">
        <v>274.00049999999999</v>
      </c>
      <c r="AA278" s="31">
        <v>3005</v>
      </c>
      <c r="AB278" s="31" t="s">
        <v>167</v>
      </c>
      <c r="AC278" s="29" t="s">
        <v>201</v>
      </c>
      <c r="AD278" s="28" t="s">
        <v>651</v>
      </c>
      <c r="AE278" s="29" t="s">
        <v>202</v>
      </c>
      <c r="AF278" s="29" t="s">
        <v>215</v>
      </c>
      <c r="AG278" s="31" t="s">
        <v>89</v>
      </c>
      <c r="AH278" s="31" t="s">
        <v>89</v>
      </c>
      <c r="AI278" s="29"/>
      <c r="AJ278" s="35"/>
      <c r="AK278" s="29" t="s">
        <v>204</v>
      </c>
      <c r="AL278" s="28" t="s">
        <v>1116</v>
      </c>
      <c r="AM278" s="27" t="str">
        <f>IF(ISERROR(VLOOKUP(UPPER(F278),[1]DNS!C:D,1,FALSE)),"N","Y")</f>
        <v>Y</v>
      </c>
      <c r="AN278" s="27" t="str">
        <f>IFERROR(VLOOKUP(UPPER(F278),[1]DNS!C:D,2,FALSE),"N")</f>
        <v>N</v>
      </c>
      <c r="AO278" s="27" t="s">
        <v>1142</v>
      </c>
      <c r="AP278" s="36" t="s">
        <v>1134</v>
      </c>
    </row>
    <row r="279" spans="1:42" s="27" customFormat="1" ht="16" hidden="1">
      <c r="A279" s="27" t="s">
        <v>247</v>
      </c>
      <c r="B279" s="28" t="s">
        <v>196</v>
      </c>
      <c r="C279" s="29"/>
      <c r="D279" s="29"/>
      <c r="E279" s="29"/>
      <c r="F279" s="38" t="s">
        <v>136</v>
      </c>
      <c r="G279" s="29"/>
      <c r="H279" s="29" t="s">
        <v>198</v>
      </c>
      <c r="I279" s="29" t="s">
        <v>1143</v>
      </c>
      <c r="J279" s="30"/>
      <c r="K279" s="31"/>
      <c r="L279" s="31"/>
      <c r="M279" s="31"/>
      <c r="N279" s="31" t="s">
        <v>87</v>
      </c>
      <c r="O279" s="31"/>
      <c r="P279" s="31"/>
      <c r="Q279" s="31"/>
      <c r="R279" s="30"/>
      <c r="S279" s="31"/>
      <c r="T279" s="29" t="s">
        <v>1075</v>
      </c>
      <c r="U279" s="50"/>
      <c r="V279" s="50">
        <v>2</v>
      </c>
      <c r="W279" s="50">
        <v>1</v>
      </c>
      <c r="X279" s="33" t="str">
        <f>IF(ISERROR(MATCH(F279, [1]Filesystems!A:A, 0)), "N", "Y")</f>
        <v>Y</v>
      </c>
      <c r="Y279" s="37">
        <v>4</v>
      </c>
      <c r="Z279" s="37">
        <v>92.001519999999999</v>
      </c>
      <c r="AA279" s="31">
        <v>3006</v>
      </c>
      <c r="AB279" s="31"/>
      <c r="AC279" s="29" t="s">
        <v>201</v>
      </c>
      <c r="AD279" s="28" t="s">
        <v>269</v>
      </c>
      <c r="AE279" s="29" t="s">
        <v>202</v>
      </c>
      <c r="AF279" s="29" t="s">
        <v>215</v>
      </c>
      <c r="AG279" s="31" t="s">
        <v>89</v>
      </c>
      <c r="AH279" s="31" t="s">
        <v>89</v>
      </c>
      <c r="AI279" s="29"/>
      <c r="AJ279" s="35"/>
      <c r="AK279" s="29"/>
      <c r="AL279" s="28" t="s">
        <v>1125</v>
      </c>
      <c r="AM279" s="27" t="str">
        <f>IF(ISERROR(VLOOKUP(UPPER(F279),[1]DNS!C:D,1,FALSE)),"N","Y")</f>
        <v>Y</v>
      </c>
      <c r="AN279" s="27" t="str">
        <f>IFERROR(VLOOKUP(UPPER(F279),[1]DNS!C:D,2,FALSE),"N")</f>
        <v>N</v>
      </c>
      <c r="AO279" s="27" t="s">
        <v>1144</v>
      </c>
      <c r="AP279" s="36" t="s">
        <v>1145</v>
      </c>
    </row>
    <row r="280" spans="1:42" s="27" customFormat="1" ht="16" hidden="1">
      <c r="A280" s="27" t="s">
        <v>644</v>
      </c>
      <c r="B280" s="28" t="s">
        <v>196</v>
      </c>
      <c r="C280" s="29"/>
      <c r="D280" s="29"/>
      <c r="E280" s="29"/>
      <c r="F280" s="29" t="s">
        <v>1146</v>
      </c>
      <c r="G280" s="29"/>
      <c r="H280" s="29" t="s">
        <v>924</v>
      </c>
      <c r="I280" s="29" t="s">
        <v>1147</v>
      </c>
      <c r="J280" s="30" t="s">
        <v>138</v>
      </c>
      <c r="K280" s="31"/>
      <c r="L280" s="31"/>
      <c r="M280" s="31"/>
      <c r="N280" s="31"/>
      <c r="O280" s="31"/>
      <c r="P280" s="31"/>
      <c r="Q280" s="31"/>
      <c r="R280" s="30"/>
      <c r="S280" s="31"/>
      <c r="T280" s="29" t="s">
        <v>282</v>
      </c>
      <c r="U280" s="50">
        <v>7935</v>
      </c>
      <c r="V280" s="50">
        <v>0</v>
      </c>
      <c r="W280" s="50">
        <v>0</v>
      </c>
      <c r="X280" s="33" t="str">
        <f>IF(ISERROR(MATCH(F280, [1]Filesystems!A:A, 0)), "N", "Y")</f>
        <v>Y</v>
      </c>
      <c r="Y280" s="37">
        <v>9</v>
      </c>
      <c r="Z280" s="37">
        <v>422.00459999999998</v>
      </c>
      <c r="AA280" s="31">
        <v>3006</v>
      </c>
      <c r="AB280" s="31" t="s">
        <v>167</v>
      </c>
      <c r="AC280" s="29" t="s">
        <v>201</v>
      </c>
      <c r="AD280" s="28" t="s">
        <v>269</v>
      </c>
      <c r="AE280" s="29" t="s">
        <v>202</v>
      </c>
      <c r="AF280" s="29" t="s">
        <v>215</v>
      </c>
      <c r="AG280" s="31" t="s">
        <v>89</v>
      </c>
      <c r="AH280" s="31" t="s">
        <v>89</v>
      </c>
      <c r="AI280" s="29"/>
      <c r="AJ280" s="35"/>
      <c r="AK280" s="29" t="s">
        <v>1107</v>
      </c>
      <c r="AL280" s="28" t="s">
        <v>1129</v>
      </c>
      <c r="AM280" s="27" t="str">
        <f>IF(ISERROR(VLOOKUP(UPPER(F280),[1]DNS!C:D,1,FALSE)),"N","Y")</f>
        <v>Y</v>
      </c>
      <c r="AN280" s="27" t="str">
        <f>IFERROR(VLOOKUP(UPPER(F280),[1]DNS!C:D,2,FALSE),"N")</f>
        <v>N</v>
      </c>
      <c r="AO280" s="27" t="s">
        <v>1148</v>
      </c>
      <c r="AP280" s="36" t="s">
        <v>1149</v>
      </c>
    </row>
    <row r="281" spans="1:42" s="27" customFormat="1" ht="16" hidden="1">
      <c r="A281" s="27" t="s">
        <v>327</v>
      </c>
      <c r="B281" s="28" t="s">
        <v>196</v>
      </c>
      <c r="C281" s="29"/>
      <c r="D281" s="29"/>
      <c r="E281" s="29"/>
      <c r="F281" s="29" t="s">
        <v>1150</v>
      </c>
      <c r="G281" s="29"/>
      <c r="H281" s="29" t="s">
        <v>198</v>
      </c>
      <c r="I281" s="29" t="s">
        <v>1044</v>
      </c>
      <c r="J281" s="30"/>
      <c r="K281" s="31"/>
      <c r="L281" s="31"/>
      <c r="M281" s="31"/>
      <c r="N281" s="31"/>
      <c r="O281" s="31"/>
      <c r="P281" s="31"/>
      <c r="Q281" s="31"/>
      <c r="R281" s="30"/>
      <c r="S281" s="31"/>
      <c r="T281" s="29" t="s">
        <v>273</v>
      </c>
      <c r="U281" s="37">
        <v>8192</v>
      </c>
      <c r="V281" s="37">
        <v>2</v>
      </c>
      <c r="W281" s="37">
        <v>1</v>
      </c>
      <c r="X281" s="33" t="str">
        <f>IF(ISERROR(MATCH(F281, [1]Filesystems!A:A, 0)), "N", "Y")</f>
        <v>Y</v>
      </c>
      <c r="Y281" s="37">
        <v>3</v>
      </c>
      <c r="Z281" s="37">
        <v>136.00380000000001</v>
      </c>
      <c r="AA281" s="31">
        <v>3006</v>
      </c>
      <c r="AB281" s="31" t="s">
        <v>167</v>
      </c>
      <c r="AC281" s="29" t="s">
        <v>201</v>
      </c>
      <c r="AD281" s="28" t="s">
        <v>269</v>
      </c>
      <c r="AE281" s="29" t="s">
        <v>202</v>
      </c>
      <c r="AF281" s="29" t="s">
        <v>215</v>
      </c>
      <c r="AG281" s="31" t="s">
        <v>196</v>
      </c>
      <c r="AH281" s="31"/>
      <c r="AI281" s="29"/>
      <c r="AJ281" s="35"/>
      <c r="AK281" s="29" t="s">
        <v>204</v>
      </c>
      <c r="AL281" s="28" t="s">
        <v>1131</v>
      </c>
      <c r="AM281" s="27" t="str">
        <f>IF(ISERROR(VLOOKUP(UPPER(F281),[1]DNS!C:D,1,FALSE)),"N","Y")</f>
        <v>Y</v>
      </c>
      <c r="AN281" s="27" t="str">
        <f>IFERROR(VLOOKUP(UPPER(F281),[1]DNS!C:D,2,FALSE),"N")</f>
        <v>N</v>
      </c>
      <c r="AO281" s="27" t="s">
        <v>1151</v>
      </c>
      <c r="AP281" s="36">
        <v>0</v>
      </c>
    </row>
    <row r="282" spans="1:42" s="27" customFormat="1" ht="16" hidden="1">
      <c r="A282" s="27" t="s">
        <v>644</v>
      </c>
      <c r="B282" s="28" t="s">
        <v>196</v>
      </c>
      <c r="C282" s="29"/>
      <c r="D282" s="29"/>
      <c r="E282" s="29"/>
      <c r="F282" s="29" t="s">
        <v>1152</v>
      </c>
      <c r="G282" s="29"/>
      <c r="H282" s="29" t="s">
        <v>924</v>
      </c>
      <c r="I282" s="29" t="s">
        <v>1147</v>
      </c>
      <c r="J282" s="30" t="s">
        <v>138</v>
      </c>
      <c r="K282" s="31"/>
      <c r="L282" s="31"/>
      <c r="M282" s="31"/>
      <c r="N282" s="31"/>
      <c r="O282" s="31"/>
      <c r="P282" s="31"/>
      <c r="Q282" s="31"/>
      <c r="R282" s="30"/>
      <c r="S282" s="31"/>
      <c r="T282" s="29" t="s">
        <v>282</v>
      </c>
      <c r="U282" s="50"/>
      <c r="V282" s="50">
        <v>0</v>
      </c>
      <c r="W282" s="50">
        <v>0</v>
      </c>
      <c r="X282" s="33" t="str">
        <f>IF(ISERROR(MATCH(F282, [1]Filesystems!A:A, 0)), "N", "Y")</f>
        <v>Y</v>
      </c>
      <c r="Y282" s="51"/>
      <c r="Z282" s="51"/>
      <c r="AA282" s="31">
        <v>741</v>
      </c>
      <c r="AB282" s="31"/>
      <c r="AC282" s="29" t="s">
        <v>201</v>
      </c>
      <c r="AD282" s="28" t="s">
        <v>269</v>
      </c>
      <c r="AE282" s="29" t="s">
        <v>202</v>
      </c>
      <c r="AF282" s="29" t="s">
        <v>224</v>
      </c>
      <c r="AG282" s="31" t="s">
        <v>89</v>
      </c>
      <c r="AH282" s="31" t="s">
        <v>89</v>
      </c>
      <c r="AI282" s="29"/>
      <c r="AJ282" s="35"/>
      <c r="AK282" s="29"/>
      <c r="AL282" s="28" t="s">
        <v>1133</v>
      </c>
      <c r="AM282" s="27" t="str">
        <f>IF(ISERROR(VLOOKUP(UPPER(F282),[1]DNS!C:D,1,FALSE)),"N","Y")</f>
        <v>Y</v>
      </c>
      <c r="AN282" s="27" t="str">
        <f>IFERROR(VLOOKUP(UPPER(F282),[1]DNS!C:D,2,FALSE),"N")</f>
        <v>N</v>
      </c>
      <c r="AO282" s="27" t="s">
        <v>1153</v>
      </c>
      <c r="AP282" s="36" t="s">
        <v>1149</v>
      </c>
    </row>
    <row r="283" spans="1:42" s="27" customFormat="1" ht="16" hidden="1">
      <c r="A283" s="27" t="s">
        <v>262</v>
      </c>
      <c r="B283" s="28" t="s">
        <v>196</v>
      </c>
      <c r="C283" s="29"/>
      <c r="D283" s="29"/>
      <c r="E283" s="29"/>
      <c r="F283" s="29" t="s">
        <v>1154</v>
      </c>
      <c r="G283" s="29"/>
      <c r="H283" s="29" t="s">
        <v>198</v>
      </c>
      <c r="I283" s="29" t="s">
        <v>1155</v>
      </c>
      <c r="J283" s="30"/>
      <c r="K283" s="31"/>
      <c r="L283" s="31"/>
      <c r="M283" s="31"/>
      <c r="N283" s="31" t="s">
        <v>87</v>
      </c>
      <c r="O283" s="31"/>
      <c r="P283" s="31"/>
      <c r="Q283" s="31"/>
      <c r="R283" s="30"/>
      <c r="S283" s="31"/>
      <c r="T283" s="29" t="s">
        <v>282</v>
      </c>
      <c r="U283" s="37">
        <v>8192</v>
      </c>
      <c r="V283" s="37">
        <v>2</v>
      </c>
      <c r="W283" s="37">
        <v>1</v>
      </c>
      <c r="X283" s="33" t="str">
        <f>IF(ISERROR(MATCH(F283, [1]Filesystems!A:A, 0)), "N", "Y")</f>
        <v>Y</v>
      </c>
      <c r="Y283" s="51"/>
      <c r="Z283" s="51"/>
      <c r="AA283" s="31">
        <v>741</v>
      </c>
      <c r="AB283" s="31"/>
      <c r="AC283" s="29" t="s">
        <v>201</v>
      </c>
      <c r="AD283" s="28" t="s">
        <v>269</v>
      </c>
      <c r="AE283" s="29" t="s">
        <v>202</v>
      </c>
      <c r="AF283" s="29" t="s">
        <v>224</v>
      </c>
      <c r="AG283" s="31" t="s">
        <v>89</v>
      </c>
      <c r="AH283" s="31" t="s">
        <v>89</v>
      </c>
      <c r="AI283" s="29"/>
      <c r="AJ283" s="35"/>
      <c r="AK283" s="29"/>
      <c r="AL283" s="28" t="s">
        <v>1137</v>
      </c>
      <c r="AM283" s="27" t="str">
        <f>IF(ISERROR(VLOOKUP(UPPER(F283),[1]DNS!C:D,1,FALSE)),"N","Y")</f>
        <v>Y</v>
      </c>
      <c r="AN283" s="27" t="str">
        <f>IFERROR(VLOOKUP(UPPER(F283),[1]DNS!C:D,2,FALSE),"N")</f>
        <v>N</v>
      </c>
      <c r="AO283" s="27" t="s">
        <v>1156</v>
      </c>
      <c r="AP283" s="36" t="s">
        <v>1157</v>
      </c>
    </row>
    <row r="284" spans="1:42" s="27" customFormat="1" ht="16" hidden="1">
      <c r="A284" s="27" t="s">
        <v>327</v>
      </c>
      <c r="B284" s="28" t="s">
        <v>196</v>
      </c>
      <c r="C284" s="29"/>
      <c r="D284" s="29"/>
      <c r="E284" s="29"/>
      <c r="F284" s="29" t="s">
        <v>1158</v>
      </c>
      <c r="G284" s="29"/>
      <c r="H284" s="29" t="s">
        <v>198</v>
      </c>
      <c r="I284" s="29" t="s">
        <v>1044</v>
      </c>
      <c r="J284" s="30"/>
      <c r="K284" s="31"/>
      <c r="L284" s="31"/>
      <c r="M284" s="31"/>
      <c r="N284" s="31"/>
      <c r="O284" s="31"/>
      <c r="P284" s="31"/>
      <c r="Q284" s="31"/>
      <c r="R284" s="30"/>
      <c r="S284" s="31"/>
      <c r="T284" s="29" t="s">
        <v>273</v>
      </c>
      <c r="U284" s="37">
        <v>8192</v>
      </c>
      <c r="V284" s="37">
        <v>2</v>
      </c>
      <c r="W284" s="37">
        <v>1</v>
      </c>
      <c r="X284" s="33" t="str">
        <f>IF(ISERROR(MATCH(F284, [1]Filesystems!A:A, 0)), "N", "Y")</f>
        <v>Y</v>
      </c>
      <c r="Y284" s="51"/>
      <c r="Z284" s="51"/>
      <c r="AA284" s="31">
        <v>741</v>
      </c>
      <c r="AB284" s="31"/>
      <c r="AC284" s="29" t="s">
        <v>201</v>
      </c>
      <c r="AD284" s="28" t="s">
        <v>269</v>
      </c>
      <c r="AE284" s="29" t="s">
        <v>202</v>
      </c>
      <c r="AF284" s="29" t="s">
        <v>224</v>
      </c>
      <c r="AG284" s="31" t="s">
        <v>89</v>
      </c>
      <c r="AH284" s="31" t="s">
        <v>89</v>
      </c>
      <c r="AI284" s="29"/>
      <c r="AJ284" s="35"/>
      <c r="AK284" s="29"/>
      <c r="AL284" s="28" t="s">
        <v>1139</v>
      </c>
      <c r="AM284" s="27" t="str">
        <f>IF(ISERROR(VLOOKUP(UPPER(F284),[1]DNS!C:D,1,FALSE)),"N","Y")</f>
        <v>N</v>
      </c>
      <c r="AN284" s="27" t="str">
        <f>IFERROR(VLOOKUP(UPPER(F284),[1]DNS!C:D,2,FALSE),"N")</f>
        <v>N</v>
      </c>
      <c r="AO284" s="27" t="s">
        <v>1159</v>
      </c>
      <c r="AP284" s="36">
        <v>0</v>
      </c>
    </row>
    <row r="285" spans="1:42" s="27" customFormat="1" ht="16" hidden="1">
      <c r="A285" s="27" t="s">
        <v>247</v>
      </c>
      <c r="B285" s="28" t="s">
        <v>196</v>
      </c>
      <c r="C285" s="29"/>
      <c r="D285" s="29"/>
      <c r="E285" s="29"/>
      <c r="F285" s="29" t="s">
        <v>90</v>
      </c>
      <c r="G285" s="29"/>
      <c r="H285" s="29" t="s">
        <v>198</v>
      </c>
      <c r="I285" s="29" t="s">
        <v>3</v>
      </c>
      <c r="J285" s="30"/>
      <c r="K285" s="31"/>
      <c r="L285" s="31"/>
      <c r="M285" s="31"/>
      <c r="N285" s="31" t="s">
        <v>87</v>
      </c>
      <c r="O285" s="31"/>
      <c r="P285" s="31"/>
      <c r="Q285" s="31"/>
      <c r="R285" s="30"/>
      <c r="S285" s="31"/>
      <c r="T285" s="29" t="s">
        <v>294</v>
      </c>
      <c r="U285" s="37">
        <v>4096</v>
      </c>
      <c r="V285" s="37">
        <v>2</v>
      </c>
      <c r="W285" s="37">
        <v>1</v>
      </c>
      <c r="X285" s="33" t="str">
        <f>IF(ISERROR(MATCH(F285, [1]Filesystems!A:A, 0)), "N", "Y")</f>
        <v>Y</v>
      </c>
      <c r="Y285" s="51"/>
      <c r="Z285" s="51"/>
      <c r="AA285" s="31">
        <v>741</v>
      </c>
      <c r="AB285" s="31"/>
      <c r="AC285" s="29" t="s">
        <v>201</v>
      </c>
      <c r="AD285" s="28" t="s">
        <v>269</v>
      </c>
      <c r="AE285" s="29" t="s">
        <v>202</v>
      </c>
      <c r="AF285" s="29" t="s">
        <v>224</v>
      </c>
      <c r="AG285" s="31" t="s">
        <v>89</v>
      </c>
      <c r="AH285" s="31" t="s">
        <v>89</v>
      </c>
      <c r="AI285" s="29"/>
      <c r="AJ285" s="35"/>
      <c r="AK285" s="29"/>
      <c r="AL285" s="28" t="s">
        <v>1142</v>
      </c>
      <c r="AM285" s="27" t="str">
        <f>IF(ISERROR(VLOOKUP(UPPER(F285),[1]DNS!C:D,1,FALSE)),"N","Y")</f>
        <v>Y</v>
      </c>
      <c r="AN285" s="27" t="str">
        <f>IFERROR(VLOOKUP(UPPER(F285),[1]DNS!C:D,2,FALSE),"N")</f>
        <v>N</v>
      </c>
      <c r="AO285" s="27" t="s">
        <v>1160</v>
      </c>
      <c r="AP285" s="36" t="s">
        <v>1134</v>
      </c>
    </row>
    <row r="286" spans="1:42" s="27" customFormat="1" ht="16" hidden="1">
      <c r="A286" s="27" t="s">
        <v>247</v>
      </c>
      <c r="B286" s="28" t="s">
        <v>196</v>
      </c>
      <c r="C286" s="29"/>
      <c r="D286" s="29"/>
      <c r="E286" s="29"/>
      <c r="F286" s="29" t="s">
        <v>91</v>
      </c>
      <c r="G286" s="29"/>
      <c r="H286" s="29" t="s">
        <v>198</v>
      </c>
      <c r="I286" s="29" t="s">
        <v>3</v>
      </c>
      <c r="J286" s="30"/>
      <c r="K286" s="31"/>
      <c r="L286" s="31"/>
      <c r="M286" s="31"/>
      <c r="N286" s="31" t="s">
        <v>87</v>
      </c>
      <c r="O286" s="31"/>
      <c r="P286" s="31"/>
      <c r="Q286" s="31"/>
      <c r="R286" s="30"/>
      <c r="S286" s="31"/>
      <c r="T286" s="29" t="s">
        <v>294</v>
      </c>
      <c r="U286" s="37">
        <v>4096</v>
      </c>
      <c r="V286" s="37">
        <v>2</v>
      </c>
      <c r="W286" s="37">
        <v>1</v>
      </c>
      <c r="X286" s="33" t="str">
        <f>IF(ISERROR(MATCH(F286, [1]Filesystems!A:A, 0)), "N", "Y")</f>
        <v>Y</v>
      </c>
      <c r="Y286" s="51"/>
      <c r="Z286" s="51"/>
      <c r="AA286" s="31">
        <v>126</v>
      </c>
      <c r="AB286" s="31"/>
      <c r="AC286" s="29" t="s">
        <v>201</v>
      </c>
      <c r="AD286" s="28" t="s">
        <v>269</v>
      </c>
      <c r="AE286" s="29" t="s">
        <v>202</v>
      </c>
      <c r="AF286" s="29" t="s">
        <v>224</v>
      </c>
      <c r="AG286" s="31" t="s">
        <v>89</v>
      </c>
      <c r="AH286" s="31" t="s">
        <v>89</v>
      </c>
      <c r="AI286" s="29"/>
      <c r="AJ286" s="35"/>
      <c r="AK286" s="29"/>
      <c r="AL286" s="28" t="s">
        <v>1144</v>
      </c>
      <c r="AM286" s="27" t="str">
        <f>IF(ISERROR(VLOOKUP(UPPER(F286),[1]DNS!C:D,1,FALSE)),"N","Y")</f>
        <v>Y</v>
      </c>
      <c r="AN286" s="27" t="str">
        <f>IFERROR(VLOOKUP(UPPER(F286),[1]DNS!C:D,2,FALSE),"N")</f>
        <v>N</v>
      </c>
      <c r="AO286" s="27" t="s">
        <v>1161</v>
      </c>
      <c r="AP286" s="36" t="s">
        <v>1134</v>
      </c>
    </row>
    <row r="287" spans="1:42" s="27" customFormat="1" ht="16" hidden="1">
      <c r="A287" s="27" t="s">
        <v>247</v>
      </c>
      <c r="B287" s="28" t="s">
        <v>196</v>
      </c>
      <c r="C287" s="29"/>
      <c r="D287" s="29"/>
      <c r="E287" s="29"/>
      <c r="F287" s="29" t="s">
        <v>92</v>
      </c>
      <c r="G287" s="29"/>
      <c r="H287" s="29" t="s">
        <v>198</v>
      </c>
      <c r="I287" s="29" t="s">
        <v>3</v>
      </c>
      <c r="J287" s="30"/>
      <c r="K287" s="31"/>
      <c r="L287" s="31"/>
      <c r="M287" s="31"/>
      <c r="N287" s="31" t="s">
        <v>87</v>
      </c>
      <c r="O287" s="31"/>
      <c r="P287" s="31"/>
      <c r="Q287" s="31"/>
      <c r="R287" s="30"/>
      <c r="S287" s="31"/>
      <c r="T287" s="29" t="s">
        <v>294</v>
      </c>
      <c r="U287" s="37">
        <v>4096</v>
      </c>
      <c r="V287" s="37">
        <v>2</v>
      </c>
      <c r="W287" s="37">
        <v>1</v>
      </c>
      <c r="X287" s="33" t="str">
        <f>IF(ISERROR(MATCH(F287, [1]Filesystems!A:A, 0)), "N", "Y")</f>
        <v>Y</v>
      </c>
      <c r="Y287" s="51"/>
      <c r="Z287" s="51"/>
      <c r="AA287" s="31">
        <v>941</v>
      </c>
      <c r="AB287" s="31"/>
      <c r="AC287" s="29" t="s">
        <v>201</v>
      </c>
      <c r="AD287" s="28" t="s">
        <v>269</v>
      </c>
      <c r="AE287" s="29" t="s">
        <v>202</v>
      </c>
      <c r="AF287" s="29" t="s">
        <v>224</v>
      </c>
      <c r="AG287" s="31" t="s">
        <v>89</v>
      </c>
      <c r="AH287" s="31" t="s">
        <v>89</v>
      </c>
      <c r="AI287" s="29"/>
      <c r="AJ287" s="35"/>
      <c r="AK287" s="29"/>
      <c r="AL287" s="28" t="s">
        <v>1148</v>
      </c>
      <c r="AM287" s="27" t="str">
        <f>IF(ISERROR(VLOOKUP(UPPER(F287),[1]DNS!C:D,1,FALSE)),"N","Y")</f>
        <v>Y</v>
      </c>
      <c r="AN287" s="27" t="str">
        <f>IFERROR(VLOOKUP(UPPER(F287),[1]DNS!C:D,2,FALSE),"N")</f>
        <v>N</v>
      </c>
      <c r="AO287" s="27" t="s">
        <v>1162</v>
      </c>
      <c r="AP287" s="36" t="s">
        <v>1134</v>
      </c>
    </row>
    <row r="288" spans="1:42" s="27" customFormat="1" ht="16" hidden="1">
      <c r="A288" s="27" t="s">
        <v>230</v>
      </c>
      <c r="B288" s="28" t="s">
        <v>196</v>
      </c>
      <c r="C288" s="29"/>
      <c r="D288" s="29"/>
      <c r="E288" s="29"/>
      <c r="F288" s="29" t="s">
        <v>1163</v>
      </c>
      <c r="G288" s="29"/>
      <c r="H288" s="29" t="s">
        <v>198</v>
      </c>
      <c r="I288" s="29" t="s">
        <v>1164</v>
      </c>
      <c r="J288" s="30"/>
      <c r="K288" s="31"/>
      <c r="L288" s="31"/>
      <c r="M288" s="31"/>
      <c r="N288" s="31" t="s">
        <v>87</v>
      </c>
      <c r="O288" s="31"/>
      <c r="P288" s="31"/>
      <c r="Q288" s="31"/>
      <c r="R288" s="30"/>
      <c r="S288" s="31"/>
      <c r="T288" s="29" t="s">
        <v>282</v>
      </c>
      <c r="U288" s="37">
        <v>8192</v>
      </c>
      <c r="V288" s="37">
        <v>2</v>
      </c>
      <c r="W288" s="37">
        <v>1</v>
      </c>
      <c r="X288" s="33" t="str">
        <f>IF(ISERROR(MATCH(F288, [1]Filesystems!A:A, 0)), "N", "Y")</f>
        <v>Y</v>
      </c>
      <c r="Y288" s="37">
        <v>3</v>
      </c>
      <c r="Z288" s="37">
        <v>158.001</v>
      </c>
      <c r="AA288" s="56">
        <v>941</v>
      </c>
      <c r="AB288" s="31"/>
      <c r="AC288" s="29" t="s">
        <v>201</v>
      </c>
      <c r="AD288" s="28" t="s">
        <v>269</v>
      </c>
      <c r="AE288" s="29" t="s">
        <v>202</v>
      </c>
      <c r="AF288" s="29" t="s">
        <v>224</v>
      </c>
      <c r="AG288" s="31" t="s">
        <v>89</v>
      </c>
      <c r="AH288" s="31" t="s">
        <v>89</v>
      </c>
      <c r="AI288" s="29"/>
      <c r="AJ288" s="35"/>
      <c r="AK288" s="29"/>
      <c r="AL288" s="56" t="s">
        <v>1151</v>
      </c>
      <c r="AM288" s="27" t="str">
        <f>IF(ISERROR(VLOOKUP(UPPER(F288),[1]DNS!C:D,1,FALSE)),"N","Y")</f>
        <v>N</v>
      </c>
      <c r="AN288" s="27" t="str">
        <f>IFERROR(VLOOKUP(UPPER(F288),[1]DNS!C:D,2,FALSE),"N")</f>
        <v>N</v>
      </c>
      <c r="AO288" s="27" t="s">
        <v>1165</v>
      </c>
      <c r="AP288" s="36" t="s">
        <v>1166</v>
      </c>
    </row>
    <row r="289" spans="1:42" s="27" customFormat="1" ht="16" hidden="1">
      <c r="A289" s="27" t="s">
        <v>230</v>
      </c>
      <c r="B289" s="28" t="s">
        <v>196</v>
      </c>
      <c r="C289" s="29"/>
      <c r="D289" s="29"/>
      <c r="E289" s="29"/>
      <c r="F289" s="29" t="s">
        <v>1167</v>
      </c>
      <c r="G289" s="29"/>
      <c r="H289" s="29" t="s">
        <v>198</v>
      </c>
      <c r="I289" s="29" t="s">
        <v>1168</v>
      </c>
      <c r="J289" s="30"/>
      <c r="K289" s="31"/>
      <c r="L289" s="31" t="s">
        <v>86</v>
      </c>
      <c r="M289" s="31"/>
      <c r="N289" s="31"/>
      <c r="O289" s="31"/>
      <c r="P289" s="31"/>
      <c r="Q289" s="31"/>
      <c r="R289" s="30"/>
      <c r="S289" s="31"/>
      <c r="T289" s="29" t="s">
        <v>282</v>
      </c>
      <c r="U289" s="37">
        <v>2048</v>
      </c>
      <c r="V289" s="37">
        <v>2</v>
      </c>
      <c r="W289" s="37">
        <v>1</v>
      </c>
      <c r="X289" s="33" t="str">
        <f>IF(ISERROR(MATCH(F289, [1]Filesystems!A:A, 0)), "N", "Y")</f>
        <v>Y</v>
      </c>
      <c r="Y289" s="51"/>
      <c r="Z289" s="51"/>
      <c r="AA289" s="31">
        <v>941</v>
      </c>
      <c r="AB289" s="31"/>
      <c r="AC289" s="29" t="s">
        <v>201</v>
      </c>
      <c r="AD289" s="28" t="s">
        <v>269</v>
      </c>
      <c r="AE289" s="29" t="s">
        <v>202</v>
      </c>
      <c r="AF289" s="29" t="s">
        <v>224</v>
      </c>
      <c r="AG289" s="31" t="s">
        <v>89</v>
      </c>
      <c r="AH289" s="31" t="s">
        <v>89</v>
      </c>
      <c r="AI289" s="29"/>
      <c r="AJ289" s="35"/>
      <c r="AK289" s="29"/>
      <c r="AL289" s="28" t="s">
        <v>1153</v>
      </c>
      <c r="AM289" s="27" t="str">
        <f>IF(ISERROR(VLOOKUP(UPPER(F289),[1]DNS!C:D,1,FALSE)),"N","Y")</f>
        <v>Y</v>
      </c>
      <c r="AN289" s="27" t="str">
        <f>IFERROR(VLOOKUP(UPPER(F289),[1]DNS!C:D,2,FALSE),"N")</f>
        <v>N</v>
      </c>
      <c r="AO289" s="27" t="s">
        <v>1169</v>
      </c>
      <c r="AP289" s="36">
        <v>0</v>
      </c>
    </row>
    <row r="290" spans="1:42" s="27" customFormat="1" ht="16" hidden="1">
      <c r="A290" s="27" t="s">
        <v>230</v>
      </c>
      <c r="B290" s="28" t="s">
        <v>196</v>
      </c>
      <c r="C290" s="29"/>
      <c r="D290" s="29"/>
      <c r="E290" s="29"/>
      <c r="F290" s="29" t="s">
        <v>1170</v>
      </c>
      <c r="G290" s="29"/>
      <c r="H290" s="29" t="s">
        <v>198</v>
      </c>
      <c r="I290" s="29" t="s">
        <v>1168</v>
      </c>
      <c r="J290" s="30"/>
      <c r="K290" s="31"/>
      <c r="L290" s="31"/>
      <c r="M290" s="31"/>
      <c r="N290" s="31" t="s">
        <v>87</v>
      </c>
      <c r="O290" s="31"/>
      <c r="P290" s="31"/>
      <c r="Q290" s="31"/>
      <c r="R290" s="30"/>
      <c r="S290" s="31"/>
      <c r="T290" s="29" t="s">
        <v>282</v>
      </c>
      <c r="U290" s="50"/>
      <c r="V290" s="50">
        <v>4</v>
      </c>
      <c r="W290" s="50">
        <v>1</v>
      </c>
      <c r="X290" s="33" t="str">
        <f>IF(ISERROR(MATCH(F290, [1]Filesystems!A:A, 0)), "N", "Y")</f>
        <v>Y</v>
      </c>
      <c r="Y290" s="37">
        <v>3</v>
      </c>
      <c r="Z290" s="37">
        <v>88.000789999999995</v>
      </c>
      <c r="AA290" s="31">
        <v>127</v>
      </c>
      <c r="AB290" s="31"/>
      <c r="AC290" s="29" t="s">
        <v>201</v>
      </c>
      <c r="AD290" s="28" t="s">
        <v>269</v>
      </c>
      <c r="AE290" s="29" t="s">
        <v>210</v>
      </c>
      <c r="AF290" s="29" t="s">
        <v>224</v>
      </c>
      <c r="AG290" s="31" t="s">
        <v>89</v>
      </c>
      <c r="AH290" s="31" t="s">
        <v>89</v>
      </c>
      <c r="AI290" s="29"/>
      <c r="AJ290" s="35"/>
      <c r="AK290" s="29"/>
      <c r="AL290" s="28" t="s">
        <v>1156</v>
      </c>
      <c r="AM290" s="27" t="str">
        <f>IF(ISERROR(VLOOKUP(UPPER(F290),[1]DNS!C:D,1,FALSE)),"N","Y")</f>
        <v>Y</v>
      </c>
      <c r="AN290" s="27" t="str">
        <f>IFERROR(VLOOKUP(UPPER(F290),[1]DNS!C:D,2,FALSE),"N")</f>
        <v>N</v>
      </c>
      <c r="AO290" s="27" t="s">
        <v>1171</v>
      </c>
      <c r="AP290" s="36">
        <v>0</v>
      </c>
    </row>
    <row r="291" spans="1:42" s="27" customFormat="1" ht="16" hidden="1">
      <c r="A291" s="27" t="s">
        <v>247</v>
      </c>
      <c r="B291" s="28" t="s">
        <v>196</v>
      </c>
      <c r="C291" s="29"/>
      <c r="D291" s="29"/>
      <c r="E291" s="29"/>
      <c r="F291" s="29" t="s">
        <v>1172</v>
      </c>
      <c r="G291" s="29"/>
      <c r="H291" s="29" t="s">
        <v>198</v>
      </c>
      <c r="I291" s="29" t="s">
        <v>1143</v>
      </c>
      <c r="J291" s="30"/>
      <c r="K291" s="31"/>
      <c r="L291" s="31" t="s">
        <v>86</v>
      </c>
      <c r="M291" s="31"/>
      <c r="N291" s="31"/>
      <c r="O291" s="31"/>
      <c r="P291" s="31"/>
      <c r="Q291" s="31"/>
      <c r="R291" s="30"/>
      <c r="S291" s="31"/>
      <c r="T291" s="29" t="s">
        <v>1075</v>
      </c>
      <c r="U291" s="50"/>
      <c r="V291" s="50">
        <v>2</v>
      </c>
      <c r="W291" s="50">
        <v>1</v>
      </c>
      <c r="X291" s="33" t="str">
        <f>IF(ISERROR(MATCH(F291, [1]Filesystems!A:A, 0)), "N", "Y")</f>
        <v>Y</v>
      </c>
      <c r="Y291" s="37">
        <v>2</v>
      </c>
      <c r="Z291" s="37">
        <v>108.001</v>
      </c>
      <c r="AA291" s="56"/>
      <c r="AB291" s="31"/>
      <c r="AC291" s="29" t="s">
        <v>201</v>
      </c>
      <c r="AD291" s="28" t="s">
        <v>269</v>
      </c>
      <c r="AE291" s="29" t="s">
        <v>210</v>
      </c>
      <c r="AF291" s="29" t="s">
        <v>224</v>
      </c>
      <c r="AG291" s="31" t="s">
        <v>89</v>
      </c>
      <c r="AH291" s="31" t="s">
        <v>89</v>
      </c>
      <c r="AI291" s="29"/>
      <c r="AJ291" s="35"/>
      <c r="AK291" s="29"/>
      <c r="AL291" s="56" t="s">
        <v>1159</v>
      </c>
      <c r="AM291" s="27" t="str">
        <f>IF(ISERROR(VLOOKUP(UPPER(F291),[1]DNS!C:D,1,FALSE)),"N","Y")</f>
        <v>Y</v>
      </c>
      <c r="AN291" s="27" t="str">
        <f>IFERROR(VLOOKUP(UPPER(F291),[1]DNS!C:D,2,FALSE),"N")</f>
        <v>N</v>
      </c>
      <c r="AO291" s="27" t="s">
        <v>1173</v>
      </c>
      <c r="AP291" s="36" t="s">
        <v>1174</v>
      </c>
    </row>
    <row r="292" spans="1:42" s="27" customFormat="1" ht="16" hidden="1">
      <c r="A292" s="27" t="s">
        <v>262</v>
      </c>
      <c r="B292" s="28"/>
      <c r="C292" s="29"/>
      <c r="D292" s="29"/>
      <c r="E292" s="29"/>
      <c r="F292" s="29" t="s">
        <v>1175</v>
      </c>
      <c r="G292" s="29"/>
      <c r="H292" s="29" t="s">
        <v>198</v>
      </c>
      <c r="I292" s="29" t="s">
        <v>1176</v>
      </c>
      <c r="J292" s="30"/>
      <c r="K292" s="31"/>
      <c r="L292" s="31"/>
      <c r="M292" s="31"/>
      <c r="N292" s="31" t="s">
        <v>87</v>
      </c>
      <c r="O292" s="31"/>
      <c r="P292" s="31"/>
      <c r="Q292" s="31"/>
      <c r="R292" s="30"/>
      <c r="S292" s="31"/>
      <c r="T292" s="29" t="s">
        <v>294</v>
      </c>
      <c r="U292" s="50">
        <v>24576</v>
      </c>
      <c r="V292" s="50">
        <v>4</v>
      </c>
      <c r="W292" s="50">
        <v>1</v>
      </c>
      <c r="X292" s="33" t="str">
        <f>IF(ISERROR(MATCH(F292, [1]Filesystems!A:A, 0)), "N", "Y")</f>
        <v>Y</v>
      </c>
      <c r="Y292" s="37">
        <v>3</v>
      </c>
      <c r="Z292" s="37">
        <v>160</v>
      </c>
      <c r="AA292" s="56"/>
      <c r="AB292" s="31"/>
      <c r="AC292" s="29" t="s">
        <v>201</v>
      </c>
      <c r="AD292" s="28"/>
      <c r="AE292" s="29"/>
      <c r="AF292" s="29"/>
      <c r="AG292" s="31"/>
      <c r="AH292" s="31"/>
      <c r="AI292" s="29"/>
      <c r="AJ292" s="35"/>
      <c r="AK292" s="29"/>
      <c r="AL292" s="56"/>
      <c r="AM292" s="27" t="str">
        <f>IF(ISERROR(VLOOKUP(UPPER(F292),[1]DNS!C:D,1,FALSE)),"N","Y")</f>
        <v>N</v>
      </c>
      <c r="AN292" s="27" t="str">
        <f>IFERROR(VLOOKUP(UPPER(F292),[1]DNS!C:D,2,FALSE),"N")</f>
        <v>N</v>
      </c>
      <c r="AO292" s="27">
        <v>0</v>
      </c>
      <c r="AP292" s="36" t="s">
        <v>1177</v>
      </c>
    </row>
    <row r="293" spans="1:42" s="27" customFormat="1" ht="16" hidden="1">
      <c r="A293" s="27" t="s">
        <v>262</v>
      </c>
      <c r="B293" s="28" t="s">
        <v>196</v>
      </c>
      <c r="C293" s="29"/>
      <c r="D293" s="29"/>
      <c r="E293" s="29"/>
      <c r="F293" s="29" t="s">
        <v>1178</v>
      </c>
      <c r="G293" s="29"/>
      <c r="H293" s="29" t="s">
        <v>198</v>
      </c>
      <c r="I293" s="29" t="s">
        <v>1179</v>
      </c>
      <c r="J293" s="30" t="s">
        <v>196</v>
      </c>
      <c r="K293" s="31" t="s">
        <v>196</v>
      </c>
      <c r="L293" s="31" t="s">
        <v>196</v>
      </c>
      <c r="M293" s="31"/>
      <c r="N293" s="31" t="s">
        <v>87</v>
      </c>
      <c r="O293" s="31"/>
      <c r="P293" s="31"/>
      <c r="Q293" s="31"/>
      <c r="R293" s="30"/>
      <c r="S293" s="31"/>
      <c r="T293" s="29" t="s">
        <v>294</v>
      </c>
      <c r="U293" s="37">
        <v>32768</v>
      </c>
      <c r="V293" s="37">
        <v>4</v>
      </c>
      <c r="W293" s="37">
        <v>1</v>
      </c>
      <c r="X293" s="33" t="str">
        <f>IF(ISERROR(MATCH(F293, [1]Filesystems!A:A, 0)), "N", "Y")</f>
        <v>N</v>
      </c>
      <c r="Y293" s="37">
        <v>3</v>
      </c>
      <c r="Z293" s="37">
        <v>64.002979999999994</v>
      </c>
      <c r="AA293" s="31">
        <v>701</v>
      </c>
      <c r="AB293" s="31"/>
      <c r="AC293" s="29" t="s">
        <v>201</v>
      </c>
      <c r="AD293" s="28" t="s">
        <v>269</v>
      </c>
      <c r="AE293" s="29" t="s">
        <v>210</v>
      </c>
      <c r="AF293" s="29" t="s">
        <v>224</v>
      </c>
      <c r="AG293" s="31" t="s">
        <v>89</v>
      </c>
      <c r="AH293" s="31" t="s">
        <v>89</v>
      </c>
      <c r="AI293" s="29"/>
      <c r="AJ293" s="35"/>
      <c r="AK293" s="29"/>
      <c r="AL293" s="28" t="s">
        <v>1160</v>
      </c>
      <c r="AM293" s="27" t="str">
        <f>IF(ISERROR(VLOOKUP(UPPER(F293),[1]DNS!C:D,1,FALSE)),"N","Y")</f>
        <v>Y</v>
      </c>
      <c r="AN293" s="27" t="str">
        <f>IFERROR(VLOOKUP(UPPER(F293),[1]DNS!C:D,2,FALSE),"N")</f>
        <v>N</v>
      </c>
      <c r="AO293" s="27" t="s">
        <v>1180</v>
      </c>
      <c r="AP293" s="36" t="s">
        <v>1181</v>
      </c>
    </row>
    <row r="294" spans="1:42" s="27" customFormat="1" ht="16" hidden="1">
      <c r="A294" s="27" t="s">
        <v>262</v>
      </c>
      <c r="B294" s="28" t="s">
        <v>196</v>
      </c>
      <c r="C294" s="29"/>
      <c r="D294" s="29"/>
      <c r="E294" s="29"/>
      <c r="F294" s="29" t="s">
        <v>1182</v>
      </c>
      <c r="G294" s="29"/>
      <c r="H294" s="29" t="s">
        <v>198</v>
      </c>
      <c r="I294" s="29" t="s">
        <v>1179</v>
      </c>
      <c r="J294" s="30" t="s">
        <v>138</v>
      </c>
      <c r="K294" s="31"/>
      <c r="L294" s="31"/>
      <c r="M294" s="31"/>
      <c r="N294" s="31"/>
      <c r="O294" s="31"/>
      <c r="P294" s="31"/>
      <c r="Q294" s="31"/>
      <c r="R294" s="30"/>
      <c r="S294" s="31"/>
      <c r="T294" s="29" t="s">
        <v>1183</v>
      </c>
      <c r="U294" s="37">
        <v>4096</v>
      </c>
      <c r="V294" s="37">
        <v>2</v>
      </c>
      <c r="W294" s="37">
        <v>1</v>
      </c>
      <c r="X294" s="33" t="str">
        <f>IF(ISERROR(MATCH(F294, [1]Filesystems!A:A, 0)), "N", "Y")</f>
        <v>Y</v>
      </c>
      <c r="Y294" s="37">
        <v>3</v>
      </c>
      <c r="Z294" s="37">
        <v>64.004009999999994</v>
      </c>
      <c r="AA294" s="31">
        <v>701</v>
      </c>
      <c r="AB294" s="31"/>
      <c r="AC294" s="29" t="s">
        <v>201</v>
      </c>
      <c r="AD294" s="28" t="s">
        <v>269</v>
      </c>
      <c r="AE294" s="29" t="s">
        <v>210</v>
      </c>
      <c r="AF294" s="29" t="s">
        <v>224</v>
      </c>
      <c r="AG294" s="31" t="s">
        <v>89</v>
      </c>
      <c r="AH294" s="31" t="s">
        <v>89</v>
      </c>
      <c r="AI294" s="29"/>
      <c r="AJ294" s="35"/>
      <c r="AK294" s="29"/>
      <c r="AL294" s="28" t="s">
        <v>1161</v>
      </c>
      <c r="AM294" s="27" t="str">
        <f>IF(ISERROR(VLOOKUP(UPPER(F294),[1]DNS!C:D,1,FALSE)),"N","Y")</f>
        <v>Y</v>
      </c>
      <c r="AN294" s="27" t="str">
        <f>IFERROR(VLOOKUP(UPPER(F294),[1]DNS!C:D,2,FALSE),"N")</f>
        <v>Y</v>
      </c>
      <c r="AO294" s="27" t="s">
        <v>1184</v>
      </c>
      <c r="AP294" s="36" t="s">
        <v>1185</v>
      </c>
    </row>
    <row r="295" spans="1:42" s="27" customFormat="1" ht="16" hidden="1">
      <c r="A295" s="27" t="s">
        <v>262</v>
      </c>
      <c r="B295" s="28" t="s">
        <v>196</v>
      </c>
      <c r="C295" s="29"/>
      <c r="D295" s="29"/>
      <c r="E295" s="29"/>
      <c r="F295" s="29" t="s">
        <v>1186</v>
      </c>
      <c r="G295" s="29"/>
      <c r="H295" s="29" t="s">
        <v>198</v>
      </c>
      <c r="I295" s="29" t="s">
        <v>1179</v>
      </c>
      <c r="J295" s="30"/>
      <c r="K295" s="31" t="s">
        <v>85</v>
      </c>
      <c r="L295" s="31"/>
      <c r="M295" s="31"/>
      <c r="N295" s="31"/>
      <c r="O295" s="31"/>
      <c r="P295" s="31"/>
      <c r="Q295" s="31"/>
      <c r="R295" s="30"/>
      <c r="S295" s="31"/>
      <c r="T295" s="29" t="s">
        <v>1183</v>
      </c>
      <c r="U295" s="50"/>
      <c r="V295" s="50">
        <v>2</v>
      </c>
      <c r="W295" s="50">
        <v>1</v>
      </c>
      <c r="X295" s="33" t="str">
        <f>IF(ISERROR(MATCH(F295, [1]Filesystems!A:A, 0)), "N", "Y")</f>
        <v>Y</v>
      </c>
      <c r="Y295" s="37">
        <v>4</v>
      </c>
      <c r="Z295" s="37">
        <v>74.002510000000001</v>
      </c>
      <c r="AA295" s="31">
        <v>701</v>
      </c>
      <c r="AB295" s="31"/>
      <c r="AC295" s="29" t="s">
        <v>201</v>
      </c>
      <c r="AD295" s="28" t="s">
        <v>269</v>
      </c>
      <c r="AE295" s="29" t="s">
        <v>210</v>
      </c>
      <c r="AF295" s="29" t="s">
        <v>224</v>
      </c>
      <c r="AG295" s="31" t="s">
        <v>89</v>
      </c>
      <c r="AH295" s="31"/>
      <c r="AI295" s="29"/>
      <c r="AJ295" s="35"/>
      <c r="AK295" s="29"/>
      <c r="AL295" s="28" t="s">
        <v>1162</v>
      </c>
      <c r="AM295" s="27" t="str">
        <f>IF(ISERROR(VLOOKUP(UPPER(F295),[1]DNS!C:D,1,FALSE)),"N","Y")</f>
        <v>N</v>
      </c>
      <c r="AN295" s="27" t="str">
        <f>IFERROR(VLOOKUP(UPPER(F295),[1]DNS!C:D,2,FALSE),"N")</f>
        <v>N</v>
      </c>
      <c r="AO295" s="27" t="s">
        <v>1187</v>
      </c>
      <c r="AP295" s="36" t="s">
        <v>1185</v>
      </c>
    </row>
    <row r="296" spans="1:42" s="27" customFormat="1" ht="16" hidden="1">
      <c r="A296" s="27" t="s">
        <v>262</v>
      </c>
      <c r="B296" s="28" t="s">
        <v>196</v>
      </c>
      <c r="C296" s="29"/>
      <c r="D296" s="29"/>
      <c r="E296" s="29"/>
      <c r="F296" s="29" t="s">
        <v>1188</v>
      </c>
      <c r="G296" s="29"/>
      <c r="H296" s="29" t="s">
        <v>198</v>
      </c>
      <c r="I296" s="29" t="s">
        <v>1179</v>
      </c>
      <c r="J296" s="30"/>
      <c r="K296" s="31" t="s">
        <v>85</v>
      </c>
      <c r="L296" s="31"/>
      <c r="M296" s="31"/>
      <c r="N296" s="31"/>
      <c r="O296" s="31"/>
      <c r="P296" s="31"/>
      <c r="Q296" s="31"/>
      <c r="R296" s="30"/>
      <c r="S296" s="31"/>
      <c r="T296" s="29" t="s">
        <v>1183</v>
      </c>
      <c r="U296" s="50"/>
      <c r="V296" s="50">
        <v>2</v>
      </c>
      <c r="W296" s="50">
        <v>1</v>
      </c>
      <c r="X296" s="33" t="str">
        <f>IF(ISERROR(MATCH(F296, [1]Filesystems!A:A, 0)), "N", "Y")</f>
        <v>Y</v>
      </c>
      <c r="Y296" s="37">
        <v>3</v>
      </c>
      <c r="Z296" s="37">
        <v>35.000630000000001</v>
      </c>
      <c r="AA296" s="31">
        <v>123</v>
      </c>
      <c r="AB296" s="31"/>
      <c r="AC296" s="29" t="s">
        <v>201</v>
      </c>
      <c r="AD296" s="28" t="s">
        <v>269</v>
      </c>
      <c r="AE296" s="29" t="s">
        <v>210</v>
      </c>
      <c r="AF296" s="29" t="s">
        <v>224</v>
      </c>
      <c r="AG296" s="31" t="s">
        <v>89</v>
      </c>
      <c r="AH296" s="31" t="s">
        <v>89</v>
      </c>
      <c r="AI296" s="29"/>
      <c r="AJ296" s="35"/>
      <c r="AK296" s="29"/>
      <c r="AL296" s="28" t="s">
        <v>1165</v>
      </c>
      <c r="AM296" s="27" t="str">
        <f>IF(ISERROR(VLOOKUP(UPPER(F296),[1]DNS!C:D,1,FALSE)),"N","Y")</f>
        <v>Y</v>
      </c>
      <c r="AN296" s="27" t="str">
        <f>IFERROR(VLOOKUP(UPPER(F296),[1]DNS!C:D,2,FALSE),"N")</f>
        <v>N</v>
      </c>
      <c r="AO296" s="27" t="s">
        <v>1189</v>
      </c>
      <c r="AP296" s="36" t="s">
        <v>1185</v>
      </c>
    </row>
    <row r="297" spans="1:42" s="27" customFormat="1" ht="16" hidden="1">
      <c r="A297" s="27" t="s">
        <v>262</v>
      </c>
      <c r="B297" s="28" t="s">
        <v>196</v>
      </c>
      <c r="C297" s="29"/>
      <c r="D297" s="29"/>
      <c r="E297" s="29"/>
      <c r="F297" s="29" t="s">
        <v>1190</v>
      </c>
      <c r="G297" s="29"/>
      <c r="H297" s="29" t="s">
        <v>198</v>
      </c>
      <c r="I297" s="29" t="s">
        <v>1179</v>
      </c>
      <c r="J297" s="30"/>
      <c r="K297" s="31"/>
      <c r="L297" s="31" t="s">
        <v>86</v>
      </c>
      <c r="M297" s="31"/>
      <c r="N297" s="31"/>
      <c r="O297" s="31"/>
      <c r="P297" s="31"/>
      <c r="Q297" s="31"/>
      <c r="R297" s="30"/>
      <c r="S297" s="31"/>
      <c r="T297" s="29" t="s">
        <v>1183</v>
      </c>
      <c r="U297" s="50"/>
      <c r="V297" s="50">
        <v>4</v>
      </c>
      <c r="W297" s="50">
        <v>1</v>
      </c>
      <c r="X297" s="33" t="str">
        <f>IF(ISERROR(MATCH(F297, [1]Filesystems!A:A, 0)), "N", "Y")</f>
        <v>Y</v>
      </c>
      <c r="Y297" s="37">
        <v>4</v>
      </c>
      <c r="Z297" s="37">
        <v>54.002090000000003</v>
      </c>
      <c r="AA297" s="31">
        <v>701</v>
      </c>
      <c r="AB297" s="31"/>
      <c r="AC297" s="29" t="s">
        <v>201</v>
      </c>
      <c r="AD297" s="28" t="s">
        <v>269</v>
      </c>
      <c r="AE297" s="29" t="s">
        <v>210</v>
      </c>
      <c r="AF297" s="29" t="s">
        <v>224</v>
      </c>
      <c r="AG297" s="31" t="s">
        <v>89</v>
      </c>
      <c r="AH297" s="31" t="s">
        <v>89</v>
      </c>
      <c r="AI297" s="29"/>
      <c r="AJ297" s="35"/>
      <c r="AK297" s="29"/>
      <c r="AL297" s="28" t="s">
        <v>1169</v>
      </c>
      <c r="AM297" s="27" t="str">
        <f>IF(ISERROR(VLOOKUP(UPPER(F297),[1]DNS!C:D,1,FALSE)),"N","Y")</f>
        <v>Y</v>
      </c>
      <c r="AN297" s="27" t="str">
        <f>IFERROR(VLOOKUP(UPPER(F297),[1]DNS!C:D,2,FALSE),"N")</f>
        <v>N</v>
      </c>
      <c r="AO297" s="27" t="s">
        <v>1191</v>
      </c>
      <c r="AP297" s="36" t="s">
        <v>1185</v>
      </c>
    </row>
    <row r="298" spans="1:42" s="27" customFormat="1" ht="16" hidden="1">
      <c r="A298" s="27" t="s">
        <v>262</v>
      </c>
      <c r="B298" s="28" t="s">
        <v>196</v>
      </c>
      <c r="C298" s="29"/>
      <c r="D298" s="29"/>
      <c r="E298" s="29"/>
      <c r="F298" s="29" t="s">
        <v>1192</v>
      </c>
      <c r="G298" s="29"/>
      <c r="H298" s="29" t="s">
        <v>198</v>
      </c>
      <c r="I298" s="29" t="s">
        <v>1179</v>
      </c>
      <c r="J298" s="30"/>
      <c r="K298" s="31"/>
      <c r="L298" s="31" t="s">
        <v>86</v>
      </c>
      <c r="M298" s="31"/>
      <c r="N298" s="31"/>
      <c r="O298" s="31"/>
      <c r="P298" s="31"/>
      <c r="Q298" s="31"/>
      <c r="R298" s="30"/>
      <c r="S298" s="31"/>
      <c r="T298" s="29" t="s">
        <v>1183</v>
      </c>
      <c r="U298" s="50"/>
      <c r="V298" s="50">
        <v>4</v>
      </c>
      <c r="W298" s="50">
        <v>1</v>
      </c>
      <c r="X298" s="33" t="str">
        <f>IF(ISERROR(MATCH(F298, [1]Filesystems!A:A, 0)), "N", "Y")</f>
        <v>Y</v>
      </c>
      <c r="Y298" s="51"/>
      <c r="Z298" s="51"/>
      <c r="AA298" s="31">
        <v>741</v>
      </c>
      <c r="AB298" s="31"/>
      <c r="AC298" s="29" t="s">
        <v>201</v>
      </c>
      <c r="AD298" s="28" t="s">
        <v>269</v>
      </c>
      <c r="AE298" s="29" t="s">
        <v>202</v>
      </c>
      <c r="AF298" s="29" t="s">
        <v>224</v>
      </c>
      <c r="AG298" s="31" t="s">
        <v>89</v>
      </c>
      <c r="AH298" s="31" t="s">
        <v>89</v>
      </c>
      <c r="AI298" s="29"/>
      <c r="AJ298" s="35"/>
      <c r="AK298" s="29"/>
      <c r="AL298" s="28" t="s">
        <v>1171</v>
      </c>
      <c r="AM298" s="27" t="str">
        <f>IF(ISERROR(VLOOKUP(UPPER(F298),[1]DNS!C:D,1,FALSE)),"N","Y")</f>
        <v>Y</v>
      </c>
      <c r="AN298" s="27" t="str">
        <f>IFERROR(VLOOKUP(UPPER(F298),[1]DNS!C:D,2,FALSE),"N")</f>
        <v>N</v>
      </c>
      <c r="AO298" s="27" t="s">
        <v>1193</v>
      </c>
      <c r="AP298" s="36" t="s">
        <v>1185</v>
      </c>
    </row>
    <row r="299" spans="1:42" s="27" customFormat="1" ht="16" hidden="1">
      <c r="A299" s="27" t="s">
        <v>327</v>
      </c>
      <c r="B299" s="28" t="s">
        <v>196</v>
      </c>
      <c r="C299" s="29"/>
      <c r="D299" s="29"/>
      <c r="E299" s="29"/>
      <c r="F299" s="29" t="s">
        <v>1194</v>
      </c>
      <c r="G299" s="29"/>
      <c r="H299" s="29" t="s">
        <v>198</v>
      </c>
      <c r="I299" s="29" t="s">
        <v>187</v>
      </c>
      <c r="J299" s="30" t="s">
        <v>196</v>
      </c>
      <c r="K299" s="31" t="s">
        <v>196</v>
      </c>
      <c r="L299" s="31" t="s">
        <v>196</v>
      </c>
      <c r="M299" s="31" t="s">
        <v>196</v>
      </c>
      <c r="N299" s="31" t="s">
        <v>196</v>
      </c>
      <c r="O299" s="31" t="s">
        <v>196</v>
      </c>
      <c r="P299" s="31"/>
      <c r="Q299" s="31" t="s">
        <v>196</v>
      </c>
      <c r="R299" s="30"/>
      <c r="S299" s="31" t="s">
        <v>196</v>
      </c>
      <c r="T299" s="29" t="s">
        <v>282</v>
      </c>
      <c r="U299" s="50"/>
      <c r="V299" s="50">
        <v>2</v>
      </c>
      <c r="W299" s="50">
        <v>1</v>
      </c>
      <c r="X299" s="33" t="str">
        <f>IF(ISERROR(MATCH(F299, [1]Filesystems!A:A, 0)), "N", "Y")</f>
        <v>Y</v>
      </c>
      <c r="Y299" s="51"/>
      <c r="Z299" s="51"/>
      <c r="AA299" s="31">
        <v>126</v>
      </c>
      <c r="AB299" s="31"/>
      <c r="AC299" s="29" t="s">
        <v>201</v>
      </c>
      <c r="AD299" s="28" t="s">
        <v>269</v>
      </c>
      <c r="AE299" s="29" t="s">
        <v>202</v>
      </c>
      <c r="AF299" s="29" t="s">
        <v>224</v>
      </c>
      <c r="AG299" s="31" t="s">
        <v>89</v>
      </c>
      <c r="AH299" s="31" t="s">
        <v>89</v>
      </c>
      <c r="AI299" s="29"/>
      <c r="AJ299" s="35"/>
      <c r="AK299" s="29"/>
      <c r="AL299" s="28" t="s">
        <v>1173</v>
      </c>
      <c r="AM299" s="27" t="str">
        <f>IF(ISERROR(VLOOKUP(UPPER(F299),[1]DNS!C:D,1,FALSE)),"N","Y")</f>
        <v>Y</v>
      </c>
      <c r="AN299" s="27" t="str">
        <f>IFERROR(VLOOKUP(UPPER(F299),[1]DNS!C:D,2,FALSE),"N")</f>
        <v>N</v>
      </c>
      <c r="AO299" s="27" t="s">
        <v>1195</v>
      </c>
      <c r="AP299" s="36" t="s">
        <v>1196</v>
      </c>
    </row>
    <row r="300" spans="1:42" s="27" customFormat="1" ht="16" hidden="1">
      <c r="A300" s="27" t="s">
        <v>262</v>
      </c>
      <c r="B300" s="28" t="s">
        <v>196</v>
      </c>
      <c r="C300" s="29"/>
      <c r="D300" s="29"/>
      <c r="E300" s="29"/>
      <c r="F300" s="29" t="s">
        <v>1197</v>
      </c>
      <c r="G300" s="29"/>
      <c r="H300" s="29" t="s">
        <v>198</v>
      </c>
      <c r="I300" s="29" t="s">
        <v>1179</v>
      </c>
      <c r="J300" s="30"/>
      <c r="K300" s="31"/>
      <c r="L300" s="31"/>
      <c r="M300" s="31"/>
      <c r="N300" s="31" t="s">
        <v>87</v>
      </c>
      <c r="O300" s="31"/>
      <c r="P300" s="31"/>
      <c r="Q300" s="31"/>
      <c r="R300" s="30"/>
      <c r="S300" s="31"/>
      <c r="T300" s="29" t="s">
        <v>1183</v>
      </c>
      <c r="U300" s="37">
        <v>32768</v>
      </c>
      <c r="V300" s="37">
        <v>4</v>
      </c>
      <c r="W300" s="37">
        <v>1</v>
      </c>
      <c r="X300" s="33" t="str">
        <f>IF(ISERROR(MATCH(F300, [1]Filesystems!A:A, 0)), "N", "Y")</f>
        <v>Y</v>
      </c>
      <c r="Y300" s="37">
        <v>3</v>
      </c>
      <c r="Z300" s="37">
        <v>302.00189999999998</v>
      </c>
      <c r="AA300" s="31">
        <v>123</v>
      </c>
      <c r="AB300" s="31"/>
      <c r="AC300" s="29" t="s">
        <v>201</v>
      </c>
      <c r="AD300" s="28" t="s">
        <v>269</v>
      </c>
      <c r="AE300" s="29" t="s">
        <v>210</v>
      </c>
      <c r="AF300" s="29" t="s">
        <v>203</v>
      </c>
      <c r="AG300" s="31" t="s">
        <v>89</v>
      </c>
      <c r="AH300" s="31"/>
      <c r="AI300" s="29"/>
      <c r="AJ300" s="35"/>
      <c r="AK300" s="29" t="s">
        <v>1198</v>
      </c>
      <c r="AL300" s="28" t="s">
        <v>1180</v>
      </c>
      <c r="AM300" s="27" t="str">
        <f>IF(ISERROR(VLOOKUP(UPPER(F300),[1]DNS!C:D,1,FALSE)),"N","Y")</f>
        <v>Y</v>
      </c>
      <c r="AN300" s="27" t="str">
        <f>IFERROR(VLOOKUP(UPPER(F300),[1]DNS!C:D,2,FALSE),"N")</f>
        <v>N</v>
      </c>
      <c r="AO300" s="27" t="s">
        <v>1199</v>
      </c>
      <c r="AP300" s="36" t="s">
        <v>1185</v>
      </c>
    </row>
    <row r="301" spans="1:42" s="27" customFormat="1" ht="16" hidden="1">
      <c r="A301" s="27" t="s">
        <v>262</v>
      </c>
      <c r="B301" s="28" t="s">
        <v>196</v>
      </c>
      <c r="C301" s="29"/>
      <c r="D301" s="29"/>
      <c r="E301" s="29"/>
      <c r="F301" s="29" t="s">
        <v>1200</v>
      </c>
      <c r="G301" s="29"/>
      <c r="H301" s="29" t="s">
        <v>198</v>
      </c>
      <c r="I301" s="29" t="s">
        <v>1179</v>
      </c>
      <c r="J301" s="30"/>
      <c r="K301" s="31"/>
      <c r="L301" s="31"/>
      <c r="M301" s="31"/>
      <c r="N301" s="31" t="s">
        <v>87</v>
      </c>
      <c r="O301" s="31"/>
      <c r="P301" s="31"/>
      <c r="Q301" s="31"/>
      <c r="R301" s="30"/>
      <c r="S301" s="31"/>
      <c r="T301" s="29" t="s">
        <v>1183</v>
      </c>
      <c r="U301" s="37">
        <v>32768</v>
      </c>
      <c r="V301" s="37">
        <v>4</v>
      </c>
      <c r="W301" s="37">
        <v>1</v>
      </c>
      <c r="X301" s="33" t="str">
        <f>IF(ISERROR(MATCH(F301, [1]Filesystems!A:A, 0)), "N", "Y")</f>
        <v>Y</v>
      </c>
      <c r="Y301" s="37">
        <v>3</v>
      </c>
      <c r="Z301" s="37">
        <v>64.001000000000005</v>
      </c>
      <c r="AA301" s="31">
        <v>124</v>
      </c>
      <c r="AB301" s="31"/>
      <c r="AC301" s="29" t="s">
        <v>201</v>
      </c>
      <c r="AD301" s="28" t="s">
        <v>269</v>
      </c>
      <c r="AE301" s="29" t="s">
        <v>202</v>
      </c>
      <c r="AF301" s="29" t="s">
        <v>203</v>
      </c>
      <c r="AG301" s="31" t="s">
        <v>89</v>
      </c>
      <c r="AH301" s="31" t="s">
        <v>89</v>
      </c>
      <c r="AI301" s="29"/>
      <c r="AJ301" s="35"/>
      <c r="AK301" s="29" t="s">
        <v>1198</v>
      </c>
      <c r="AL301" s="28" t="s">
        <v>1184</v>
      </c>
      <c r="AM301" s="27" t="str">
        <f>IF(ISERROR(VLOOKUP(UPPER(F301),[1]DNS!C:D,1,FALSE)),"N","Y")</f>
        <v>Y</v>
      </c>
      <c r="AN301" s="27" t="str">
        <f>IFERROR(VLOOKUP(UPPER(F301),[1]DNS!C:D,2,FALSE),"N")</f>
        <v>N</v>
      </c>
      <c r="AO301" s="27" t="s">
        <v>1201</v>
      </c>
      <c r="AP301" s="36" t="s">
        <v>1185</v>
      </c>
    </row>
    <row r="302" spans="1:42" s="27" customFormat="1" ht="16" hidden="1">
      <c r="A302" s="27" t="s">
        <v>262</v>
      </c>
      <c r="B302" s="28" t="s">
        <v>196</v>
      </c>
      <c r="C302" s="29"/>
      <c r="D302" s="29"/>
      <c r="E302" s="29"/>
      <c r="F302" s="29" t="s">
        <v>1202</v>
      </c>
      <c r="G302" s="29"/>
      <c r="H302" s="29" t="s">
        <v>198</v>
      </c>
      <c r="I302" s="29" t="s">
        <v>1179</v>
      </c>
      <c r="J302" s="30" t="s">
        <v>138</v>
      </c>
      <c r="K302" s="31" t="s">
        <v>85</v>
      </c>
      <c r="L302" s="31" t="s">
        <v>86</v>
      </c>
      <c r="M302" s="31"/>
      <c r="N302" s="31"/>
      <c r="O302" s="31"/>
      <c r="P302" s="31"/>
      <c r="Q302" s="31"/>
      <c r="R302" s="30"/>
      <c r="S302" s="31"/>
      <c r="T302" s="29" t="s">
        <v>294</v>
      </c>
      <c r="U302" s="37">
        <v>32768</v>
      </c>
      <c r="V302" s="37">
        <v>4</v>
      </c>
      <c r="W302" s="37">
        <v>1</v>
      </c>
      <c r="X302" s="33" t="str">
        <f>IF(ISERROR(MATCH(F302, [1]Filesystems!A:A, 0)), "N", "Y")</f>
        <v>Y</v>
      </c>
      <c r="Y302" s="51"/>
      <c r="Z302" s="51"/>
      <c r="AA302" s="31">
        <v>124</v>
      </c>
      <c r="AB302" s="31"/>
      <c r="AC302" s="29" t="s">
        <v>201</v>
      </c>
      <c r="AD302" s="28" t="s">
        <v>269</v>
      </c>
      <c r="AE302" s="29" t="s">
        <v>202</v>
      </c>
      <c r="AF302" s="29" t="s">
        <v>203</v>
      </c>
      <c r="AG302" s="31" t="s">
        <v>89</v>
      </c>
      <c r="AH302" s="31" t="s">
        <v>89</v>
      </c>
      <c r="AI302" s="29"/>
      <c r="AJ302" s="35"/>
      <c r="AK302" s="29" t="s">
        <v>1198</v>
      </c>
      <c r="AL302" s="28" t="s">
        <v>1187</v>
      </c>
      <c r="AM302" s="27" t="str">
        <f>IF(ISERROR(VLOOKUP(UPPER(F302),[1]DNS!C:D,1,FALSE)),"N","Y")</f>
        <v>Y</v>
      </c>
      <c r="AN302" s="27" t="str">
        <f>IFERROR(VLOOKUP(UPPER(F302),[1]DNS!C:D,2,FALSE),"N")</f>
        <v>N</v>
      </c>
      <c r="AO302" s="27" t="s">
        <v>1203</v>
      </c>
      <c r="AP302" s="36" t="s">
        <v>1181</v>
      </c>
    </row>
    <row r="303" spans="1:42" s="27" customFormat="1" ht="16" hidden="1">
      <c r="A303" s="27" t="s">
        <v>230</v>
      </c>
      <c r="B303" s="28" t="s">
        <v>196</v>
      </c>
      <c r="C303" s="29"/>
      <c r="D303" s="29"/>
      <c r="E303" s="29"/>
      <c r="F303" s="29" t="s">
        <v>1204</v>
      </c>
      <c r="G303" s="29"/>
      <c r="H303" s="29" t="s">
        <v>198</v>
      </c>
      <c r="I303" s="29" t="s">
        <v>1164</v>
      </c>
      <c r="J303" s="30"/>
      <c r="K303" s="31"/>
      <c r="L303" s="31" t="s">
        <v>86</v>
      </c>
      <c r="M303" s="31"/>
      <c r="N303" s="31"/>
      <c r="O303" s="31"/>
      <c r="P303" s="31"/>
      <c r="Q303" s="31"/>
      <c r="R303" s="30"/>
      <c r="S303" s="31"/>
      <c r="T303" s="29" t="s">
        <v>282</v>
      </c>
      <c r="U303" s="37">
        <v>8192</v>
      </c>
      <c r="V303" s="37">
        <v>2</v>
      </c>
      <c r="W303" s="37">
        <v>1</v>
      </c>
      <c r="X303" s="33" t="str">
        <f>IF(ISERROR(MATCH(F303, [1]Filesystems!A:A, 0)), "N", "Y")</f>
        <v>Y</v>
      </c>
      <c r="Y303" s="51"/>
      <c r="Z303" s="51"/>
      <c r="AA303" s="31">
        <v>124</v>
      </c>
      <c r="AB303" s="31"/>
      <c r="AC303" s="29" t="s">
        <v>201</v>
      </c>
      <c r="AD303" s="28" t="s">
        <v>269</v>
      </c>
      <c r="AE303" s="29" t="s">
        <v>202</v>
      </c>
      <c r="AF303" s="29" t="s">
        <v>203</v>
      </c>
      <c r="AG303" s="31" t="s">
        <v>89</v>
      </c>
      <c r="AH303" s="31" t="s">
        <v>89</v>
      </c>
      <c r="AI303" s="29"/>
      <c r="AJ303" s="35"/>
      <c r="AK303" s="29" t="s">
        <v>1198</v>
      </c>
      <c r="AL303" s="28" t="s">
        <v>1189</v>
      </c>
      <c r="AM303" s="27" t="str">
        <f>IF(ISERROR(VLOOKUP(UPPER(F303),[1]DNS!C:D,1,FALSE)),"N","Y")</f>
        <v>N</v>
      </c>
      <c r="AN303" s="27" t="str">
        <f>IFERROR(VLOOKUP(UPPER(F303),[1]DNS!C:D,2,FALSE),"N")</f>
        <v>N</v>
      </c>
      <c r="AO303" s="27" t="s">
        <v>1205</v>
      </c>
      <c r="AP303" s="36" t="s">
        <v>1206</v>
      </c>
    </row>
    <row r="304" spans="1:42" s="27" customFormat="1" ht="16" hidden="1">
      <c r="A304" s="27" t="s">
        <v>230</v>
      </c>
      <c r="B304" s="28" t="s">
        <v>196</v>
      </c>
      <c r="C304" s="29"/>
      <c r="D304" s="29"/>
      <c r="E304" s="29"/>
      <c r="F304" s="29" t="s">
        <v>1207</v>
      </c>
      <c r="G304" s="29"/>
      <c r="H304" s="29" t="s">
        <v>198</v>
      </c>
      <c r="I304" s="29" t="s">
        <v>1164</v>
      </c>
      <c r="J304" s="30"/>
      <c r="K304" s="31" t="s">
        <v>85</v>
      </c>
      <c r="L304" s="31"/>
      <c r="M304" s="31"/>
      <c r="N304" s="31"/>
      <c r="O304" s="31"/>
      <c r="P304" s="31"/>
      <c r="Q304" s="31"/>
      <c r="R304" s="30"/>
      <c r="S304" s="31"/>
      <c r="T304" s="29" t="s">
        <v>282</v>
      </c>
      <c r="U304" s="50"/>
      <c r="V304" s="50">
        <v>2</v>
      </c>
      <c r="W304" s="50">
        <v>1</v>
      </c>
      <c r="X304" s="33" t="str">
        <f>IF(ISERROR(MATCH(F304, [1]Filesystems!A:A, 0)), "N", "Y")</f>
        <v>Y</v>
      </c>
      <c r="Y304" s="51"/>
      <c r="Z304" s="51"/>
      <c r="AA304" s="31">
        <v>124</v>
      </c>
      <c r="AB304" s="31"/>
      <c r="AC304" s="29" t="s">
        <v>201</v>
      </c>
      <c r="AD304" s="28" t="s">
        <v>269</v>
      </c>
      <c r="AE304" s="29" t="s">
        <v>202</v>
      </c>
      <c r="AF304" s="29" t="s">
        <v>203</v>
      </c>
      <c r="AG304" s="31" t="s">
        <v>89</v>
      </c>
      <c r="AH304" s="31" t="s">
        <v>89</v>
      </c>
      <c r="AI304" s="29"/>
      <c r="AJ304" s="35"/>
      <c r="AK304" s="29" t="s">
        <v>1198</v>
      </c>
      <c r="AL304" s="28" t="s">
        <v>1191</v>
      </c>
      <c r="AM304" s="27" t="str">
        <f>IF(ISERROR(VLOOKUP(UPPER(F304),[1]DNS!C:D,1,FALSE)),"N","Y")</f>
        <v>N</v>
      </c>
      <c r="AN304" s="27" t="str">
        <f>IFERROR(VLOOKUP(UPPER(F304),[1]DNS!C:D,2,FALSE),"N")</f>
        <v>N</v>
      </c>
      <c r="AO304" s="27" t="s">
        <v>1208</v>
      </c>
      <c r="AP304" s="36" t="s">
        <v>1206</v>
      </c>
    </row>
    <row r="305" spans="1:43" s="27" customFormat="1" ht="16" hidden="1">
      <c r="A305" s="27" t="s">
        <v>314</v>
      </c>
      <c r="B305" s="28" t="s">
        <v>196</v>
      </c>
      <c r="C305" s="29" t="s">
        <v>1209</v>
      </c>
      <c r="D305" s="29" t="s">
        <v>1210</v>
      </c>
      <c r="E305" s="29" t="s">
        <v>359</v>
      </c>
      <c r="F305" s="29" t="s">
        <v>1211</v>
      </c>
      <c r="G305" s="29" t="s">
        <v>879</v>
      </c>
      <c r="H305" s="29" t="s">
        <v>198</v>
      </c>
      <c r="I305" s="29" t="s">
        <v>1212</v>
      </c>
      <c r="J305" s="30" t="s">
        <v>138</v>
      </c>
      <c r="K305" s="31" t="s">
        <v>85</v>
      </c>
      <c r="L305" s="31" t="s">
        <v>86</v>
      </c>
      <c r="M305" s="31"/>
      <c r="N305" s="31" t="s">
        <v>87</v>
      </c>
      <c r="O305" s="31"/>
      <c r="P305" s="31"/>
      <c r="Q305" s="31"/>
      <c r="R305" s="30"/>
      <c r="S305" s="31"/>
      <c r="T305" s="29" t="s">
        <v>290</v>
      </c>
      <c r="U305" s="32">
        <v>32767</v>
      </c>
      <c r="V305" s="32">
        <v>4</v>
      </c>
      <c r="W305" s="32">
        <v>2</v>
      </c>
      <c r="X305" s="33" t="str">
        <f>IF(ISERROR(MATCH(F305, [1]Filesystems!A:A, 0)), "N", "Y")</f>
        <v>Y</v>
      </c>
      <c r="Y305" s="51"/>
      <c r="Z305" s="51"/>
      <c r="AA305" s="31">
        <v>124</v>
      </c>
      <c r="AB305" s="31"/>
      <c r="AC305" s="29" t="s">
        <v>238</v>
      </c>
      <c r="AD305" s="28" t="s">
        <v>269</v>
      </c>
      <c r="AE305" s="29" t="s">
        <v>202</v>
      </c>
      <c r="AF305" s="29" t="s">
        <v>203</v>
      </c>
      <c r="AG305" s="31" t="s">
        <v>89</v>
      </c>
      <c r="AH305" s="31" t="s">
        <v>89</v>
      </c>
      <c r="AI305" s="29"/>
      <c r="AJ305" s="35"/>
      <c r="AK305" s="29" t="s">
        <v>1198</v>
      </c>
      <c r="AL305" s="28" t="s">
        <v>1193</v>
      </c>
      <c r="AM305" s="27" t="str">
        <f>IF(ISERROR(VLOOKUP(UPPER(F305),[1]DNS!C:D,1,FALSE)),"N","Y")</f>
        <v>Y</v>
      </c>
      <c r="AN305" s="27" t="str">
        <f>IFERROR(VLOOKUP(UPPER(F305),[1]DNS!C:D,2,FALSE),"N")</f>
        <v>N</v>
      </c>
      <c r="AO305" s="27" t="s">
        <v>663</v>
      </c>
      <c r="AP305" s="36" t="s">
        <v>196</v>
      </c>
    </row>
    <row r="306" spans="1:43" s="27" customFormat="1" ht="16" hidden="1">
      <c r="A306" s="27" t="s">
        <v>314</v>
      </c>
      <c r="B306" s="28" t="s">
        <v>196</v>
      </c>
      <c r="C306" s="29" t="s">
        <v>1213</v>
      </c>
      <c r="D306" s="29" t="s">
        <v>1214</v>
      </c>
      <c r="E306" s="29" t="s">
        <v>359</v>
      </c>
      <c r="F306" s="29" t="s">
        <v>1215</v>
      </c>
      <c r="G306" s="29" t="s">
        <v>361</v>
      </c>
      <c r="H306" s="29" t="s">
        <v>198</v>
      </c>
      <c r="I306" s="29" t="s">
        <v>1212</v>
      </c>
      <c r="J306" s="30" t="s">
        <v>138</v>
      </c>
      <c r="K306" s="31" t="s">
        <v>85</v>
      </c>
      <c r="L306" s="31" t="s">
        <v>86</v>
      </c>
      <c r="M306" s="31"/>
      <c r="N306" s="31" t="s">
        <v>87</v>
      </c>
      <c r="O306" s="31"/>
      <c r="P306" s="31"/>
      <c r="Q306" s="31"/>
      <c r="R306" s="30"/>
      <c r="S306" s="31"/>
      <c r="T306" s="29" t="s">
        <v>290</v>
      </c>
      <c r="U306" s="32">
        <v>32767</v>
      </c>
      <c r="V306" s="32">
        <v>4</v>
      </c>
      <c r="W306" s="32">
        <v>2</v>
      </c>
      <c r="X306" s="33" t="str">
        <f>IF(ISERROR(MATCH(F306, [1]Filesystems!A:A, 0)), "N", "Y")</f>
        <v>Y</v>
      </c>
      <c r="Y306" s="51"/>
      <c r="Z306" s="51"/>
      <c r="AA306" s="31">
        <v>941</v>
      </c>
      <c r="AB306" s="31"/>
      <c r="AC306" s="29" t="s">
        <v>238</v>
      </c>
      <c r="AD306" s="28" t="s">
        <v>269</v>
      </c>
      <c r="AE306" s="29" t="s">
        <v>202</v>
      </c>
      <c r="AF306" s="29" t="s">
        <v>224</v>
      </c>
      <c r="AG306" s="31" t="s">
        <v>89</v>
      </c>
      <c r="AH306" s="31" t="s">
        <v>89</v>
      </c>
      <c r="AI306" s="29"/>
      <c r="AJ306" s="35"/>
      <c r="AK306" s="29"/>
      <c r="AL306" s="28" t="s">
        <v>1195</v>
      </c>
      <c r="AM306" s="27" t="str">
        <f>IF(ISERROR(VLOOKUP(UPPER(F306),[1]DNS!C:D,1,FALSE)),"N","Y")</f>
        <v>Y</v>
      </c>
      <c r="AN306" s="27" t="str">
        <f>IFERROR(VLOOKUP(UPPER(F306),[1]DNS!C:D,2,FALSE),"N")</f>
        <v>N</v>
      </c>
      <c r="AO306" s="27" t="s">
        <v>667</v>
      </c>
      <c r="AP306" s="36" t="s">
        <v>196</v>
      </c>
    </row>
    <row r="307" spans="1:43" s="27" customFormat="1" ht="16" hidden="1">
      <c r="A307" s="27" t="s">
        <v>314</v>
      </c>
      <c r="B307" s="28" t="s">
        <v>196</v>
      </c>
      <c r="C307" s="29" t="s">
        <v>1216</v>
      </c>
      <c r="D307" s="29" t="s">
        <v>1217</v>
      </c>
      <c r="E307" s="29" t="s">
        <v>359</v>
      </c>
      <c r="F307" s="29" t="s">
        <v>1218</v>
      </c>
      <c r="G307" s="29" t="s">
        <v>413</v>
      </c>
      <c r="H307" s="29" t="s">
        <v>198</v>
      </c>
      <c r="I307" s="29" t="s">
        <v>1219</v>
      </c>
      <c r="J307" s="30" t="s">
        <v>138</v>
      </c>
      <c r="K307" s="31" t="s">
        <v>85</v>
      </c>
      <c r="L307" s="31" t="s">
        <v>86</v>
      </c>
      <c r="M307" s="31"/>
      <c r="N307" s="31" t="s">
        <v>87</v>
      </c>
      <c r="O307" s="31"/>
      <c r="P307" s="31"/>
      <c r="Q307" s="31"/>
      <c r="R307" s="30"/>
      <c r="S307" s="31"/>
      <c r="T307" s="29" t="s">
        <v>290</v>
      </c>
      <c r="U307" s="32">
        <v>32767</v>
      </c>
      <c r="V307" s="32">
        <v>4</v>
      </c>
      <c r="W307" s="32">
        <v>2</v>
      </c>
      <c r="X307" s="33" t="str">
        <f>IF(ISERROR(MATCH(F307, [1]Filesystems!A:A, 0)), "N", "Y")</f>
        <v>Y</v>
      </c>
      <c r="Y307" s="37">
        <v>3</v>
      </c>
      <c r="Z307" s="37">
        <v>92.001859999999994</v>
      </c>
      <c r="AA307" s="31">
        <v>123</v>
      </c>
      <c r="AB307" s="31"/>
      <c r="AC307" s="29" t="s">
        <v>238</v>
      </c>
      <c r="AD307" s="28" t="s">
        <v>1113</v>
      </c>
      <c r="AE307" s="29" t="s">
        <v>210</v>
      </c>
      <c r="AF307" s="29" t="s">
        <v>224</v>
      </c>
      <c r="AG307" s="31" t="s">
        <v>89</v>
      </c>
      <c r="AH307" s="31" t="s">
        <v>89</v>
      </c>
      <c r="AI307" s="29"/>
      <c r="AJ307" s="35"/>
      <c r="AK307" s="29" t="s">
        <v>1198</v>
      </c>
      <c r="AL307" s="28" t="s">
        <v>1199</v>
      </c>
      <c r="AM307" s="27" t="str">
        <f>IF(ISERROR(VLOOKUP(UPPER(F307),[1]DNS!C:D,1,FALSE)),"N","Y")</f>
        <v>Y</v>
      </c>
      <c r="AN307" s="27" t="str">
        <f>IFERROR(VLOOKUP(UPPER(F307),[1]DNS!C:D,2,FALSE),"N")</f>
        <v>N</v>
      </c>
      <c r="AO307" s="27" t="s">
        <v>671</v>
      </c>
      <c r="AP307" s="36" t="s">
        <v>196</v>
      </c>
    </row>
    <row r="308" spans="1:43" s="27" customFormat="1" ht="16" hidden="1">
      <c r="A308" s="27" t="s">
        <v>314</v>
      </c>
      <c r="B308" s="28" t="s">
        <v>196</v>
      </c>
      <c r="C308" s="29" t="s">
        <v>1220</v>
      </c>
      <c r="D308" s="29" t="s">
        <v>1221</v>
      </c>
      <c r="E308" s="29" t="s">
        <v>359</v>
      </c>
      <c r="F308" s="29" t="s">
        <v>1222</v>
      </c>
      <c r="G308" s="29" t="s">
        <v>413</v>
      </c>
      <c r="H308" s="29" t="s">
        <v>198</v>
      </c>
      <c r="I308" s="29" t="s">
        <v>1219</v>
      </c>
      <c r="J308" s="30" t="s">
        <v>138</v>
      </c>
      <c r="K308" s="31" t="s">
        <v>85</v>
      </c>
      <c r="L308" s="31" t="s">
        <v>86</v>
      </c>
      <c r="M308" s="31"/>
      <c r="N308" s="31" t="s">
        <v>87</v>
      </c>
      <c r="O308" s="31"/>
      <c r="P308" s="31"/>
      <c r="Q308" s="31"/>
      <c r="R308" s="30"/>
      <c r="S308" s="31"/>
      <c r="T308" s="29" t="s">
        <v>290</v>
      </c>
      <c r="U308" s="32">
        <v>32767</v>
      </c>
      <c r="V308" s="32">
        <v>4</v>
      </c>
      <c r="W308" s="32">
        <v>2</v>
      </c>
      <c r="X308" s="33" t="str">
        <f>IF(ISERROR(MATCH(F308, [1]Filesystems!A:A, 0)), "N", "Y")</f>
        <v>Y</v>
      </c>
      <c r="Y308" s="37">
        <v>3</v>
      </c>
      <c r="Z308" s="37">
        <v>92.001810000000006</v>
      </c>
      <c r="AA308" s="31">
        <v>123</v>
      </c>
      <c r="AB308" s="31"/>
      <c r="AC308" s="29" t="s">
        <v>238</v>
      </c>
      <c r="AD308" s="28" t="s">
        <v>1113</v>
      </c>
      <c r="AE308" s="29" t="s">
        <v>210</v>
      </c>
      <c r="AF308" s="29" t="s">
        <v>224</v>
      </c>
      <c r="AG308" s="31" t="s">
        <v>89</v>
      </c>
      <c r="AH308" s="31" t="s">
        <v>89</v>
      </c>
      <c r="AI308" s="29"/>
      <c r="AJ308" s="35"/>
      <c r="AK308" s="29" t="s">
        <v>1198</v>
      </c>
      <c r="AL308" s="28" t="s">
        <v>1201</v>
      </c>
      <c r="AM308" s="27" t="str">
        <f>IF(ISERROR(VLOOKUP(UPPER(F308),[1]DNS!C:D,1,FALSE)),"N","Y")</f>
        <v>Y</v>
      </c>
      <c r="AN308" s="27" t="str">
        <f>IFERROR(VLOOKUP(UPPER(F308),[1]DNS!C:D,2,FALSE),"N")</f>
        <v>N</v>
      </c>
      <c r="AO308" s="27" t="s">
        <v>674</v>
      </c>
      <c r="AP308" s="36" t="s">
        <v>196</v>
      </c>
    </row>
    <row r="309" spans="1:43" s="27" customFormat="1" ht="16" hidden="1">
      <c r="A309" s="27" t="s">
        <v>195</v>
      </c>
      <c r="B309" s="28" t="s">
        <v>196</v>
      </c>
      <c r="C309" s="29"/>
      <c r="D309" s="29"/>
      <c r="E309" s="29"/>
      <c r="F309" s="29" t="s">
        <v>1223</v>
      </c>
      <c r="G309" s="29"/>
      <c r="H309" s="29" t="s">
        <v>198</v>
      </c>
      <c r="I309" s="29" t="s">
        <v>1224</v>
      </c>
      <c r="J309" s="30"/>
      <c r="K309" s="31"/>
      <c r="L309" s="31"/>
      <c r="M309" s="31"/>
      <c r="N309" s="31" t="s">
        <v>87</v>
      </c>
      <c r="O309" s="31"/>
      <c r="P309" s="31"/>
      <c r="Q309" s="31"/>
      <c r="R309" s="30"/>
      <c r="S309" s="31"/>
      <c r="T309" s="29" t="s">
        <v>209</v>
      </c>
      <c r="U309" s="50"/>
      <c r="V309" s="50"/>
      <c r="W309" s="50"/>
      <c r="X309" s="33" t="str">
        <f>IF(ISERROR(MATCH(F309, [1]Filesystems!A:A, 0)), "N", "Y")</f>
        <v>N</v>
      </c>
      <c r="Y309" s="37">
        <v>3</v>
      </c>
      <c r="Z309" s="37">
        <v>82.003519999999995</v>
      </c>
      <c r="AA309" s="31">
        <v>124</v>
      </c>
      <c r="AB309" s="31"/>
      <c r="AC309" s="29" t="s">
        <v>201</v>
      </c>
      <c r="AD309" s="28" t="s">
        <v>269</v>
      </c>
      <c r="AE309" s="29" t="s">
        <v>202</v>
      </c>
      <c r="AF309" s="29" t="s">
        <v>203</v>
      </c>
      <c r="AG309" s="31" t="s">
        <v>89</v>
      </c>
      <c r="AH309" s="31" t="s">
        <v>89</v>
      </c>
      <c r="AI309" s="29"/>
      <c r="AJ309" s="35"/>
      <c r="AK309" s="29" t="s">
        <v>1198</v>
      </c>
      <c r="AL309" s="28" t="s">
        <v>1203</v>
      </c>
      <c r="AM309" s="27" t="str">
        <f>IF(ISERROR(VLOOKUP(UPPER(F309),[1]DNS!C:D,1,FALSE)),"N","Y")</f>
        <v>N</v>
      </c>
      <c r="AN309" s="27" t="str">
        <f>IFERROR(VLOOKUP(UPPER(F309),[1]DNS!C:D,2,FALSE),"N")</f>
        <v>N</v>
      </c>
      <c r="AO309" s="27">
        <v>0</v>
      </c>
      <c r="AP309" s="36" t="s">
        <v>206</v>
      </c>
    </row>
    <row r="310" spans="1:43" s="27" customFormat="1" ht="16" hidden="1">
      <c r="A310" s="27" t="s">
        <v>195</v>
      </c>
      <c r="B310" s="28" t="s">
        <v>196</v>
      </c>
      <c r="C310" s="29"/>
      <c r="D310" s="29"/>
      <c r="E310" s="29"/>
      <c r="F310" s="29" t="s">
        <v>1225</v>
      </c>
      <c r="G310" s="29"/>
      <c r="H310" s="29" t="s">
        <v>198</v>
      </c>
      <c r="I310" s="29" t="s">
        <v>1224</v>
      </c>
      <c r="J310" s="30"/>
      <c r="K310" s="31"/>
      <c r="L310" s="31"/>
      <c r="M310" s="31"/>
      <c r="N310" s="31" t="s">
        <v>87</v>
      </c>
      <c r="O310" s="31"/>
      <c r="P310" s="31"/>
      <c r="Q310" s="31"/>
      <c r="R310" s="30"/>
      <c r="S310" s="31"/>
      <c r="T310" s="29" t="s">
        <v>209</v>
      </c>
      <c r="U310" s="50"/>
      <c r="V310" s="50"/>
      <c r="W310" s="50"/>
      <c r="X310" s="33" t="str">
        <f>IF(ISERROR(MATCH(F310, [1]Filesystems!A:A, 0)), "N", "Y")</f>
        <v>N</v>
      </c>
      <c r="Y310" s="37">
        <v>3</v>
      </c>
      <c r="Z310" s="37">
        <v>35.000999999999998</v>
      </c>
      <c r="AA310" s="31">
        <v>941</v>
      </c>
      <c r="AB310" s="31"/>
      <c r="AC310" s="29" t="s">
        <v>201</v>
      </c>
      <c r="AD310" s="28" t="s">
        <v>269</v>
      </c>
      <c r="AE310" s="29" t="s">
        <v>202</v>
      </c>
      <c r="AF310" s="29" t="s">
        <v>224</v>
      </c>
      <c r="AG310" s="31" t="s">
        <v>89</v>
      </c>
      <c r="AH310" s="31" t="s">
        <v>89</v>
      </c>
      <c r="AI310" s="29"/>
      <c r="AJ310" s="35"/>
      <c r="AK310" s="29"/>
      <c r="AL310" s="28" t="s">
        <v>1205</v>
      </c>
      <c r="AM310" s="27" t="str">
        <f>IF(ISERROR(VLOOKUP(UPPER(F310),[1]DNS!C:D,1,FALSE)),"N","Y")</f>
        <v>N</v>
      </c>
      <c r="AN310" s="27" t="str">
        <f>IFERROR(VLOOKUP(UPPER(F310),[1]DNS!C:D,2,FALSE),"N")</f>
        <v>N</v>
      </c>
      <c r="AO310" s="27">
        <v>0</v>
      </c>
      <c r="AP310" s="36" t="s">
        <v>206</v>
      </c>
    </row>
    <row r="311" spans="1:43" s="27" customFormat="1" ht="16" hidden="1">
      <c r="A311" s="27" t="s">
        <v>195</v>
      </c>
      <c r="B311" s="28" t="s">
        <v>196</v>
      </c>
      <c r="C311" s="29"/>
      <c r="D311" s="29"/>
      <c r="E311" s="29"/>
      <c r="F311" s="29" t="s">
        <v>1226</v>
      </c>
      <c r="G311" s="29"/>
      <c r="H311" s="29" t="s">
        <v>198</v>
      </c>
      <c r="I311" s="29" t="s">
        <v>1224</v>
      </c>
      <c r="J311" s="30"/>
      <c r="K311" s="31" t="s">
        <v>85</v>
      </c>
      <c r="L311" s="31" t="s">
        <v>86</v>
      </c>
      <c r="M311" s="31"/>
      <c r="N311" s="31" t="s">
        <v>196</v>
      </c>
      <c r="O311" s="31"/>
      <c r="P311" s="31"/>
      <c r="Q311" s="31"/>
      <c r="R311" s="30"/>
      <c r="S311" s="31"/>
      <c r="T311" s="29" t="s">
        <v>209</v>
      </c>
      <c r="U311" s="50"/>
      <c r="V311" s="50"/>
      <c r="W311" s="50"/>
      <c r="X311" s="33" t="str">
        <f>IF(ISERROR(MATCH(F311, [1]Filesystems!A:A, 0)), "N", "Y")</f>
        <v>N</v>
      </c>
      <c r="Y311" s="51"/>
      <c r="Z311" s="51"/>
      <c r="AA311" s="31">
        <v>941</v>
      </c>
      <c r="AB311" s="31"/>
      <c r="AC311" s="29" t="s">
        <v>201</v>
      </c>
      <c r="AD311" s="28" t="s">
        <v>269</v>
      </c>
      <c r="AE311" s="29" t="s">
        <v>202</v>
      </c>
      <c r="AF311" s="29" t="s">
        <v>224</v>
      </c>
      <c r="AG311" s="31" t="s">
        <v>89</v>
      </c>
      <c r="AH311" s="31" t="s">
        <v>89</v>
      </c>
      <c r="AI311" s="29"/>
      <c r="AJ311" s="35"/>
      <c r="AK311" s="29"/>
      <c r="AL311" s="28" t="s">
        <v>1208</v>
      </c>
      <c r="AM311" s="27" t="str">
        <f>IF(ISERROR(VLOOKUP(UPPER(F311),[1]DNS!C:D,1,FALSE)),"N","Y")</f>
        <v>N</v>
      </c>
      <c r="AN311" s="27" t="str">
        <f>IFERROR(VLOOKUP(UPPER(F311),[1]DNS!C:D,2,FALSE),"N")</f>
        <v>N</v>
      </c>
      <c r="AO311" s="27">
        <v>0</v>
      </c>
      <c r="AP311" s="36" t="s">
        <v>222</v>
      </c>
    </row>
    <row r="312" spans="1:43" s="27" customFormat="1" ht="16" hidden="1">
      <c r="A312" s="27" t="s">
        <v>195</v>
      </c>
      <c r="B312" s="28" t="s">
        <v>196</v>
      </c>
      <c r="C312" s="29"/>
      <c r="D312" s="29"/>
      <c r="E312" s="29"/>
      <c r="F312" s="29" t="s">
        <v>1227</v>
      </c>
      <c r="G312" s="29"/>
      <c r="H312" s="29" t="s">
        <v>198</v>
      </c>
      <c r="I312" s="29" t="s">
        <v>1224</v>
      </c>
      <c r="J312" s="30"/>
      <c r="K312" s="31" t="s">
        <v>85</v>
      </c>
      <c r="L312" s="31" t="s">
        <v>86</v>
      </c>
      <c r="M312" s="31"/>
      <c r="N312" s="31"/>
      <c r="O312" s="31"/>
      <c r="P312" s="31"/>
      <c r="Q312" s="31"/>
      <c r="R312" s="30"/>
      <c r="S312" s="31"/>
      <c r="T312" s="29" t="s">
        <v>209</v>
      </c>
      <c r="U312" s="50"/>
      <c r="V312" s="50"/>
      <c r="W312" s="50"/>
      <c r="X312" s="33" t="str">
        <f>IF(ISERROR(MATCH(F312, [1]Filesystems!A:A, 0)), "N", "Y")</f>
        <v>N</v>
      </c>
      <c r="Y312" s="51"/>
      <c r="Z312" s="51"/>
      <c r="AA312" s="31"/>
      <c r="AB312" s="31" t="s">
        <v>265</v>
      </c>
      <c r="AC312" s="29" t="s">
        <v>201</v>
      </c>
      <c r="AD312" s="28"/>
      <c r="AE312" s="29" t="s">
        <v>210</v>
      </c>
      <c r="AF312" s="29" t="s">
        <v>215</v>
      </c>
      <c r="AG312" s="31" t="s">
        <v>89</v>
      </c>
      <c r="AH312" s="31" t="s">
        <v>89</v>
      </c>
      <c r="AI312" s="29"/>
      <c r="AJ312" s="35"/>
      <c r="AK312" s="29" t="s">
        <v>204</v>
      </c>
      <c r="AL312" s="28"/>
      <c r="AM312" s="27" t="str">
        <f>IF(ISERROR(VLOOKUP(UPPER(F312),[1]DNS!C:D,1,FALSE)),"N","Y")</f>
        <v>N</v>
      </c>
      <c r="AN312" s="27" t="str">
        <f>IFERROR(VLOOKUP(UPPER(F312),[1]DNS!C:D,2,FALSE),"N")</f>
        <v>N</v>
      </c>
      <c r="AO312" s="27">
        <v>0</v>
      </c>
      <c r="AP312" s="36" t="s">
        <v>222</v>
      </c>
    </row>
    <row r="313" spans="1:43" s="27" customFormat="1" ht="16" hidden="1">
      <c r="A313" s="27" t="s">
        <v>247</v>
      </c>
      <c r="B313" s="28" t="s">
        <v>196</v>
      </c>
      <c r="C313" s="29"/>
      <c r="D313" s="29"/>
      <c r="E313" s="29"/>
      <c r="F313" s="29" t="s">
        <v>1228</v>
      </c>
      <c r="G313" s="29"/>
      <c r="H313" s="29" t="s">
        <v>198</v>
      </c>
      <c r="I313" s="29" t="s">
        <v>35</v>
      </c>
      <c r="J313" s="1" t="e">
        <f>VLOOKUP(H313,Servers!B:M,12,0)</f>
        <v>#N/A</v>
      </c>
      <c r="K313" s="31" t="s">
        <v>196</v>
      </c>
      <c r="L313" s="31" t="s">
        <v>196</v>
      </c>
      <c r="M313" s="31"/>
      <c r="N313" s="31"/>
      <c r="O313" s="31"/>
      <c r="P313" s="31"/>
      <c r="Q313" s="31"/>
      <c r="R313" s="30"/>
      <c r="S313" s="31"/>
      <c r="T313" s="29" t="s">
        <v>282</v>
      </c>
      <c r="U313" s="37">
        <v>2048</v>
      </c>
      <c r="V313" s="37">
        <v>4</v>
      </c>
      <c r="W313" s="37">
        <v>1</v>
      </c>
      <c r="X313" s="33" t="str">
        <f>IF(ISERROR(MATCH(F313, [1]Filesystems!A:A, 0)), "N", "Y")</f>
        <v>Y</v>
      </c>
      <c r="Y313" s="51"/>
      <c r="Z313" s="51"/>
      <c r="AA313" s="31"/>
      <c r="AB313" s="31" t="s">
        <v>265</v>
      </c>
      <c r="AC313" s="29" t="s">
        <v>201</v>
      </c>
      <c r="AD313" s="28"/>
      <c r="AE313" s="29" t="s">
        <v>210</v>
      </c>
      <c r="AF313" s="29" t="s">
        <v>215</v>
      </c>
      <c r="AG313" s="31" t="s">
        <v>89</v>
      </c>
      <c r="AH313" s="31" t="s">
        <v>89</v>
      </c>
      <c r="AI313" s="29"/>
      <c r="AJ313" s="35"/>
      <c r="AK313" s="29" t="s">
        <v>204</v>
      </c>
      <c r="AL313" s="28"/>
      <c r="AM313" s="27" t="str">
        <f>IF(ISERROR(VLOOKUP(UPPER(F313),[1]DNS!C:D,1,FALSE)),"N","Y")</f>
        <v>Y</v>
      </c>
      <c r="AN313" s="27" t="str">
        <f>IFERROR(VLOOKUP(UPPER(F313),[1]DNS!C:D,2,FALSE),"N")</f>
        <v>N</v>
      </c>
      <c r="AO313" s="27" t="s">
        <v>1229</v>
      </c>
      <c r="AP313" s="36" t="s">
        <v>267</v>
      </c>
    </row>
    <row r="314" spans="1:43" s="27" customFormat="1" ht="16" hidden="1">
      <c r="A314" s="27" t="s">
        <v>247</v>
      </c>
      <c r="B314" s="28" t="s">
        <v>196</v>
      </c>
      <c r="C314" s="29" t="s">
        <v>1230</v>
      </c>
      <c r="D314" s="29" t="s">
        <v>1231</v>
      </c>
      <c r="E314" s="29"/>
      <c r="F314" s="38" t="s">
        <v>128</v>
      </c>
      <c r="G314" s="29" t="s">
        <v>258</v>
      </c>
      <c r="H314" s="29" t="s">
        <v>198</v>
      </c>
      <c r="I314" s="29" t="s">
        <v>35</v>
      </c>
      <c r="J314" s="30"/>
      <c r="K314" s="31"/>
      <c r="L314" s="31" t="s">
        <v>86</v>
      </c>
      <c r="M314" s="31" t="s">
        <v>196</v>
      </c>
      <c r="N314" s="31" t="s">
        <v>87</v>
      </c>
      <c r="O314" s="31"/>
      <c r="P314" s="31"/>
      <c r="Q314" s="31"/>
      <c r="R314" s="30"/>
      <c r="S314" s="31"/>
      <c r="T314" s="29" t="s">
        <v>282</v>
      </c>
      <c r="U314" s="32">
        <v>16383</v>
      </c>
      <c r="V314" s="32">
        <v>2</v>
      </c>
      <c r="W314" s="32">
        <v>1</v>
      </c>
      <c r="X314" s="33" t="str">
        <f>IF(ISERROR(MATCH(F314, [1]Filesystems!A:A, 0)), "N", "Y")</f>
        <v>Y</v>
      </c>
      <c r="Y314" s="51"/>
      <c r="Z314" s="51"/>
      <c r="AA314" s="31"/>
      <c r="AB314" s="31" t="s">
        <v>167</v>
      </c>
      <c r="AC314" s="29" t="s">
        <v>238</v>
      </c>
      <c r="AD314" s="28"/>
      <c r="AE314" s="29" t="s">
        <v>202</v>
      </c>
      <c r="AF314" s="29" t="s">
        <v>215</v>
      </c>
      <c r="AG314" s="31" t="s">
        <v>89</v>
      </c>
      <c r="AH314" s="31" t="s">
        <v>89</v>
      </c>
      <c r="AI314" s="29"/>
      <c r="AJ314" s="35"/>
      <c r="AK314" s="29" t="s">
        <v>204</v>
      </c>
      <c r="AL314" s="28"/>
      <c r="AM314" s="27" t="str">
        <f>IF(ISERROR(VLOOKUP(UPPER(F314),[1]DNS!C:D,1,FALSE)),"N","Y")</f>
        <v>Y</v>
      </c>
      <c r="AN314" s="27" t="str">
        <f>IFERROR(VLOOKUP(UPPER(F314),[1]DNS!C:D,2,FALSE),"N")</f>
        <v>Y</v>
      </c>
      <c r="AO314" s="27" t="s">
        <v>677</v>
      </c>
      <c r="AP314" s="36" t="s">
        <v>283</v>
      </c>
    </row>
    <row r="315" spans="1:43" s="27" customFormat="1" ht="16" hidden="1">
      <c r="A315" s="27" t="s">
        <v>247</v>
      </c>
      <c r="B315" s="28" t="s">
        <v>196</v>
      </c>
      <c r="C315" s="29" t="s">
        <v>1232</v>
      </c>
      <c r="D315" s="29" t="s">
        <v>1233</v>
      </c>
      <c r="E315" s="29"/>
      <c r="F315" s="29" t="s">
        <v>1234</v>
      </c>
      <c r="G315" s="29" t="s">
        <v>258</v>
      </c>
      <c r="H315" s="29" t="s">
        <v>198</v>
      </c>
      <c r="I315" s="29" t="s">
        <v>35</v>
      </c>
      <c r="J315" s="30"/>
      <c r="K315" s="31"/>
      <c r="L315" s="31" t="s">
        <v>86</v>
      </c>
      <c r="M315" s="31" t="s">
        <v>196</v>
      </c>
      <c r="N315" s="31" t="s">
        <v>87</v>
      </c>
      <c r="O315" s="31"/>
      <c r="P315" s="31"/>
      <c r="Q315" s="31"/>
      <c r="R315" s="30"/>
      <c r="S315" s="31"/>
      <c r="T315" s="29" t="s">
        <v>282</v>
      </c>
      <c r="U315" s="32">
        <v>16383</v>
      </c>
      <c r="V315" s="32">
        <v>2</v>
      </c>
      <c r="W315" s="32">
        <v>1</v>
      </c>
      <c r="X315" s="33" t="str">
        <f>IF(ISERROR(MATCH(F315, [1]Filesystems!A:A, 0)), "N", "Y")</f>
        <v>Y</v>
      </c>
      <c r="Y315" s="51"/>
      <c r="Z315" s="51"/>
      <c r="AA315" s="31"/>
      <c r="AB315" s="31" t="s">
        <v>167</v>
      </c>
      <c r="AC315" s="29" t="s">
        <v>238</v>
      </c>
      <c r="AD315" s="28"/>
      <c r="AE315" s="29" t="s">
        <v>202</v>
      </c>
      <c r="AF315" s="29" t="s">
        <v>215</v>
      </c>
      <c r="AG315" s="31" t="s">
        <v>89</v>
      </c>
      <c r="AH315" s="31" t="s">
        <v>89</v>
      </c>
      <c r="AI315" s="29"/>
      <c r="AJ315" s="35"/>
      <c r="AK315" s="29" t="s">
        <v>204</v>
      </c>
      <c r="AL315" s="28"/>
      <c r="AM315" s="27" t="str">
        <f>IF(ISERROR(VLOOKUP(UPPER(F315),[1]DNS!C:D,1,FALSE)),"N","Y")</f>
        <v>Y</v>
      </c>
      <c r="AN315" s="27" t="str">
        <f>IFERROR(VLOOKUP(UPPER(F315),[1]DNS!C:D,2,FALSE),"N")</f>
        <v>N</v>
      </c>
      <c r="AO315" s="27" t="s">
        <v>680</v>
      </c>
      <c r="AP315" s="36" t="s">
        <v>283</v>
      </c>
    </row>
    <row r="316" spans="1:43" s="27" customFormat="1" ht="16" hidden="1">
      <c r="A316" s="27" t="s">
        <v>247</v>
      </c>
      <c r="B316" s="28" t="s">
        <v>196</v>
      </c>
      <c r="C316" s="29" t="s">
        <v>1235</v>
      </c>
      <c r="D316" s="29" t="s">
        <v>1236</v>
      </c>
      <c r="E316" s="29" t="s">
        <v>359</v>
      </c>
      <c r="F316" s="29" t="s">
        <v>1237</v>
      </c>
      <c r="G316" s="29" t="s">
        <v>289</v>
      </c>
      <c r="H316" s="29" t="s">
        <v>198</v>
      </c>
      <c r="I316" s="29" t="s">
        <v>16</v>
      </c>
      <c r="J316" s="30" t="s">
        <v>138</v>
      </c>
      <c r="K316" s="31" t="s">
        <v>85</v>
      </c>
      <c r="L316" s="31"/>
      <c r="M316" s="31"/>
      <c r="N316" s="31"/>
      <c r="O316" s="31"/>
      <c r="P316" s="31"/>
      <c r="Q316" s="31"/>
      <c r="R316" s="30"/>
      <c r="S316" s="31"/>
      <c r="T316" s="29" t="s">
        <v>290</v>
      </c>
      <c r="U316" s="32">
        <v>16383</v>
      </c>
      <c r="V316" s="32">
        <v>2</v>
      </c>
      <c r="W316" s="32">
        <v>2</v>
      </c>
      <c r="X316" s="33" t="str">
        <f>IF(ISERROR(MATCH(F316, [1]Filesystems!A:A, 0)), "N", "Y")</f>
        <v>Y</v>
      </c>
      <c r="Y316" s="37">
        <v>4</v>
      </c>
      <c r="Z316" s="37">
        <v>357.59359999999998</v>
      </c>
      <c r="AA316" s="31">
        <v>3006</v>
      </c>
      <c r="AB316" s="31"/>
      <c r="AC316" s="29" t="s">
        <v>238</v>
      </c>
      <c r="AD316" s="28" t="s">
        <v>269</v>
      </c>
      <c r="AE316" s="29" t="s">
        <v>202</v>
      </c>
      <c r="AF316" s="29" t="s">
        <v>215</v>
      </c>
      <c r="AG316" s="31" t="s">
        <v>89</v>
      </c>
      <c r="AH316" s="31" t="s">
        <v>89</v>
      </c>
      <c r="AI316" s="29"/>
      <c r="AJ316" s="35"/>
      <c r="AK316" s="29" t="s">
        <v>219</v>
      </c>
      <c r="AL316" s="28" t="s">
        <v>1229</v>
      </c>
      <c r="AM316" s="27" t="str">
        <f>IF(ISERROR(VLOOKUP(UPPER(F316),[1]DNS!C:D,1,FALSE)),"N","Y")</f>
        <v>Y</v>
      </c>
      <c r="AN316" s="27" t="str">
        <f>IFERROR(VLOOKUP(UPPER(F316),[1]DNS!C:D,2,FALSE),"N")</f>
        <v>N</v>
      </c>
      <c r="AO316" s="27" t="s">
        <v>683</v>
      </c>
      <c r="AP316" s="36" t="s">
        <v>303</v>
      </c>
    </row>
    <row r="317" spans="1:43" s="27" customFormat="1" ht="16" hidden="1">
      <c r="A317" s="27" t="s">
        <v>247</v>
      </c>
      <c r="B317" s="28" t="s">
        <v>196</v>
      </c>
      <c r="C317" s="29"/>
      <c r="D317" s="29"/>
      <c r="E317" s="29"/>
      <c r="F317" s="38" t="s">
        <v>133</v>
      </c>
      <c r="G317" s="29"/>
      <c r="H317" s="29" t="s">
        <v>198</v>
      </c>
      <c r="I317" s="29" t="s">
        <v>1238</v>
      </c>
      <c r="J317" s="30" t="s">
        <v>138</v>
      </c>
      <c r="K317" s="31" t="s">
        <v>85</v>
      </c>
      <c r="L317" s="31" t="s">
        <v>86</v>
      </c>
      <c r="M317" s="31" t="s">
        <v>196</v>
      </c>
      <c r="N317" s="31" t="s">
        <v>87</v>
      </c>
      <c r="O317" s="31"/>
      <c r="P317" s="31" t="s">
        <v>168</v>
      </c>
      <c r="Q317" s="31"/>
      <c r="R317" s="30"/>
      <c r="S317" s="31"/>
      <c r="T317" s="29" t="s">
        <v>282</v>
      </c>
      <c r="U317" s="37">
        <v>4096</v>
      </c>
      <c r="V317" s="37">
        <v>2</v>
      </c>
      <c r="W317" s="37">
        <v>1</v>
      </c>
      <c r="X317" s="33" t="str">
        <f>IF(ISERROR(MATCH(F317, [1]Filesystems!A:A, 0)), "N", "Y")</f>
        <v>Y</v>
      </c>
      <c r="Y317" s="37">
        <v>3</v>
      </c>
      <c r="Z317" s="37">
        <v>114.0009</v>
      </c>
      <c r="AA317" s="31">
        <v>125</v>
      </c>
      <c r="AB317" s="31"/>
      <c r="AC317" s="29" t="s">
        <v>201</v>
      </c>
      <c r="AD317" s="28" t="s">
        <v>269</v>
      </c>
      <c r="AE317" s="29" t="s">
        <v>210</v>
      </c>
      <c r="AF317" s="29" t="s">
        <v>224</v>
      </c>
      <c r="AG317" s="31" t="s">
        <v>89</v>
      </c>
      <c r="AH317" s="31" t="s">
        <v>89</v>
      </c>
      <c r="AI317" s="29"/>
      <c r="AJ317" s="35"/>
      <c r="AK317" s="29"/>
      <c r="AL317" s="28" t="s">
        <v>1239</v>
      </c>
      <c r="AM317" s="27" t="str">
        <f>IF(ISERROR(VLOOKUP(UPPER(F317),[1]DNS!C:D,1,FALSE)),"N","Y")</f>
        <v>Y</v>
      </c>
      <c r="AN317" s="27" t="str">
        <f>IFERROR(VLOOKUP(UPPER(F317),[1]DNS!C:D,2,FALSE),"N")</f>
        <v>N</v>
      </c>
      <c r="AO317" s="27" t="s">
        <v>1239</v>
      </c>
      <c r="AP317" s="36" t="s">
        <v>303</v>
      </c>
    </row>
    <row r="318" spans="1:43" s="27" customFormat="1" ht="16" hidden="1">
      <c r="A318" s="27" t="s">
        <v>247</v>
      </c>
      <c r="B318" s="28" t="s">
        <v>196</v>
      </c>
      <c r="C318" s="29"/>
      <c r="D318" s="29"/>
      <c r="E318" s="29"/>
      <c r="F318" s="38" t="s">
        <v>131</v>
      </c>
      <c r="G318" s="29"/>
      <c r="H318" s="29" t="s">
        <v>198</v>
      </c>
      <c r="I318" s="29" t="s">
        <v>1238</v>
      </c>
      <c r="J318" s="30"/>
      <c r="K318" s="31"/>
      <c r="L318" s="31"/>
      <c r="M318" s="31"/>
      <c r="N318" s="31" t="s">
        <v>87</v>
      </c>
      <c r="O318" s="31"/>
      <c r="P318" s="31"/>
      <c r="Q318" s="31"/>
      <c r="R318" s="30"/>
      <c r="S318" s="31"/>
      <c r="T318" s="29" t="s">
        <v>1240</v>
      </c>
      <c r="U318" s="37">
        <v>2048</v>
      </c>
      <c r="V318" s="37">
        <v>1</v>
      </c>
      <c r="W318" s="37">
        <v>1</v>
      </c>
      <c r="X318" s="33" t="str">
        <f>IF(ISERROR(MATCH(F318, [1]Filesystems!A:A, 0)), "N", "Y")</f>
        <v>Y</v>
      </c>
      <c r="Y318" s="37">
        <v>4</v>
      </c>
      <c r="Z318" s="37">
        <v>422.46379999999999</v>
      </c>
      <c r="AA318" s="31">
        <v>125</v>
      </c>
      <c r="AB318" s="31"/>
      <c r="AC318" s="29" t="s">
        <v>201</v>
      </c>
      <c r="AD318" s="28" t="s">
        <v>269</v>
      </c>
      <c r="AE318" s="29" t="s">
        <v>210</v>
      </c>
      <c r="AF318" s="29" t="s">
        <v>224</v>
      </c>
      <c r="AG318" s="31" t="s">
        <v>89</v>
      </c>
      <c r="AH318" s="31" t="s">
        <v>89</v>
      </c>
      <c r="AI318" s="29"/>
      <c r="AJ318" s="35"/>
      <c r="AK318" s="29"/>
      <c r="AL318" s="28" t="s">
        <v>1241</v>
      </c>
      <c r="AM318" s="27" t="str">
        <f>IF(ISERROR(VLOOKUP(UPPER(F318),[1]DNS!C:D,1,FALSE)),"N","Y")</f>
        <v>Y</v>
      </c>
      <c r="AN318" s="27" t="str">
        <f>IFERROR(VLOOKUP(UPPER(F318),[1]DNS!C:D,2,FALSE),"N")</f>
        <v>N</v>
      </c>
      <c r="AO318" s="27" t="s">
        <v>1241</v>
      </c>
      <c r="AP318" s="36" t="s">
        <v>303</v>
      </c>
    </row>
    <row r="319" spans="1:43" s="29" customFormat="1" ht="12" hidden="1">
      <c r="A319" s="29" t="s">
        <v>644</v>
      </c>
      <c r="B319" s="35" t="s">
        <v>86</v>
      </c>
      <c r="F319" s="29" t="s">
        <v>1242</v>
      </c>
      <c r="H319" s="29" t="s">
        <v>467</v>
      </c>
      <c r="I319" s="29" t="s">
        <v>1243</v>
      </c>
      <c r="N319" s="31" t="s">
        <v>87</v>
      </c>
      <c r="T319" s="29" t="s">
        <v>448</v>
      </c>
      <c r="U319" s="32">
        <v>8192</v>
      </c>
      <c r="V319" s="32">
        <v>2</v>
      </c>
      <c r="W319" s="32">
        <v>1</v>
      </c>
      <c r="X319" s="57"/>
      <c r="Y319" s="34"/>
      <c r="Z319" s="34"/>
      <c r="AA319" s="35"/>
      <c r="AB319" s="31"/>
      <c r="AC319" s="29" t="s">
        <v>201</v>
      </c>
      <c r="AG319" s="35"/>
      <c r="AH319" s="35"/>
      <c r="AI319" s="36"/>
      <c r="AJ319" s="35"/>
      <c r="AK319" s="35"/>
      <c r="AL319" s="35"/>
      <c r="AM319" s="27" t="str">
        <f>IF(ISERROR(VLOOKUP(UPPER(F319),[1]DNS!C:D,1,FALSE)),"N","Y")</f>
        <v>N</v>
      </c>
      <c r="AN319" s="27" t="str">
        <f>IFERROR(VLOOKUP(UPPER(F319),[1]DNS!C:D,2,FALSE),"N")</f>
        <v>N</v>
      </c>
      <c r="AO319" s="27" t="s">
        <v>1244</v>
      </c>
      <c r="AP319" s="36" t="s">
        <v>1245</v>
      </c>
      <c r="AQ319" s="27"/>
    </row>
    <row r="320" spans="1:43" s="29" customFormat="1" ht="12" hidden="1">
      <c r="A320" s="29" t="s">
        <v>644</v>
      </c>
      <c r="B320" s="35" t="s">
        <v>86</v>
      </c>
      <c r="F320" s="29" t="s">
        <v>1246</v>
      </c>
      <c r="H320" s="29" t="s">
        <v>467</v>
      </c>
      <c r="I320" s="29" t="s">
        <v>1243</v>
      </c>
      <c r="J320" s="30" t="s">
        <v>138</v>
      </c>
      <c r="K320" s="31" t="s">
        <v>85</v>
      </c>
      <c r="L320" s="31" t="s">
        <v>86</v>
      </c>
      <c r="N320" s="31"/>
      <c r="T320" s="29" t="s">
        <v>448</v>
      </c>
      <c r="U320" s="32">
        <v>8192</v>
      </c>
      <c r="V320" s="32">
        <v>2</v>
      </c>
      <c r="W320" s="32">
        <v>1</v>
      </c>
      <c r="X320" s="57"/>
      <c r="Y320" s="34"/>
      <c r="Z320" s="34"/>
      <c r="AA320" s="35"/>
      <c r="AB320" s="31"/>
      <c r="AC320" s="29" t="s">
        <v>201</v>
      </c>
      <c r="AG320" s="35"/>
      <c r="AH320" s="35"/>
      <c r="AI320" s="36"/>
      <c r="AJ320" s="35"/>
      <c r="AK320" s="35"/>
      <c r="AL320" s="35"/>
      <c r="AM320" s="27" t="str">
        <f>IF(ISERROR(VLOOKUP(UPPER(F320),[1]DNS!C:D,1,FALSE)),"N","Y")</f>
        <v>N</v>
      </c>
      <c r="AN320" s="27" t="str">
        <f>IFERROR(VLOOKUP(UPPER(F320),[1]DNS!C:D,2,FALSE),"N")</f>
        <v>N</v>
      </c>
      <c r="AO320" s="27" t="s">
        <v>1247</v>
      </c>
      <c r="AP320" s="36" t="s">
        <v>1245</v>
      </c>
      <c r="AQ320" s="27"/>
    </row>
    <row r="321" spans="2:42" s="27" customFormat="1">
      <c r="B321" s="28"/>
      <c r="U321" s="50"/>
      <c r="V321" s="50"/>
      <c r="W321" s="50"/>
      <c r="X321" s="58"/>
      <c r="Y321" s="51"/>
      <c r="Z321" s="51"/>
      <c r="AA321" s="28"/>
      <c r="AB321" s="30"/>
      <c r="AG321" s="28"/>
      <c r="AH321" s="28"/>
      <c r="AI321" s="59"/>
      <c r="AJ321" s="28"/>
      <c r="AK321" s="28"/>
      <c r="AL321" s="28"/>
      <c r="AP321" s="59"/>
    </row>
    <row r="322" spans="2:42" s="27" customFormat="1">
      <c r="B322" s="28"/>
      <c r="U322" s="50"/>
      <c r="V322" s="50"/>
      <c r="W322" s="50"/>
      <c r="X322" s="58"/>
      <c r="Y322" s="51"/>
      <c r="Z322" s="51"/>
      <c r="AA322" s="28"/>
      <c r="AB322" s="30"/>
      <c r="AG322" s="28"/>
      <c r="AH322" s="28"/>
      <c r="AI322" s="59"/>
      <c r="AJ322" s="28"/>
      <c r="AK322" s="28"/>
      <c r="AL322" s="28"/>
      <c r="AP322" s="59"/>
    </row>
    <row r="323" spans="2:42" s="27" customFormat="1">
      <c r="B323" s="28"/>
      <c r="U323" s="50"/>
      <c r="V323" s="50"/>
      <c r="W323" s="50"/>
      <c r="X323" s="58"/>
      <c r="Y323" s="51"/>
      <c r="Z323" s="51"/>
      <c r="AA323" s="28"/>
      <c r="AB323" s="30"/>
      <c r="AG323" s="28"/>
      <c r="AH323" s="28"/>
      <c r="AI323" s="59"/>
      <c r="AJ323" s="28"/>
      <c r="AK323" s="28"/>
      <c r="AL323" s="28"/>
      <c r="AP323" s="59"/>
    </row>
    <row r="324" spans="2:42" s="27" customFormat="1">
      <c r="B324" s="28"/>
      <c r="U324" s="50"/>
      <c r="V324" s="50"/>
      <c r="W324" s="50"/>
      <c r="X324" s="58"/>
      <c r="Y324" s="51"/>
      <c r="Z324" s="51"/>
      <c r="AA324" s="28"/>
      <c r="AB324" s="30"/>
      <c r="AG324" s="28"/>
      <c r="AH324" s="28"/>
      <c r="AI324" s="59"/>
      <c r="AJ324" s="28"/>
      <c r="AK324" s="28"/>
      <c r="AL324" s="28"/>
      <c r="AP324" s="59"/>
    </row>
    <row r="325" spans="2:42" s="27" customFormat="1">
      <c r="B325" s="28"/>
      <c r="U325" s="50"/>
      <c r="V325" s="50"/>
      <c r="W325" s="50"/>
      <c r="X325" s="58"/>
      <c r="Y325" s="51"/>
      <c r="Z325" s="51"/>
      <c r="AA325" s="28"/>
      <c r="AB325" s="30"/>
      <c r="AG325" s="28"/>
      <c r="AH325" s="28"/>
      <c r="AI325" s="59"/>
      <c r="AJ325" s="28"/>
      <c r="AK325" s="28"/>
      <c r="AL325" s="28"/>
      <c r="AP325" s="59"/>
    </row>
    <row r="326" spans="2:42" s="27" customFormat="1">
      <c r="B326" s="28"/>
      <c r="U326" s="50"/>
      <c r="V326" s="50"/>
      <c r="W326" s="50"/>
      <c r="X326" s="58"/>
      <c r="Y326" s="51"/>
      <c r="Z326" s="51"/>
      <c r="AA326" s="28"/>
      <c r="AB326" s="30"/>
      <c r="AG326" s="28"/>
      <c r="AH326" s="28"/>
      <c r="AI326" s="59"/>
      <c r="AJ326" s="28"/>
      <c r="AK326" s="28"/>
      <c r="AL326" s="28"/>
      <c r="AP326" s="59"/>
    </row>
    <row r="327" spans="2:42" s="27" customFormat="1">
      <c r="B327" s="28"/>
      <c r="U327" s="50"/>
      <c r="V327" s="50"/>
      <c r="W327" s="50"/>
      <c r="X327" s="58"/>
      <c r="Y327" s="51"/>
      <c r="Z327" s="51"/>
      <c r="AA327" s="28"/>
      <c r="AB327" s="30"/>
      <c r="AG327" s="28"/>
      <c r="AH327" s="28"/>
      <c r="AI327" s="59"/>
      <c r="AJ327" s="28"/>
      <c r="AK327" s="28"/>
      <c r="AL327" s="28"/>
      <c r="AP327" s="59"/>
    </row>
    <row r="328" spans="2:42" s="27" customFormat="1">
      <c r="B328" s="28"/>
      <c r="U328" s="50"/>
      <c r="V328" s="50"/>
      <c r="W328" s="50"/>
      <c r="X328" s="58"/>
      <c r="Y328" s="51"/>
      <c r="Z328" s="51"/>
      <c r="AA328" s="28"/>
      <c r="AB328" s="30"/>
      <c r="AG328" s="28"/>
      <c r="AH328" s="28"/>
      <c r="AI328" s="59"/>
      <c r="AJ328" s="28"/>
      <c r="AK328" s="28"/>
      <c r="AL328" s="28"/>
      <c r="AP328" s="59"/>
    </row>
    <row r="329" spans="2:42" s="27" customFormat="1">
      <c r="B329" s="28"/>
      <c r="U329" s="50"/>
      <c r="V329" s="50"/>
      <c r="W329" s="50"/>
      <c r="X329" s="58"/>
      <c r="Y329" s="51"/>
      <c r="Z329" s="51"/>
      <c r="AA329" s="28"/>
      <c r="AB329" s="30"/>
      <c r="AG329" s="28"/>
      <c r="AH329" s="28"/>
      <c r="AI329" s="59"/>
      <c r="AJ329" s="28"/>
      <c r="AK329" s="28"/>
      <c r="AL329" s="28"/>
      <c r="AP329" s="59"/>
    </row>
    <row r="330" spans="2:42" s="27" customFormat="1">
      <c r="B330" s="28"/>
      <c r="U330" s="50"/>
      <c r="V330" s="50"/>
      <c r="W330" s="50"/>
      <c r="X330" s="58"/>
      <c r="Y330" s="51"/>
      <c r="Z330" s="51"/>
      <c r="AA330" s="28"/>
      <c r="AB330" s="30"/>
      <c r="AG330" s="28"/>
      <c r="AH330" s="28"/>
      <c r="AI330" s="59"/>
      <c r="AJ330" s="28"/>
      <c r="AK330" s="28"/>
      <c r="AL330" s="28"/>
      <c r="AP330" s="59"/>
    </row>
    <row r="331" spans="2:42" s="27" customFormat="1">
      <c r="B331" s="28"/>
      <c r="U331" s="50"/>
      <c r="V331" s="50"/>
      <c r="W331" s="50"/>
      <c r="X331" s="58"/>
      <c r="Y331" s="51"/>
      <c r="Z331" s="51"/>
      <c r="AA331" s="28"/>
      <c r="AB331" s="30"/>
      <c r="AG331" s="28"/>
      <c r="AH331" s="28"/>
      <c r="AI331" s="59"/>
      <c r="AJ331" s="28"/>
      <c r="AK331" s="28"/>
      <c r="AL331" s="28"/>
      <c r="AP331" s="59"/>
    </row>
    <row r="332" spans="2:42" s="27" customFormat="1">
      <c r="B332" s="28"/>
      <c r="U332" s="50"/>
      <c r="V332" s="50"/>
      <c r="W332" s="50"/>
      <c r="X332" s="58"/>
      <c r="Y332" s="51"/>
      <c r="Z332" s="51"/>
      <c r="AA332" s="28"/>
      <c r="AB332" s="30"/>
      <c r="AG332" s="28"/>
      <c r="AH332" s="28"/>
      <c r="AI332" s="59"/>
      <c r="AJ332" s="28"/>
      <c r="AK332" s="28"/>
      <c r="AL332" s="28"/>
      <c r="AP332" s="59"/>
    </row>
  </sheetData>
  <autoFilter ref="A1:AP320">
    <filterColumn colId="5">
      <filters>
        <filter val="SWES-NLAPE1-060"/>
      </filters>
    </filterColumn>
  </autoFilter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7" sqref="B7"/>
    </sheetView>
  </sheetViews>
  <sheetFormatPr baseColWidth="10" defaultRowHeight="16" x14ac:dyDescent="0"/>
  <cols>
    <col min="1" max="1" width="9.5" style="67" bestFit="1" customWidth="1"/>
    <col min="2" max="2" width="23" style="67" bestFit="1" customWidth="1"/>
    <col min="3" max="3" width="8.875" style="67" bestFit="1" customWidth="1"/>
    <col min="4" max="4" width="23" style="67" bestFit="1" customWidth="1"/>
    <col min="5" max="5" width="17.375" style="67" bestFit="1" customWidth="1"/>
    <col min="6" max="6" width="9.5" style="67" bestFit="1" customWidth="1"/>
    <col min="7" max="7" width="3.5" style="67" bestFit="1" customWidth="1"/>
    <col min="8" max="8" width="19.625" style="67" bestFit="1" customWidth="1"/>
    <col min="9" max="16384" width="10.625" style="67"/>
  </cols>
  <sheetData>
    <row r="1" spans="1:8">
      <c r="A1" s="69" t="s">
        <v>1268</v>
      </c>
      <c r="B1" s="69" t="s">
        <v>1269</v>
      </c>
      <c r="C1" s="69" t="s">
        <v>1270</v>
      </c>
      <c r="D1" s="69" t="s">
        <v>1271</v>
      </c>
      <c r="E1" s="69" t="s">
        <v>1272</v>
      </c>
      <c r="F1" s="69" t="s">
        <v>1273</v>
      </c>
      <c r="G1" s="69" t="s">
        <v>1275</v>
      </c>
      <c r="H1" s="69" t="s">
        <v>1274</v>
      </c>
    </row>
    <row r="2" spans="1:8">
      <c r="A2" s="68" t="str">
        <f>Interfaces!D2</f>
        <v>All4One</v>
      </c>
      <c r="B2" s="68" t="str">
        <f>VLOOKUP(Interfaces!C2,Servers!A:L,12,0)</f>
        <v>r0682i1.rwe.com</v>
      </c>
      <c r="C2" s="68" t="str">
        <f>Interfaces!H2</f>
        <v>Informatica</v>
      </c>
      <c r="D2" s="68" t="str">
        <f>VLOOKUP(Interfaces!G2,Servers!A:L,12,0)</f>
        <v>SUES-NLAMS1-020</v>
      </c>
      <c r="E2" s="68">
        <f>Interfaces!N2</f>
        <v>0</v>
      </c>
      <c r="F2" s="68">
        <f>Interfaces!M2</f>
        <v>0</v>
      </c>
      <c r="H2" s="67" t="str">
        <f>A2&amp;C2</f>
        <v>All4OneInformatica</v>
      </c>
    </row>
    <row r="3" spans="1:8">
      <c r="A3" s="68" t="str">
        <f>Interfaces!D3</f>
        <v>Aprimo</v>
      </c>
      <c r="B3" s="68" t="str">
        <f>VLOOKUP(Interfaces!C3,Servers!A:L,12,0)</f>
        <v>SWESR119</v>
      </c>
      <c r="C3" s="68" t="str">
        <f>Interfaces!H3</f>
        <v>RMS</v>
      </c>
      <c r="D3" s="68" t="str">
        <f>VLOOKUP(Interfaces!G3,Servers!A:L,12,0)</f>
        <v>ES1WI1423</v>
      </c>
      <c r="E3" s="68" t="str">
        <f>Interfaces!N3</f>
        <v>Oracle Database connection</v>
      </c>
      <c r="F3" s="68">
        <f>Interfaces!M3</f>
        <v>0</v>
      </c>
      <c r="H3" s="67" t="str">
        <f t="shared" ref="H3:H66" si="0">A3&amp;C3</f>
        <v>AprimoRMS</v>
      </c>
    </row>
    <row r="4" spans="1:8">
      <c r="A4" s="68" t="str">
        <f>Interfaces!D4</f>
        <v>Avaya</v>
      </c>
      <c r="B4" s="68" t="e">
        <f>VLOOKUP(Interfaces!C4,Servers!A:L,12,0)</f>
        <v>#N/A</v>
      </c>
      <c r="C4" s="68" t="str">
        <f>Interfaces!H4</f>
        <v>Totalview</v>
      </c>
      <c r="D4" s="68" t="e">
        <f>VLOOKUP(Interfaces!G4,Servers!A:L,12,0)</f>
        <v>#N/A</v>
      </c>
      <c r="E4" s="68">
        <f>Interfaces!N4</f>
        <v>0</v>
      </c>
      <c r="F4" s="68">
        <f>Interfaces!M4</f>
        <v>100</v>
      </c>
      <c r="H4" s="67" t="str">
        <f t="shared" si="0"/>
        <v>AvayaTotalview</v>
      </c>
    </row>
    <row r="5" spans="1:8">
      <c r="A5" s="68" t="str">
        <f>Interfaces!D5</f>
        <v>Avaya</v>
      </c>
      <c r="B5" s="68" t="str">
        <f>VLOOKUP(Interfaces!C5,Servers!A:L,12,0)</f>
        <v>CMS-AIC-01</v>
      </c>
      <c r="C5" s="68" t="str">
        <f>Interfaces!H5</f>
        <v>PIF</v>
      </c>
      <c r="D5" s="68" t="str">
        <f>VLOOKUP(Interfaces!G5,Servers!A:L,12,0)</f>
        <v>ES1WI1470</v>
      </c>
      <c r="E5" s="68" t="str">
        <f>Interfaces!N5</f>
        <v>Informix Database Connection</v>
      </c>
      <c r="F5" s="68">
        <f>Interfaces!M5</f>
        <v>1300</v>
      </c>
      <c r="H5" s="67" t="str">
        <f t="shared" si="0"/>
        <v>AvayaPIF</v>
      </c>
    </row>
    <row r="6" spans="1:8">
      <c r="A6" s="68" t="str">
        <f>Interfaces!D7</f>
        <v>BPS DWH</v>
      </c>
      <c r="B6" s="68" t="str">
        <f>VLOOKUP(Interfaces!C7,Servers!A:L,12,0)</f>
        <v>SWES-NLAPE1-060</v>
      </c>
      <c r="C6" s="68" t="str">
        <f>Interfaces!H7</f>
        <v>PIF</v>
      </c>
      <c r="D6" s="68" t="str">
        <f>VLOOKUP(Interfaces!G7,Servers!A:L,12,0)</f>
        <v>ES1WI1212</v>
      </c>
      <c r="E6" s="68" t="str">
        <f>Interfaces!N7</f>
        <v>OLEDB Database connection</v>
      </c>
      <c r="F6" s="68">
        <f>Interfaces!M7</f>
        <v>2000</v>
      </c>
      <c r="H6" s="67" t="str">
        <f t="shared" si="0"/>
        <v>BPS DWHPIF</v>
      </c>
    </row>
    <row r="7" spans="1:8">
      <c r="A7" s="68" t="str">
        <f>Interfaces!D8</f>
        <v>BPS DWH</v>
      </c>
      <c r="B7" s="68" t="str">
        <f>VLOOKUP(Interfaces!C8,Servers!A:L,12,0)</f>
        <v>SWES-NLAPE1-060</v>
      </c>
      <c r="C7" s="68" t="str">
        <f>Interfaces!H8</f>
        <v>PIF</v>
      </c>
      <c r="D7" s="68" t="str">
        <f>VLOOKUP(Interfaces!G8,Servers!A:L,12,0)</f>
        <v>ES1WI1470</v>
      </c>
      <c r="E7" s="68" t="str">
        <f>Interfaces!N8</f>
        <v>OLEDB Database connection</v>
      </c>
      <c r="F7" s="68">
        <f>Interfaces!M8</f>
        <v>2000</v>
      </c>
      <c r="H7" s="67" t="str">
        <f t="shared" si="0"/>
        <v>BPS DWHPIF</v>
      </c>
    </row>
    <row r="8" spans="1:8">
      <c r="A8" s="68" t="str">
        <f>Interfaces!D9</f>
        <v>BPS DWH</v>
      </c>
      <c r="B8" s="68" t="str">
        <f>VLOOKUP(Interfaces!C9,Servers!A:L,12,0)</f>
        <v>SWES-NLAPE1-060</v>
      </c>
      <c r="C8" s="68" t="str">
        <f>Interfaces!H9</f>
        <v>PIF</v>
      </c>
      <c r="D8" s="68" t="str">
        <f>VLOOKUP(Interfaces!G9,Servers!A:L,12,0)</f>
        <v>W2K3-FOR03P</v>
      </c>
      <c r="E8" s="68" t="str">
        <f>Interfaces!N9</f>
        <v>OLEDB Database connection</v>
      </c>
      <c r="F8" s="68">
        <f>Interfaces!M9</f>
        <v>2000</v>
      </c>
      <c r="H8" s="67" t="str">
        <f t="shared" si="0"/>
        <v>BPS DWHPIF</v>
      </c>
    </row>
    <row r="9" spans="1:8">
      <c r="A9" s="68" t="str">
        <f>Interfaces!D10</f>
        <v>BPS DWH</v>
      </c>
      <c r="B9" s="68" t="str">
        <f>VLOOKUP(Interfaces!C10,Servers!A:L,12,0)</f>
        <v>SWES-NLAPE1-060</v>
      </c>
      <c r="C9" s="68" t="str">
        <f>Interfaces!H10</f>
        <v>Sharepoint</v>
      </c>
      <c r="D9" s="68" t="str">
        <f>VLOOKUP(Interfaces!G10,Servers!A:L,12,0)</f>
        <v>https://teamatwork-sharepoint.rwe.com</v>
      </c>
      <c r="E9" s="68" t="str">
        <f>Interfaces!N10</f>
        <v>HTTP Web service</v>
      </c>
      <c r="F9" s="68">
        <f>Interfaces!M10</f>
        <v>0</v>
      </c>
      <c r="H9" s="67" t="str">
        <f t="shared" si="0"/>
        <v>BPS DWHSharepoint</v>
      </c>
    </row>
    <row r="10" spans="1:8">
      <c r="A10" s="68" t="str">
        <f>Interfaces!D11</f>
        <v>BPS DWH</v>
      </c>
      <c r="B10" s="68" t="str">
        <f>VLOOKUP(Interfaces!C11,Servers!A:L,12,0)</f>
        <v>SWES-NLAPE1-060</v>
      </c>
      <c r="C10" s="68" t="str">
        <f>Interfaces!H11</f>
        <v>Totalview</v>
      </c>
      <c r="D10" s="68" t="str">
        <f>VLOOKUP(Interfaces!G11,Servers!A:L,12,0)</f>
        <v>ES1VM0325</v>
      </c>
      <c r="E10" s="68" t="str">
        <f>Interfaces!N11</f>
        <v>OLEDB Database connection</v>
      </c>
      <c r="F10" s="68">
        <f>Interfaces!M11</f>
        <v>0</v>
      </c>
      <c r="H10" s="67" t="str">
        <f t="shared" si="0"/>
        <v>BPS DWHTotalview</v>
      </c>
    </row>
    <row r="11" spans="1:8">
      <c r="A11" s="68" t="str">
        <f>Interfaces!D12</f>
        <v>Digip</v>
      </c>
      <c r="B11" s="68" t="str">
        <f>VLOOKUP(Interfaces!C12,Servers!A:L,12,0)</f>
        <v>SWES-NLAMS1-080</v>
      </c>
      <c r="C11" s="68" t="str">
        <f>Interfaces!H12</f>
        <v>PIF</v>
      </c>
      <c r="D11" s="68" t="str">
        <f>VLOOKUP(Interfaces!G12,Servers!A:L,12,0)</f>
        <v>ES1WI1470</v>
      </c>
      <c r="E11" s="68" t="str">
        <f>Interfaces!N12</f>
        <v>OLEDB Database connection</v>
      </c>
      <c r="F11" s="68">
        <f>Interfaces!M12</f>
        <v>1100</v>
      </c>
      <c r="H11" s="67" t="str">
        <f t="shared" si="0"/>
        <v>DigipPIF</v>
      </c>
    </row>
    <row r="12" spans="1:8">
      <c r="A12" s="68" t="str">
        <f>Interfaces!D13</f>
        <v>Digip</v>
      </c>
      <c r="B12" s="68" t="str">
        <f>VLOOKUP(Interfaces!C13,Servers!A:L,12,0)</f>
        <v>SWES-NLAMS1-080</v>
      </c>
      <c r="C12" s="68" t="str">
        <f>Interfaces!H13</f>
        <v>Qlikview</v>
      </c>
      <c r="D12" s="68" t="str">
        <f>VLOOKUP(Interfaces!G13,Servers!A:L,12,0)</f>
        <v>ES1WI1462</v>
      </c>
      <c r="E12" s="68" t="str">
        <f>Interfaces!N13</f>
        <v>OLEDB Database connection</v>
      </c>
      <c r="F12" s="68">
        <f>Interfaces!M13</f>
        <v>0</v>
      </c>
      <c r="H12" s="67" t="str">
        <f t="shared" si="0"/>
        <v>DigipQlikview</v>
      </c>
    </row>
    <row r="13" spans="1:8">
      <c r="A13" s="68" t="str">
        <f>Interfaces!D14</f>
        <v>Digip</v>
      </c>
      <c r="B13" s="68" t="str">
        <f>VLOOKUP(Interfaces!C14,Servers!A:L,12,0)</f>
        <v>SWES-NLAMS1-080</v>
      </c>
      <c r="C13" s="68" t="str">
        <f>Interfaces!H14</f>
        <v>BPS DWH</v>
      </c>
      <c r="D13" s="68" t="str">
        <f>VLOOKUP(Interfaces!G14,Servers!A:L,12,0)</f>
        <v>SWES-NLAPE1-060</v>
      </c>
      <c r="E13" s="68" t="str">
        <f>Interfaces!N14</f>
        <v>OLEDB Database connection</v>
      </c>
      <c r="F13" s="68">
        <f>Interfaces!M14</f>
        <v>1100</v>
      </c>
      <c r="H13" s="67" t="str">
        <f t="shared" si="0"/>
        <v>DigipBPS DWH</v>
      </c>
    </row>
    <row r="14" spans="1:8">
      <c r="A14" s="68" t="str">
        <f>Interfaces!D15</f>
        <v>EDSN Gateway</v>
      </c>
      <c r="B14" s="68" t="e">
        <f>VLOOKUP(Interfaces!C15,Servers!A:L,12,0)</f>
        <v>#N/A</v>
      </c>
      <c r="C14" s="68" t="str">
        <f>Interfaces!H15</f>
        <v>Informatica</v>
      </c>
      <c r="D14" s="68" t="str">
        <f>VLOOKUP(Interfaces!G15,Servers!A:L,12,0)</f>
        <v>SUES-NLAMS1-020</v>
      </c>
      <c r="E14" s="68">
        <f>Interfaces!N15</f>
        <v>0</v>
      </c>
      <c r="F14" s="68">
        <f>Interfaces!M15</f>
        <v>0</v>
      </c>
      <c r="H14" s="67" t="str">
        <f t="shared" si="0"/>
        <v>EDSN GatewayInformatica</v>
      </c>
    </row>
    <row r="15" spans="1:8">
      <c r="A15" s="68" t="str">
        <f>Interfaces!D16</f>
        <v>Informatica</v>
      </c>
      <c r="B15" s="68" t="str">
        <f>VLOOKUP(Interfaces!C16,Servers!A:L,12,0)</f>
        <v>SUES-NLAMS1-020</v>
      </c>
      <c r="C15" s="68" t="str">
        <f>Interfaces!H16</f>
        <v>Vaultage</v>
      </c>
      <c r="D15" s="68" t="str">
        <f>VLOOKUP(Interfaces!G16,Servers!A:L,12,0)</f>
        <v>SUES-NLAMS-011</v>
      </c>
      <c r="E15" s="68">
        <f>Interfaces!N16</f>
        <v>0</v>
      </c>
      <c r="F15" s="68">
        <f>Interfaces!M16</f>
        <v>100000</v>
      </c>
      <c r="H15" s="67" t="str">
        <f t="shared" si="0"/>
        <v>InformaticaVaultage</v>
      </c>
    </row>
    <row r="16" spans="1:8">
      <c r="A16" s="68" t="str">
        <f>Interfaces!D17</f>
        <v>Informatica</v>
      </c>
      <c r="B16" s="68" t="str">
        <f>VLOOKUP(Interfaces!C17,Servers!A:L,12,0)</f>
        <v>SUES-NLAMS1-020</v>
      </c>
      <c r="C16" s="68" t="str">
        <f>Interfaces!H17</f>
        <v>HISA</v>
      </c>
      <c r="D16" s="68" t="str">
        <f>VLOOKUP(Interfaces!G17,Servers!A:L,12,0)</f>
        <v>SUESR132</v>
      </c>
      <c r="E16" s="68">
        <f>Interfaces!N17</f>
        <v>0</v>
      </c>
      <c r="F16" s="68">
        <f>Interfaces!M17</f>
        <v>0</v>
      </c>
      <c r="H16" s="67" t="str">
        <f t="shared" si="0"/>
        <v>InformaticaHISA</v>
      </c>
    </row>
    <row r="17" spans="1:8">
      <c r="A17" s="68" t="str">
        <f>Interfaces!D18</f>
        <v>iProcess</v>
      </c>
      <c r="B17" s="68" t="e">
        <f>VLOOKUP(Interfaces!C18,Servers!A:L,12,0)</f>
        <v>#N/A</v>
      </c>
      <c r="C17" s="68" t="str">
        <f>Interfaces!H18</f>
        <v>XM2</v>
      </c>
      <c r="D17" s="68" t="str">
        <f>VLOOKUP(Interfaces!G18,Servers!A:L,12,0)</f>
        <v>SUESZ102</v>
      </c>
      <c r="E17" s="68">
        <f>Interfaces!N18</f>
        <v>0</v>
      </c>
      <c r="F17" s="68">
        <f>Interfaces!M18</f>
        <v>0</v>
      </c>
      <c r="H17" s="67" t="str">
        <f t="shared" si="0"/>
        <v>iProcessXM2</v>
      </c>
    </row>
    <row r="18" spans="1:8">
      <c r="A18" s="68" t="str">
        <f>Interfaces!D19</f>
        <v>iProcess</v>
      </c>
      <c r="B18" s="68" t="str">
        <f>VLOOKUP(Interfaces!C19,Servers!A:L,12,0)</f>
        <v>SUESZ159</v>
      </c>
      <c r="C18" s="68" t="str">
        <f>Interfaces!H19</f>
        <v>Informatica</v>
      </c>
      <c r="D18" s="68" t="str">
        <f>VLOOKUP(Interfaces!G19,Servers!A:L,12,0)</f>
        <v>SUES-NLAMS1-020</v>
      </c>
      <c r="E18" s="68" t="str">
        <f>Interfaces!N19</f>
        <v>?</v>
      </c>
      <c r="F18" s="68">
        <f>Interfaces!M19</f>
        <v>1000</v>
      </c>
      <c r="H18" s="67" t="str">
        <f t="shared" si="0"/>
        <v>iProcessInformatica</v>
      </c>
    </row>
    <row r="19" spans="1:8">
      <c r="A19" s="68" t="str">
        <f>Interfaces!D20</f>
        <v>iProcess</v>
      </c>
      <c r="B19" s="68" t="str">
        <f>VLOOKUP(Interfaces!C20,Servers!A:L,12,0)</f>
        <v>SUESZ160</v>
      </c>
      <c r="C19" s="68" t="str">
        <f>Interfaces!H20</f>
        <v>Informatica</v>
      </c>
      <c r="D19" s="68" t="str">
        <f>VLOOKUP(Interfaces!G20,Servers!A:L,12,0)</f>
        <v>SUES-NLAMS1-020</v>
      </c>
      <c r="E19" s="68" t="str">
        <f>Interfaces!N20</f>
        <v>?</v>
      </c>
      <c r="F19" s="68">
        <f>Interfaces!M20</f>
        <v>1000</v>
      </c>
      <c r="H19" s="67" t="str">
        <f t="shared" si="0"/>
        <v>iProcessInformatica</v>
      </c>
    </row>
    <row r="20" spans="1:8">
      <c r="A20" s="68" t="str">
        <f>Interfaces!D21</f>
        <v>iProcess</v>
      </c>
      <c r="B20" s="68" t="str">
        <f>VLOOKUP(Interfaces!C21,Servers!A:L,12,0)</f>
        <v>SUESZ152</v>
      </c>
      <c r="C20" s="68" t="str">
        <f>Interfaces!H21</f>
        <v>PIF</v>
      </c>
      <c r="D20" s="68" t="str">
        <f>VLOOKUP(Interfaces!G21,Servers!A:L,12,0)</f>
        <v>ES1WI1212</v>
      </c>
      <c r="E20" s="68" t="str">
        <f>Interfaces!N21</f>
        <v>JDBC Database connection</v>
      </c>
      <c r="F20" s="68">
        <f>Interfaces!M21</f>
        <v>5000</v>
      </c>
      <c r="H20" s="67" t="str">
        <f t="shared" si="0"/>
        <v>iProcessPIF</v>
      </c>
    </row>
    <row r="21" spans="1:8">
      <c r="A21" s="68" t="str">
        <f>Interfaces!D22</f>
        <v>ODS</v>
      </c>
      <c r="B21" s="68" t="str">
        <f>VLOOKUP(Interfaces!C22,Servers!A:L,12,0)</f>
        <v>SUESZ091</v>
      </c>
      <c r="C21" s="68" t="str">
        <f>Interfaces!H22</f>
        <v>RMS</v>
      </c>
      <c r="D21" s="68" t="str">
        <f>VLOOKUP(Interfaces!G22,Servers!A:L,12,0)</f>
        <v>ES1WI1423</v>
      </c>
      <c r="E21" s="68" t="str">
        <f>Interfaces!N22</f>
        <v>Tibco adapter</v>
      </c>
      <c r="F21" s="68">
        <f>Interfaces!M22</f>
        <v>0</v>
      </c>
      <c r="H21" s="67" t="str">
        <f t="shared" si="0"/>
        <v>ODSRMS</v>
      </c>
    </row>
    <row r="22" spans="1:8">
      <c r="A22" s="68" t="str">
        <f>Interfaces!D23</f>
        <v>PIF</v>
      </c>
      <c r="B22" s="68" t="str">
        <f>VLOOKUP(Interfaces!C23,Servers!A:L,12,0)</f>
        <v>ES1WI1470</v>
      </c>
      <c r="C22" s="68" t="str">
        <f>Interfaces!H23</f>
        <v>Audit Base</v>
      </c>
      <c r="D22" s="68" t="str">
        <f>VLOOKUP(Interfaces!G23,Servers!A:L,12,0)</f>
        <v>ftp.auditbase.nl</v>
      </c>
      <c r="E22" s="68" t="str">
        <f>Interfaces!N23</f>
        <v>FTP file connection</v>
      </c>
      <c r="F22" s="68">
        <f>Interfaces!M23</f>
        <v>750</v>
      </c>
      <c r="H22" s="67" t="str">
        <f t="shared" si="0"/>
        <v>PIFAudit Base</v>
      </c>
    </row>
    <row r="23" spans="1:8">
      <c r="A23" s="68" t="str">
        <f>Interfaces!D24</f>
        <v>PIF</v>
      </c>
      <c r="B23" s="68" t="str">
        <f>VLOOKUP(Interfaces!C24,Servers!A:L,12,0)</f>
        <v>ES1WI1470</v>
      </c>
      <c r="C23" s="68" t="str">
        <f>Interfaces!H24</f>
        <v>Qlikview</v>
      </c>
      <c r="D23" s="68" t="str">
        <f>VLOOKUP(Interfaces!G24,Servers!A:L,12,0)</f>
        <v>ES1WI1462</v>
      </c>
      <c r="E23" s="68" t="str">
        <f>Interfaces!N24</f>
        <v>OLEDB Database Connection</v>
      </c>
      <c r="F23" s="68">
        <f>Interfaces!M24</f>
        <v>2000</v>
      </c>
      <c r="H23" s="67" t="str">
        <f t="shared" si="0"/>
        <v>PIFQlikview</v>
      </c>
    </row>
    <row r="24" spans="1:8">
      <c r="A24" s="68" t="str">
        <f>Interfaces!D25</f>
        <v>PIF</v>
      </c>
      <c r="B24" s="68" t="str">
        <f>VLOOKUP(Interfaces!C25,Servers!A:L,12,0)</f>
        <v>ES1WI1470</v>
      </c>
      <c r="C24" s="68" t="str">
        <f>Interfaces!H25</f>
        <v>Digip</v>
      </c>
      <c r="D24" s="68" t="str">
        <f>VLOOKUP(Interfaces!G25,Servers!A:L,12,0)</f>
        <v>SWES-NLAMS1-080</v>
      </c>
      <c r="E24" s="68" t="str">
        <f>Interfaces!N25</f>
        <v>OLEDB Database Connection</v>
      </c>
      <c r="F24" s="68">
        <f>Interfaces!M25</f>
        <v>500</v>
      </c>
      <c r="H24" s="67" t="str">
        <f t="shared" si="0"/>
        <v>PIFDigip</v>
      </c>
    </row>
    <row r="25" spans="1:8">
      <c r="A25" s="68" t="str">
        <f>Interfaces!D26</f>
        <v>PIF</v>
      </c>
      <c r="B25" s="68" t="str">
        <f>VLOOKUP(Interfaces!C26,Servers!A:L,12,0)</f>
        <v>ES1WI1470</v>
      </c>
      <c r="C25" s="68" t="str">
        <f>Interfaces!H26</f>
        <v>iProcess</v>
      </c>
      <c r="D25" s="68" t="str">
        <f>VLOOKUP(Interfaces!G26,Servers!A:L,12,0)</f>
        <v>SUESZ152</v>
      </c>
      <c r="E25" s="68" t="str">
        <f>Interfaces!N26</f>
        <v>Fileshare connection</v>
      </c>
      <c r="F25" s="68">
        <f>Interfaces!M26</f>
        <v>50</v>
      </c>
      <c r="H25" s="67" t="str">
        <f t="shared" si="0"/>
        <v>PIFiProcess</v>
      </c>
    </row>
    <row r="26" spans="1:8">
      <c r="A26" s="68" t="str">
        <f>Interfaces!D27</f>
        <v>PIF</v>
      </c>
      <c r="B26" s="68" t="str">
        <f>VLOOKUP(Interfaces!C27,Servers!A:L,12,0)</f>
        <v>ES1WI1470</v>
      </c>
      <c r="C26" s="68" t="str">
        <f>Interfaces!H27</f>
        <v>Sharepoint</v>
      </c>
      <c r="D26" s="68" t="str">
        <f>VLOOKUP(Interfaces!G27,Servers!A:L,12,0)</f>
        <v>https://teamatwork-sharepoint.rwe.com</v>
      </c>
      <c r="E26" s="68" t="str">
        <f>Interfaces!N27</f>
        <v>HTTP Web service</v>
      </c>
      <c r="F26" s="68">
        <f>Interfaces!M27</f>
        <v>0</v>
      </c>
      <c r="H26" s="67" t="str">
        <f t="shared" si="0"/>
        <v>PIFSharepoint</v>
      </c>
    </row>
    <row r="27" spans="1:8">
      <c r="A27" s="68" t="str">
        <f>Interfaces!D28</f>
        <v>PIF</v>
      </c>
      <c r="B27" s="68" t="str">
        <f>VLOOKUP(Interfaces!C28,Servers!A:L,12,0)</f>
        <v>ES1WI1470</v>
      </c>
      <c r="C27" s="68" t="str">
        <f>Interfaces!H28</f>
        <v>TIJSS</v>
      </c>
      <c r="D27" s="68" t="str">
        <f>VLOOKUP(Interfaces!G28,Servers!A:L,12,0)</f>
        <v xml:space="preserve">S031A0006.rwe.com </v>
      </c>
      <c r="E27" s="68" t="str">
        <f>Interfaces!N28</f>
        <v>Fileshare connection</v>
      </c>
      <c r="F27" s="68">
        <f>Interfaces!M28</f>
        <v>50</v>
      </c>
      <c r="H27" s="67" t="str">
        <f t="shared" si="0"/>
        <v>PIFTIJSS</v>
      </c>
    </row>
    <row r="28" spans="1:8">
      <c r="A28" s="68" t="str">
        <f>Interfaces!D29</f>
        <v>PIF</v>
      </c>
      <c r="B28" s="68" t="str">
        <f>VLOOKUP(Interfaces!C29,Servers!A:L,12,0)</f>
        <v>ES1WI1212</v>
      </c>
      <c r="C28" s="68" t="str">
        <f>Interfaces!H29</f>
        <v>BPS DWH</v>
      </c>
      <c r="D28" s="68" t="str">
        <f>VLOOKUP(Interfaces!G29,Servers!A:L,12,0)</f>
        <v>SWES-NLAPE1-060</v>
      </c>
      <c r="E28" s="68" t="str">
        <f>Interfaces!N29</f>
        <v>OLEDB Database connection</v>
      </c>
      <c r="F28" s="68">
        <f>Interfaces!M29</f>
        <v>2000</v>
      </c>
      <c r="H28" s="67" t="str">
        <f t="shared" si="0"/>
        <v>PIFBPS DWH</v>
      </c>
    </row>
    <row r="29" spans="1:8">
      <c r="A29" s="68" t="str">
        <f>Interfaces!D30</f>
        <v>PIF</v>
      </c>
      <c r="B29" s="68" t="str">
        <f>VLOOKUP(Interfaces!C30,Servers!A:L,12,0)</f>
        <v>ES1WI1470</v>
      </c>
      <c r="C29" s="68" t="str">
        <f>Interfaces!H30</f>
        <v>BPS DWH</v>
      </c>
      <c r="D29" s="68" t="str">
        <f>VLOOKUP(Interfaces!G30,Servers!A:L,12,0)</f>
        <v>SWES-NLAPE1-060</v>
      </c>
      <c r="E29" s="68" t="str">
        <f>Interfaces!N30</f>
        <v>OLEDB Database connection</v>
      </c>
      <c r="F29" s="68">
        <f>Interfaces!M30</f>
        <v>2000</v>
      </c>
      <c r="H29" s="67" t="str">
        <f t="shared" si="0"/>
        <v>PIFBPS DWH</v>
      </c>
    </row>
    <row r="30" spans="1:8">
      <c r="A30" s="68" t="str">
        <f>Interfaces!D31</f>
        <v>PIF</v>
      </c>
      <c r="B30" s="68" t="str">
        <f>VLOOKUP(Interfaces!C31,Servers!A:L,12,0)</f>
        <v>W2K3-FOR03P</v>
      </c>
      <c r="C30" s="68" t="str">
        <f>Interfaces!H31</f>
        <v>BPS DWH</v>
      </c>
      <c r="D30" s="68" t="str">
        <f>VLOOKUP(Interfaces!G31,Servers!A:L,12,0)</f>
        <v>SWES-NLAPE1-060</v>
      </c>
      <c r="E30" s="68" t="str">
        <f>Interfaces!N31</f>
        <v>OLEDB Database connection</v>
      </c>
      <c r="F30" s="68">
        <f>Interfaces!M31</f>
        <v>2000</v>
      </c>
      <c r="H30" s="67" t="str">
        <f t="shared" si="0"/>
        <v>PIFBPS DWH</v>
      </c>
    </row>
    <row r="31" spans="1:8">
      <c r="A31" s="68" t="str">
        <f>Interfaces!D33</f>
        <v>RMS</v>
      </c>
      <c r="B31" s="68" t="str">
        <f>VLOOKUP(Interfaces!C33,Servers!A:L,12,0)</f>
        <v>ES1WI1423</v>
      </c>
      <c r="C31" s="68" t="str">
        <f>Interfaces!H33</f>
        <v>Aprimo</v>
      </c>
      <c r="D31" s="68" t="str">
        <f>VLOOKUP(Interfaces!G33,Servers!A:L,12,0)</f>
        <v>SWESR119</v>
      </c>
      <c r="E31" s="68" t="str">
        <f>Interfaces!N33</f>
        <v>Oracle Database connection</v>
      </c>
      <c r="F31" s="68">
        <f>Interfaces!M33</f>
        <v>0</v>
      </c>
      <c r="H31" s="67" t="str">
        <f t="shared" si="0"/>
        <v>RMSAprimo</v>
      </c>
    </row>
    <row r="32" spans="1:8">
      <c r="A32" s="68" t="str">
        <f>Interfaces!D34</f>
        <v>RMS</v>
      </c>
      <c r="B32" s="68" t="str">
        <f>VLOOKUP(Interfaces!C34,Servers!A:L,12,0)</f>
        <v>ES1WI1423</v>
      </c>
      <c r="C32" s="68" t="str">
        <f>Interfaces!H34</f>
        <v>SAS</v>
      </c>
      <c r="D32" s="68" t="str">
        <f>VLOOKUP(Interfaces!G34,Servers!A:L,12,0)</f>
        <v>SWES-NLAMS1-082</v>
      </c>
      <c r="E32" s="68" t="str">
        <f>Interfaces!N34</f>
        <v>Oracle Database connection</v>
      </c>
      <c r="F32" s="68">
        <f>Interfaces!M34</f>
        <v>0</v>
      </c>
      <c r="H32" s="67" t="str">
        <f t="shared" si="0"/>
        <v>RMSSAS</v>
      </c>
    </row>
    <row r="33" spans="1:8">
      <c r="A33" s="68" t="str">
        <f>Interfaces!D35</f>
        <v>RMS</v>
      </c>
      <c r="B33" s="68" t="str">
        <f>VLOOKUP(Interfaces!C35,Servers!A:L,12,0)</f>
        <v>ES1WI1423</v>
      </c>
      <c r="C33" s="68" t="str">
        <f>Interfaces!H35</f>
        <v>mail.essent.nl</v>
      </c>
      <c r="D33" s="68" t="str">
        <f>VLOOKUP(Interfaces!G35,Servers!A:L,12,0)</f>
        <v>mail.essent.nl</v>
      </c>
      <c r="E33" s="68" t="str">
        <f>Interfaces!N35</f>
        <v>SMTP</v>
      </c>
      <c r="F33" s="68">
        <f>Interfaces!M35</f>
        <v>5</v>
      </c>
      <c r="H33" s="67" t="str">
        <f t="shared" si="0"/>
        <v>RMSmail.essent.nl</v>
      </c>
    </row>
    <row r="34" spans="1:8">
      <c r="A34" s="68" t="str">
        <f>Interfaces!D36</f>
        <v>RMS</v>
      </c>
      <c r="B34" s="68" t="str">
        <f>VLOOKUP(Interfaces!C36,Servers!A:L,12,0)</f>
        <v>ES1WI1423</v>
      </c>
      <c r="C34" s="68" t="str">
        <f>Interfaces!H36</f>
        <v>RMS Portal</v>
      </c>
      <c r="D34" s="68" t="str">
        <f>VLOOKUP(Interfaces!G36,Servers!A:L,12,0)</f>
        <v>W2K3-RMS02P</v>
      </c>
      <c r="E34" s="68" t="str">
        <f>Interfaces!N36</f>
        <v>Oracle Database connection</v>
      </c>
      <c r="F34" s="68">
        <f>Interfaces!M36</f>
        <v>0</v>
      </c>
      <c r="H34" s="67" t="str">
        <f t="shared" si="0"/>
        <v>RMSRMS Portal</v>
      </c>
    </row>
    <row r="35" spans="1:8">
      <c r="A35" s="68" t="str">
        <f>Interfaces!D37</f>
        <v>RMS</v>
      </c>
      <c r="B35" s="68" t="str">
        <f>VLOOKUP(Interfaces!C37,Servers!A:L,12,0)</f>
        <v>ES1WI1423</v>
      </c>
      <c r="C35" s="68" t="str">
        <f>Interfaces!H37</f>
        <v>PIF</v>
      </c>
      <c r="D35" s="68" t="str">
        <f>VLOOKUP(Interfaces!G37,Servers!A:L,12,0)</f>
        <v>ES1WI1470</v>
      </c>
      <c r="E35" s="68" t="str">
        <f>Interfaces!N37</f>
        <v>Oracle Database connection</v>
      </c>
      <c r="F35" s="68">
        <f>Interfaces!M37</f>
        <v>1000</v>
      </c>
      <c r="H35" s="67" t="str">
        <f t="shared" si="0"/>
        <v>RMSPIF</v>
      </c>
    </row>
    <row r="36" spans="1:8">
      <c r="A36" s="68" t="str">
        <f>Interfaces!D38</f>
        <v>RMS</v>
      </c>
      <c r="B36" s="68" t="str">
        <f>VLOOKUP(Interfaces!C38,Servers!A:L,12,0)</f>
        <v>ES1WI1423</v>
      </c>
      <c r="C36" s="68" t="str">
        <f>Interfaces!H38</f>
        <v>BPS DWH</v>
      </c>
      <c r="D36" s="68" t="str">
        <f>VLOOKUP(Interfaces!G38,Servers!A:L,12,0)</f>
        <v>SWES-NLAPE1-060</v>
      </c>
      <c r="E36" s="68" t="str">
        <f>Interfaces!N38</f>
        <v>Oracle Database connection</v>
      </c>
      <c r="F36" s="68">
        <f>Interfaces!M38</f>
        <v>0</v>
      </c>
      <c r="H36" s="67" t="str">
        <f t="shared" si="0"/>
        <v>RMSBPS DWH</v>
      </c>
    </row>
    <row r="37" spans="1:8">
      <c r="A37" s="68" t="str">
        <f>Interfaces!D39</f>
        <v>RMS</v>
      </c>
      <c r="B37" s="68" t="str">
        <f>VLOOKUP(Interfaces!C39,Servers!A:L,12,0)</f>
        <v>ES1WI1423</v>
      </c>
      <c r="C37" s="68" t="str">
        <f>Interfaces!H39</f>
        <v>RWE ftp</v>
      </c>
      <c r="D37" s="68" t="str">
        <f>VLOOKUP(Interfaces!G39,Servers!A:L,12,0)</f>
        <v>ftpservice.rwe.com</v>
      </c>
      <c r="E37" s="68" t="str">
        <f>Interfaces!N39</f>
        <v>FTP connection</v>
      </c>
      <c r="F37" s="68">
        <f>Interfaces!M39</f>
        <v>0</v>
      </c>
      <c r="H37" s="67" t="str">
        <f t="shared" si="0"/>
        <v>RMSRWE ftp</v>
      </c>
    </row>
    <row r="38" spans="1:8">
      <c r="A38" s="68" t="str">
        <f>Interfaces!D41</f>
        <v>RMS</v>
      </c>
      <c r="B38" s="68" t="str">
        <f>VLOOKUP(Interfaces!C41,Servers!A:L,12,0)</f>
        <v>ES1WI1423</v>
      </c>
      <c r="C38" s="68" t="str">
        <f>Interfaces!H41</f>
        <v>ODS</v>
      </c>
      <c r="D38" s="68" t="str">
        <f>VLOOKUP(Interfaces!G41,Servers!A:L,12,0)</f>
        <v>SUESZ091</v>
      </c>
      <c r="E38" s="68" t="str">
        <f>Interfaces!N41</f>
        <v>Tibco adapter</v>
      </c>
      <c r="F38" s="68">
        <f>Interfaces!M41</f>
        <v>0</v>
      </c>
      <c r="H38" s="67" t="str">
        <f t="shared" si="0"/>
        <v>RMSODS</v>
      </c>
    </row>
    <row r="39" spans="1:8">
      <c r="A39" s="68" t="str">
        <f>Interfaces!D42</f>
        <v>RMS Portal</v>
      </c>
      <c r="B39" s="68" t="str">
        <f>VLOOKUP(Interfaces!C42,Servers!A:L,12,0)</f>
        <v>W2K3-RMS02P</v>
      </c>
      <c r="C39" s="68" t="str">
        <f>Interfaces!H42</f>
        <v>RMS</v>
      </c>
      <c r="D39" s="68" t="str">
        <f>VLOOKUP(Interfaces!G42,Servers!A:L,12,0)</f>
        <v>ES1WI1423</v>
      </c>
      <c r="E39" s="68" t="str">
        <f>Interfaces!N42</f>
        <v>Oracle Database connection</v>
      </c>
      <c r="F39" s="68">
        <f>Interfaces!M42</f>
        <v>0</v>
      </c>
      <c r="H39" s="67" t="str">
        <f t="shared" si="0"/>
        <v>RMS PortalRMS</v>
      </c>
    </row>
    <row r="40" spans="1:8">
      <c r="A40" s="68" t="str">
        <f>Interfaces!D43</f>
        <v>RWE AD servers</v>
      </c>
      <c r="B40" s="68" t="str">
        <f>VLOOKUP(Interfaces!C43,Servers!A:L,12,0)</f>
        <v>GROUP.RWE.COM/DATA</v>
      </c>
      <c r="C40" s="68" t="str">
        <f>Interfaces!H43</f>
        <v>PIF</v>
      </c>
      <c r="D40" s="68" t="str">
        <f>VLOOKUP(Interfaces!G43,Servers!A:L,12,0)</f>
        <v>ES1WI1470</v>
      </c>
      <c r="E40" s="68" t="str">
        <f>Interfaces!N43</f>
        <v>Fileshare connection</v>
      </c>
      <c r="F40" s="68">
        <f>Interfaces!M43</f>
        <v>500</v>
      </c>
      <c r="H40" s="67" t="str">
        <f t="shared" si="0"/>
        <v>RWE AD serversPIF</v>
      </c>
    </row>
    <row r="41" spans="1:8">
      <c r="A41" s="68" t="str">
        <f>Interfaces!D44</f>
        <v>RWE ftp</v>
      </c>
      <c r="B41" s="68" t="str">
        <f>VLOOKUP(Interfaces!C44,Servers!A:L,12,0)</f>
        <v>ftpservice.rwe.com</v>
      </c>
      <c r="C41" s="68" t="str">
        <f>Interfaces!H44</f>
        <v>RMS</v>
      </c>
      <c r="D41" s="68" t="str">
        <f>VLOOKUP(Interfaces!G44,Servers!A:L,12,0)</f>
        <v>ES1WI1423</v>
      </c>
      <c r="E41" s="68" t="str">
        <f>Interfaces!N44</f>
        <v>FTP connection</v>
      </c>
      <c r="F41" s="68">
        <f>Interfaces!M44</f>
        <v>0</v>
      </c>
      <c r="H41" s="67" t="str">
        <f t="shared" si="0"/>
        <v>RWE ftpRMS</v>
      </c>
    </row>
    <row r="42" spans="1:8">
      <c r="A42" s="68" t="str">
        <f>Interfaces!D45</f>
        <v>SAP CRM</v>
      </c>
      <c r="B42" s="68" t="e">
        <f>VLOOKUP(Interfaces!C45,Servers!A:L,12,0)</f>
        <v>#N/A</v>
      </c>
      <c r="C42" s="68" t="str">
        <f>Interfaces!H45</f>
        <v>XM2</v>
      </c>
      <c r="D42" s="68" t="str">
        <f>VLOOKUP(Interfaces!G45,Servers!A:L,12,0)</f>
        <v>SUESZ102</v>
      </c>
      <c r="E42" s="68">
        <f>Interfaces!N45</f>
        <v>0</v>
      </c>
      <c r="F42" s="68">
        <f>Interfaces!M45</f>
        <v>50000</v>
      </c>
      <c r="H42" s="67" t="str">
        <f t="shared" si="0"/>
        <v>SAP CRMXM2</v>
      </c>
    </row>
    <row r="43" spans="1:8">
      <c r="A43" s="68" t="e">
        <f>Interfaces!#REF!</f>
        <v>#REF!</v>
      </c>
      <c r="B43" s="68" t="e">
        <f>VLOOKUP(Interfaces!#REF!,Servers!A:L,12,0)</f>
        <v>#REF!</v>
      </c>
      <c r="C43" s="68" t="e">
        <f>Interfaces!#REF!</f>
        <v>#REF!</v>
      </c>
      <c r="D43" s="68" t="e">
        <f>VLOOKUP(Interfaces!#REF!,Servers!A:L,12,0)</f>
        <v>#REF!</v>
      </c>
      <c r="E43" s="68" t="e">
        <f>Interfaces!#REF!</f>
        <v>#REF!</v>
      </c>
      <c r="F43" s="68" t="e">
        <f>Interfaces!#REF!</f>
        <v>#REF!</v>
      </c>
      <c r="H43" s="67" t="e">
        <f t="shared" si="0"/>
        <v>#REF!</v>
      </c>
    </row>
    <row r="44" spans="1:8">
      <c r="A44" s="68" t="str">
        <f>Interfaces!D46</f>
        <v>SAP CRM</v>
      </c>
      <c r="B44" s="68" t="str">
        <f>VLOOKUP(Interfaces!C46,Servers!A:L,12,0)</f>
        <v>SUESZ078</v>
      </c>
      <c r="C44" s="68" t="str">
        <f>Interfaces!H46</f>
        <v>Informatica</v>
      </c>
      <c r="D44" s="68" t="str">
        <f>VLOOKUP(Interfaces!G46,Servers!A:L,12,0)</f>
        <v>SUES-NLAMS1-020</v>
      </c>
      <c r="E44" s="68">
        <f>Interfaces!N46</f>
        <v>0</v>
      </c>
      <c r="F44" s="68">
        <f>Interfaces!M46</f>
        <v>5000</v>
      </c>
      <c r="H44" s="67" t="str">
        <f t="shared" si="0"/>
        <v>SAP CRMInformatica</v>
      </c>
    </row>
    <row r="45" spans="1:8">
      <c r="A45" s="68" t="str">
        <f>Interfaces!D47</f>
        <v>SAP CRM</v>
      </c>
      <c r="B45" s="68" t="str">
        <f>VLOOKUP(Interfaces!C47,Servers!A:L,12,0)</f>
        <v>SUESZ079</v>
      </c>
      <c r="C45" s="68" t="str">
        <f>Interfaces!H47</f>
        <v>Informatica</v>
      </c>
      <c r="D45" s="68" t="str">
        <f>VLOOKUP(Interfaces!G47,Servers!A:L,12,0)</f>
        <v>SUES-NLAMS1-020</v>
      </c>
      <c r="E45" s="68">
        <f>Interfaces!N47</f>
        <v>0</v>
      </c>
      <c r="F45" s="68">
        <f>Interfaces!M47</f>
        <v>5000</v>
      </c>
      <c r="H45" s="67" t="str">
        <f t="shared" si="0"/>
        <v>SAP CRMInformatica</v>
      </c>
    </row>
    <row r="46" spans="1:8">
      <c r="A46" s="68" t="str">
        <f>Interfaces!D48</f>
        <v>SAP CRM</v>
      </c>
      <c r="B46" s="68" t="str">
        <f>VLOOKUP(Interfaces!C48,Servers!A:L,12,0)</f>
        <v>SUESZ080</v>
      </c>
      <c r="C46" s="68" t="str">
        <f>Interfaces!H48</f>
        <v>Informatica</v>
      </c>
      <c r="D46" s="68" t="str">
        <f>VLOOKUP(Interfaces!G48,Servers!A:L,12,0)</f>
        <v>SUES-NLAMS1-020</v>
      </c>
      <c r="E46" s="68">
        <f>Interfaces!N48</f>
        <v>0</v>
      </c>
      <c r="F46" s="68">
        <f>Interfaces!M48</f>
        <v>5000</v>
      </c>
      <c r="H46" s="67" t="str">
        <f t="shared" si="0"/>
        <v>SAP CRMInformatica</v>
      </c>
    </row>
    <row r="47" spans="1:8">
      <c r="A47" s="68" t="e">
        <f>Interfaces!#REF!</f>
        <v>#REF!</v>
      </c>
      <c r="B47" s="68" t="e">
        <f>VLOOKUP(Interfaces!#REF!,Servers!A:L,12,0)</f>
        <v>#REF!</v>
      </c>
      <c r="C47" s="68" t="e">
        <f>Interfaces!#REF!</f>
        <v>#REF!</v>
      </c>
      <c r="D47" s="68" t="e">
        <f>VLOOKUP(Interfaces!#REF!,Servers!A:L,12,0)</f>
        <v>#REF!</v>
      </c>
      <c r="E47" s="68" t="e">
        <f>Interfaces!#REF!</f>
        <v>#REF!</v>
      </c>
      <c r="F47" s="68" t="e">
        <f>Interfaces!#REF!</f>
        <v>#REF!</v>
      </c>
      <c r="H47" s="67" t="e">
        <f t="shared" si="0"/>
        <v>#REF!</v>
      </c>
    </row>
    <row r="48" spans="1:8">
      <c r="A48" s="68" t="str">
        <f>Interfaces!D49</f>
        <v>SAP ISU</v>
      </c>
      <c r="B48" s="68" t="e">
        <f>VLOOKUP(Interfaces!C49,Servers!A:L,12,0)</f>
        <v>#N/A</v>
      </c>
      <c r="C48" s="68" t="str">
        <f>Interfaces!H49</f>
        <v>XM2</v>
      </c>
      <c r="D48" s="68" t="str">
        <f>VLOOKUP(Interfaces!G49,Servers!A:L,12,0)</f>
        <v>SUESZ102</v>
      </c>
      <c r="E48" s="68">
        <f>Interfaces!N49</f>
        <v>0</v>
      </c>
      <c r="F48" s="68">
        <f>Interfaces!M49</f>
        <v>125000</v>
      </c>
      <c r="H48" s="67" t="str">
        <f t="shared" si="0"/>
        <v>SAP ISUXM2</v>
      </c>
    </row>
    <row r="49" spans="1:8">
      <c r="A49" s="68" t="str">
        <f>Interfaces!D50</f>
        <v>SAP ISU</v>
      </c>
      <c r="B49" s="68" t="str">
        <f>VLOOKUP(Interfaces!C50,Servers!A:L,12,0)</f>
        <v>SUESZ081</v>
      </c>
      <c r="C49" s="68" t="str">
        <f>Interfaces!H50</f>
        <v>Informatica</v>
      </c>
      <c r="D49" s="68" t="str">
        <f>VLOOKUP(Interfaces!G50,Servers!A:L,12,0)</f>
        <v>SUES-NLAMS1-020</v>
      </c>
      <c r="E49" s="68">
        <f>Interfaces!N50</f>
        <v>0</v>
      </c>
      <c r="F49" s="68">
        <f>Interfaces!M50</f>
        <v>10000</v>
      </c>
      <c r="H49" s="67" t="str">
        <f t="shared" si="0"/>
        <v>SAP ISUInformatica</v>
      </c>
    </row>
    <row r="50" spans="1:8">
      <c r="A50" s="68" t="str">
        <f>Interfaces!D51</f>
        <v>SAP ISU</v>
      </c>
      <c r="B50" s="68" t="str">
        <f>VLOOKUP(Interfaces!C51,Servers!A:L,12,0)</f>
        <v>SUESZ082</v>
      </c>
      <c r="C50" s="68" t="str">
        <f>Interfaces!H51</f>
        <v>Informatica</v>
      </c>
      <c r="D50" s="68" t="str">
        <f>VLOOKUP(Interfaces!G51,Servers!A:L,12,0)</f>
        <v>SUES-NLAMS1-020</v>
      </c>
      <c r="E50" s="68">
        <f>Interfaces!N51</f>
        <v>0</v>
      </c>
      <c r="F50" s="68">
        <f>Interfaces!M51</f>
        <v>0</v>
      </c>
      <c r="H50" s="67" t="str">
        <f t="shared" si="0"/>
        <v>SAP ISUInformatica</v>
      </c>
    </row>
    <row r="51" spans="1:8">
      <c r="A51" s="68" t="str">
        <f>Interfaces!D52</f>
        <v>SAP ISU</v>
      </c>
      <c r="B51" s="68" t="str">
        <f>VLOOKUP(Interfaces!C52,Servers!A:L,12,0)</f>
        <v>SUESZ083</v>
      </c>
      <c r="C51" s="68" t="str">
        <f>Interfaces!H52</f>
        <v>Informatica</v>
      </c>
      <c r="D51" s="68" t="str">
        <f>VLOOKUP(Interfaces!G52,Servers!A:L,12,0)</f>
        <v>SUES-NLAMS1-020</v>
      </c>
      <c r="E51" s="68">
        <f>Interfaces!N52</f>
        <v>0</v>
      </c>
      <c r="F51" s="68">
        <f>Interfaces!M52</f>
        <v>0</v>
      </c>
      <c r="H51" s="67" t="str">
        <f t="shared" si="0"/>
        <v>SAP ISUInformatica</v>
      </c>
    </row>
    <row r="52" spans="1:8">
      <c r="A52" s="68" t="str">
        <f>Interfaces!D53</f>
        <v>SAS</v>
      </c>
      <c r="B52" s="68" t="str">
        <f>VLOOKUP(Interfaces!C53,Servers!A:L,12,0)</f>
        <v>SWES-NLAMS1-082</v>
      </c>
      <c r="C52" s="68" t="str">
        <f>Interfaces!H53</f>
        <v>RMS</v>
      </c>
      <c r="D52" s="68" t="str">
        <f>VLOOKUP(Interfaces!G53,Servers!A:L,12,0)</f>
        <v>ES1WI1423</v>
      </c>
      <c r="E52" s="68" t="str">
        <f>Interfaces!N53</f>
        <v>Oracle Database connection</v>
      </c>
      <c r="F52" s="68">
        <f>Interfaces!M53</f>
        <v>0</v>
      </c>
      <c r="H52" s="67" t="str">
        <f t="shared" si="0"/>
        <v>SASRMS</v>
      </c>
    </row>
    <row r="53" spans="1:8">
      <c r="A53" s="68" t="str">
        <f>Interfaces!D54</f>
        <v>Sharepoint</v>
      </c>
      <c r="B53" s="68" t="str">
        <f>VLOOKUP(Interfaces!C54,Servers!A:L,12,0)</f>
        <v>https://teamatwork-sharepoint.rwe.com</v>
      </c>
      <c r="C53" s="68" t="str">
        <f>Interfaces!H54</f>
        <v>PIF</v>
      </c>
      <c r="D53" s="68" t="str">
        <f>VLOOKUP(Interfaces!G54,Servers!A:L,12,0)</f>
        <v>ES1WI1470</v>
      </c>
      <c r="E53" s="68" t="str">
        <f>Interfaces!N54</f>
        <v>HTTP Web service</v>
      </c>
      <c r="F53" s="68">
        <f>Interfaces!M54</f>
        <v>1500</v>
      </c>
      <c r="H53" s="67" t="str">
        <f t="shared" si="0"/>
        <v>SharepointPIF</v>
      </c>
    </row>
    <row r="54" spans="1:8">
      <c r="A54" s="68" t="str">
        <f>Interfaces!D55</f>
        <v>Thinconnect</v>
      </c>
      <c r="B54" s="68" t="str">
        <f>VLOOKUP(Interfaces!C55,Servers!A:L,12,0)</f>
        <v>SWES-NLAMS1-067</v>
      </c>
      <c r="C54" s="68" t="str">
        <f>Interfaces!H55</f>
        <v>PIF</v>
      </c>
      <c r="D54" s="68" t="str">
        <f>VLOOKUP(Interfaces!G55,Servers!A:L,12,0)</f>
        <v>ES1WI1470</v>
      </c>
      <c r="E54" s="68" t="str">
        <f>Interfaces!N55</f>
        <v>OLEDB Database Connection</v>
      </c>
      <c r="F54" s="68">
        <f>Interfaces!M55</f>
        <v>800</v>
      </c>
      <c r="H54" s="67" t="str">
        <f t="shared" si="0"/>
        <v>ThinconnectPIF</v>
      </c>
    </row>
    <row r="55" spans="1:8">
      <c r="A55" s="68" t="e">
        <f>Interfaces!#REF!</f>
        <v>#REF!</v>
      </c>
      <c r="B55" s="68" t="e">
        <f>VLOOKUP(Interfaces!#REF!,Servers!A:L,12,0)</f>
        <v>#REF!</v>
      </c>
      <c r="C55" s="68" t="e">
        <f>Interfaces!#REF!</f>
        <v>#REF!</v>
      </c>
      <c r="D55" s="68" t="e">
        <f>VLOOKUP(Interfaces!#REF!,Servers!A:L,12,0)</f>
        <v>#REF!</v>
      </c>
      <c r="E55" s="68" t="e">
        <f>Interfaces!#REF!</f>
        <v>#REF!</v>
      </c>
      <c r="F55" s="68" t="e">
        <f>Interfaces!#REF!</f>
        <v>#REF!</v>
      </c>
      <c r="H55" s="67" t="e">
        <f t="shared" si="0"/>
        <v>#REF!</v>
      </c>
    </row>
    <row r="56" spans="1:8">
      <c r="A56" s="68" t="str">
        <f>Interfaces!D63</f>
        <v>TPM</v>
      </c>
      <c r="B56" s="68" t="str">
        <f>VLOOKUP(Interfaces!C63,Servers!A:L,12,0)</f>
        <v>SUESZ158</v>
      </c>
      <c r="C56" s="68" t="str">
        <f>Interfaces!H63</f>
        <v>Informatica</v>
      </c>
      <c r="D56" s="68" t="str">
        <f>VLOOKUP(Interfaces!G63,Servers!A:L,12,0)</f>
        <v>SUES-NLAMS1-020</v>
      </c>
      <c r="E56" s="68">
        <f>Interfaces!N63</f>
        <v>0</v>
      </c>
      <c r="F56" s="68">
        <f>Interfaces!M63</f>
        <v>0</v>
      </c>
      <c r="H56" s="67" t="str">
        <f t="shared" si="0"/>
        <v>TPMInformatica</v>
      </c>
    </row>
    <row r="57" spans="1:8">
      <c r="A57" s="68" t="str">
        <f>Interfaces!D64</f>
        <v>Vaultage</v>
      </c>
      <c r="B57" s="68" t="str">
        <f>VLOOKUP(Interfaces!C64,Servers!A:L,12,0)</f>
        <v>SUES-NLAMS-011</v>
      </c>
      <c r="C57" s="68" t="str">
        <f>Interfaces!H64</f>
        <v>Qlikview</v>
      </c>
      <c r="D57" s="68" t="str">
        <f>VLOOKUP(Interfaces!G64,Servers!A:L,12,0)</f>
        <v>ES1WI1462</v>
      </c>
      <c r="E57" s="68">
        <f>Interfaces!N64</f>
        <v>0</v>
      </c>
      <c r="F57" s="68">
        <f>Interfaces!M64</f>
        <v>0</v>
      </c>
      <c r="H57" s="67" t="str">
        <f t="shared" si="0"/>
        <v>VaultageQlikview</v>
      </c>
    </row>
    <row r="58" spans="1:8">
      <c r="A58" s="68" t="str">
        <f>Interfaces!D66</f>
        <v>Wasstraat</v>
      </c>
      <c r="B58" s="68" t="str">
        <f>VLOOKUP(Interfaces!C66,Servers!A:L,12,0)</f>
        <v>W2K-DWH01P</v>
      </c>
      <c r="C58" s="68" t="str">
        <f>Interfaces!H66</f>
        <v>RMS</v>
      </c>
      <c r="D58" s="68" t="str">
        <f>VLOOKUP(Interfaces!G66,Servers!A:L,12,0)</f>
        <v>ES1WI1423</v>
      </c>
      <c r="E58" s="68" t="str">
        <f>Interfaces!N66</f>
        <v>Oracle Database connection</v>
      </c>
      <c r="F58" s="68">
        <f>Interfaces!M66</f>
        <v>0</v>
      </c>
      <c r="H58" s="67" t="str">
        <f t="shared" si="0"/>
        <v>WasstraatRMS</v>
      </c>
    </row>
    <row r="59" spans="1:8">
      <c r="A59" s="68" t="str">
        <f>Interfaces!D67</f>
        <v>XM2</v>
      </c>
      <c r="B59" s="68" t="str">
        <f>VLOOKUP(Interfaces!C67,Servers!A:L,12,0)</f>
        <v>SUESZ102</v>
      </c>
      <c r="C59" s="68" t="str">
        <f>Interfaces!H67</f>
        <v>RMS</v>
      </c>
      <c r="D59" s="68" t="str">
        <f>VLOOKUP(Interfaces!G67,Servers!A:L,12,0)</f>
        <v>ES1WI1423</v>
      </c>
      <c r="E59" s="68" t="str">
        <f>Interfaces!N67</f>
        <v>Oracle Database connection</v>
      </c>
      <c r="F59" s="68">
        <f>Interfaces!M67</f>
        <v>0</v>
      </c>
      <c r="H59" s="67" t="str">
        <f t="shared" si="0"/>
        <v>XM2RMS</v>
      </c>
    </row>
    <row r="60" spans="1:8">
      <c r="A60" s="68" t="str">
        <f>Interfaces!D68</f>
        <v>XM2</v>
      </c>
      <c r="B60" s="68" t="str">
        <f>VLOOKUP(Interfaces!C68,Servers!A:L,12,0)</f>
        <v>SUESZ102</v>
      </c>
      <c r="C60" s="68" t="str">
        <f>Interfaces!H68</f>
        <v>Digip</v>
      </c>
      <c r="D60" s="68" t="str">
        <f>VLOOKUP(Interfaces!G68,Servers!A:L,12,0)</f>
        <v>SWES-NLAMS1-080</v>
      </c>
      <c r="E60" s="68" t="str">
        <f>Interfaces!N68</f>
        <v>HISA server connection</v>
      </c>
      <c r="F60" s="68">
        <f>Interfaces!M68</f>
        <v>2000</v>
      </c>
      <c r="H60" s="67" t="str">
        <f t="shared" si="0"/>
        <v>XM2Digip</v>
      </c>
    </row>
    <row r="61" spans="1:8">
      <c r="A61" s="68" t="str">
        <f>Interfaces!D69</f>
        <v>XM2</v>
      </c>
      <c r="B61" s="68" t="str">
        <f>VLOOKUP(Interfaces!C69,Servers!A:L,12,0)</f>
        <v>SUESZ102</v>
      </c>
      <c r="C61" s="68" t="str">
        <f>Interfaces!H69</f>
        <v>Qlikview</v>
      </c>
      <c r="D61" s="68" t="str">
        <f>VLOOKUP(Interfaces!G69,Servers!A:L,12,0)</f>
        <v>ES1WI1462</v>
      </c>
      <c r="E61" s="68" t="str">
        <f>Interfaces!N69</f>
        <v>Oracle Database connection</v>
      </c>
      <c r="F61" s="68">
        <f>Interfaces!M69</f>
        <v>0</v>
      </c>
      <c r="H61" s="67" t="str">
        <f t="shared" si="0"/>
        <v>XM2Qlikview</v>
      </c>
    </row>
    <row r="62" spans="1:8">
      <c r="A62" s="68" t="str">
        <f>Interfaces!D70</f>
        <v>XM2</v>
      </c>
      <c r="B62" s="68" t="str">
        <f>VLOOKUP(Interfaces!C70,Servers!A:L,12,0)</f>
        <v>SUESZ102</v>
      </c>
      <c r="C62" s="68" t="str">
        <f>Interfaces!H70</f>
        <v>PIF</v>
      </c>
      <c r="D62" s="68" t="str">
        <f>VLOOKUP(Interfaces!G70,Servers!A:L,12,0)</f>
        <v>ES1WI1470</v>
      </c>
      <c r="E62" s="68" t="str">
        <f>Interfaces!N70</f>
        <v>Oracle Database connection</v>
      </c>
      <c r="F62" s="68">
        <f>Interfaces!M70</f>
        <v>2500</v>
      </c>
      <c r="H62" s="67" t="str">
        <f t="shared" si="0"/>
        <v>XM2PIF</v>
      </c>
    </row>
    <row r="63" spans="1:8">
      <c r="A63" s="68" t="str">
        <f>Interfaces!D71</f>
        <v>XM2</v>
      </c>
      <c r="B63" s="68" t="str">
        <f>VLOOKUP(Interfaces!C71,Servers!A:L,12,0)</f>
        <v>SUESZ102</v>
      </c>
      <c r="C63" s="68" t="str">
        <f>Interfaces!H71</f>
        <v>ACL</v>
      </c>
      <c r="D63" s="68" t="e">
        <f>VLOOKUP(Interfaces!G71,Servers!A:L,12,0)</f>
        <v>#N/A</v>
      </c>
      <c r="E63" s="68" t="str">
        <f>Interfaces!N71</f>
        <v>HISA server connection</v>
      </c>
      <c r="F63" s="68">
        <f>Interfaces!M71</f>
        <v>0</v>
      </c>
      <c r="H63" s="67" t="str">
        <f t="shared" si="0"/>
        <v>XM2ACL</v>
      </c>
    </row>
    <row r="64" spans="1:8">
      <c r="A64" s="68" t="str">
        <f>Interfaces!D72</f>
        <v>XM2</v>
      </c>
      <c r="B64" s="68" t="str">
        <f>VLOOKUP(Interfaces!C72,Servers!A:L,12,0)</f>
        <v>SUESZ102</v>
      </c>
      <c r="C64" s="68" t="str">
        <f>Interfaces!H72</f>
        <v>iProcess</v>
      </c>
      <c r="D64" s="68" t="e">
        <f>VLOOKUP(Interfaces!G72,Servers!A:L,12,0)</f>
        <v>#N/A</v>
      </c>
      <c r="E64" s="68" t="str">
        <f>Interfaces!N72</f>
        <v>HISA server connection</v>
      </c>
      <c r="F64" s="68">
        <f>Interfaces!M72</f>
        <v>0</v>
      </c>
      <c r="H64" s="67" t="str">
        <f t="shared" si="0"/>
        <v>XM2iProcess</v>
      </c>
    </row>
    <row r="65" spans="1:8">
      <c r="A65" s="68" t="str">
        <f>Interfaces!D73</f>
        <v>XM2</v>
      </c>
      <c r="B65" s="68" t="str">
        <f>VLOOKUP(Interfaces!C73,Servers!A:L,12,0)</f>
        <v>SUESZ102</v>
      </c>
      <c r="C65" s="68" t="str">
        <f>Interfaces!H73</f>
        <v>Informatica</v>
      </c>
      <c r="D65" s="68" t="str">
        <f>VLOOKUP(Interfaces!G73,Servers!A:L,12,0)</f>
        <v>SUES-NLAMS1-020</v>
      </c>
      <c r="E65" s="68" t="str">
        <f>Interfaces!N73</f>
        <v>Oracle Database connection</v>
      </c>
      <c r="F65" s="68">
        <f>Interfaces!M73</f>
        <v>0</v>
      </c>
      <c r="H65" s="67" t="str">
        <f t="shared" si="0"/>
        <v>XM2Informatica</v>
      </c>
    </row>
    <row r="66" spans="1:8">
      <c r="A66" s="68" t="str">
        <f>Interfaces!D74</f>
        <v>XM2</v>
      </c>
      <c r="B66" s="68" t="str">
        <f>VLOOKUP(Interfaces!C74,Servers!A:L,12,0)</f>
        <v>SUESZ102</v>
      </c>
      <c r="C66" s="68" t="str">
        <f>Interfaces!H74</f>
        <v>BPS DWH</v>
      </c>
      <c r="D66" s="68" t="str">
        <f>VLOOKUP(Interfaces!G74,Servers!A:L,12,0)</f>
        <v>SWES-NLAPE1-060</v>
      </c>
      <c r="E66" s="68" t="str">
        <f>Interfaces!N74</f>
        <v>OLEDB Database connection</v>
      </c>
      <c r="F66" s="68">
        <f>Interfaces!M74</f>
        <v>0</v>
      </c>
      <c r="H66" s="67" t="str">
        <f t="shared" si="0"/>
        <v>XM2BPS DWH</v>
      </c>
    </row>
    <row r="67" spans="1:8">
      <c r="A67" s="68">
        <f>Interfaces!D75</f>
        <v>0</v>
      </c>
      <c r="B67" s="68" t="e">
        <f>VLOOKUP(Interfaces!C75,Servers!A:L,12,0)</f>
        <v>#N/A</v>
      </c>
      <c r="C67" s="68">
        <f>Interfaces!H75</f>
        <v>0</v>
      </c>
      <c r="D67" s="68" t="e">
        <f>VLOOKUP(Interfaces!G75,Servers!A:L,12,0)</f>
        <v>#N/A</v>
      </c>
      <c r="E67" s="68">
        <f>Interfaces!N75</f>
        <v>0</v>
      </c>
      <c r="F67" s="68">
        <f>Interfaces!M75</f>
        <v>0</v>
      </c>
      <c r="H67" s="67" t="str">
        <f t="shared" ref="H67:H82" si="1">A67&amp;C67</f>
        <v>00</v>
      </c>
    </row>
    <row r="68" spans="1:8">
      <c r="A68" s="68">
        <f>Interfaces!D76</f>
        <v>0</v>
      </c>
      <c r="B68" s="68" t="e">
        <f>VLOOKUP(Interfaces!C76,Servers!A:L,12,0)</f>
        <v>#N/A</v>
      </c>
      <c r="C68" s="68">
        <f>Interfaces!H76</f>
        <v>0</v>
      </c>
      <c r="D68" s="68" t="e">
        <f>VLOOKUP(Interfaces!G76,Servers!A:L,12,0)</f>
        <v>#N/A</v>
      </c>
      <c r="E68" s="68">
        <f>Interfaces!N76</f>
        <v>0</v>
      </c>
      <c r="F68" s="68">
        <f>Interfaces!M76</f>
        <v>0</v>
      </c>
      <c r="H68" s="67" t="str">
        <f t="shared" si="1"/>
        <v>00</v>
      </c>
    </row>
    <row r="69" spans="1:8">
      <c r="A69" s="68">
        <f>Interfaces!D77</f>
        <v>0</v>
      </c>
      <c r="B69" s="68" t="e">
        <f>VLOOKUP(Interfaces!C77,Servers!A:L,12,0)</f>
        <v>#N/A</v>
      </c>
      <c r="C69" s="68">
        <f>Interfaces!H77</f>
        <v>0</v>
      </c>
      <c r="D69" s="68" t="e">
        <f>VLOOKUP(Interfaces!G77,Servers!A:L,12,0)</f>
        <v>#N/A</v>
      </c>
      <c r="E69" s="68">
        <f>Interfaces!N77</f>
        <v>0</v>
      </c>
      <c r="F69" s="68">
        <f>Interfaces!M77</f>
        <v>0</v>
      </c>
      <c r="H69" s="67" t="str">
        <f t="shared" si="1"/>
        <v>00</v>
      </c>
    </row>
    <row r="70" spans="1:8">
      <c r="A70" s="68">
        <f>Interfaces!D78</f>
        <v>0</v>
      </c>
      <c r="B70" s="68" t="e">
        <f>VLOOKUP(Interfaces!C78,Servers!A:L,12,0)</f>
        <v>#N/A</v>
      </c>
      <c r="C70" s="68">
        <f>Interfaces!H78</f>
        <v>0</v>
      </c>
      <c r="D70" s="68" t="e">
        <f>VLOOKUP(Interfaces!G78,Servers!A:L,12,0)</f>
        <v>#N/A</v>
      </c>
      <c r="E70" s="68">
        <f>Interfaces!N78</f>
        <v>0</v>
      </c>
      <c r="F70" s="68">
        <f>Interfaces!M78</f>
        <v>0</v>
      </c>
      <c r="H70" s="67" t="str">
        <f t="shared" si="1"/>
        <v>00</v>
      </c>
    </row>
    <row r="71" spans="1:8">
      <c r="A71" s="68">
        <f>Interfaces!D79</f>
        <v>0</v>
      </c>
      <c r="B71" s="68" t="e">
        <f>VLOOKUP(Interfaces!C79,Servers!A:L,12,0)</f>
        <v>#N/A</v>
      </c>
      <c r="C71" s="68">
        <f>Interfaces!H79</f>
        <v>0</v>
      </c>
      <c r="D71" s="68" t="e">
        <f>VLOOKUP(Interfaces!G79,Servers!A:L,12,0)</f>
        <v>#N/A</v>
      </c>
      <c r="E71" s="68">
        <f>Interfaces!N79</f>
        <v>0</v>
      </c>
      <c r="F71" s="68">
        <f>Interfaces!M79</f>
        <v>0</v>
      </c>
      <c r="H71" s="67" t="str">
        <f t="shared" si="1"/>
        <v>00</v>
      </c>
    </row>
    <row r="72" spans="1:8">
      <c r="A72" s="68">
        <f>Interfaces!D80</f>
        <v>0</v>
      </c>
      <c r="B72" s="68" t="e">
        <f>VLOOKUP(Interfaces!C80,Servers!A:L,12,0)</f>
        <v>#N/A</v>
      </c>
      <c r="C72" s="68">
        <f>Interfaces!H80</f>
        <v>0</v>
      </c>
      <c r="D72" s="68" t="e">
        <f>VLOOKUP(Interfaces!G80,Servers!A:L,12,0)</f>
        <v>#N/A</v>
      </c>
      <c r="E72" s="68">
        <f>Interfaces!N80</f>
        <v>0</v>
      </c>
      <c r="F72" s="68">
        <f>Interfaces!M80</f>
        <v>0</v>
      </c>
      <c r="H72" s="67" t="str">
        <f t="shared" si="1"/>
        <v>00</v>
      </c>
    </row>
    <row r="73" spans="1:8">
      <c r="A73" s="68">
        <f>Interfaces!D81</f>
        <v>0</v>
      </c>
      <c r="B73" s="68" t="e">
        <f>VLOOKUP(Interfaces!C81,Servers!A:L,12,0)</f>
        <v>#N/A</v>
      </c>
      <c r="C73" s="68">
        <f>Interfaces!H81</f>
        <v>0</v>
      </c>
      <c r="D73" s="68" t="e">
        <f>VLOOKUP(Interfaces!G81,Servers!A:L,12,0)</f>
        <v>#N/A</v>
      </c>
      <c r="E73" s="68">
        <f>Interfaces!N81</f>
        <v>0</v>
      </c>
      <c r="F73" s="68">
        <f>Interfaces!M81</f>
        <v>0</v>
      </c>
      <c r="H73" s="67" t="str">
        <f t="shared" si="1"/>
        <v>00</v>
      </c>
    </row>
    <row r="74" spans="1:8">
      <c r="A74" s="68">
        <f>Interfaces!D82</f>
        <v>0</v>
      </c>
      <c r="B74" s="68" t="e">
        <f>VLOOKUP(Interfaces!C82,Servers!A:L,12,0)</f>
        <v>#N/A</v>
      </c>
      <c r="C74" s="68">
        <f>Interfaces!H82</f>
        <v>0</v>
      </c>
      <c r="D74" s="68" t="e">
        <f>VLOOKUP(Interfaces!G82,Servers!A:L,12,0)</f>
        <v>#N/A</v>
      </c>
      <c r="E74" s="68">
        <f>Interfaces!N82</f>
        <v>0</v>
      </c>
      <c r="F74" s="68">
        <f>Interfaces!M82</f>
        <v>0</v>
      </c>
      <c r="H74" s="67" t="str">
        <f t="shared" si="1"/>
        <v>00</v>
      </c>
    </row>
    <row r="75" spans="1:8">
      <c r="A75" s="68">
        <f>Interfaces!D83</f>
        <v>0</v>
      </c>
      <c r="B75" s="68" t="e">
        <f>VLOOKUP(Interfaces!C83,Servers!A:L,12,0)</f>
        <v>#N/A</v>
      </c>
      <c r="C75" s="68">
        <f>Interfaces!H83</f>
        <v>0</v>
      </c>
      <c r="D75" s="68" t="e">
        <f>VLOOKUP(Interfaces!G83,Servers!A:L,12,0)</f>
        <v>#N/A</v>
      </c>
      <c r="E75" s="68">
        <f>Interfaces!N83</f>
        <v>0</v>
      </c>
      <c r="F75" s="68">
        <f>Interfaces!M83</f>
        <v>0</v>
      </c>
      <c r="H75" s="67" t="str">
        <f t="shared" si="1"/>
        <v>00</v>
      </c>
    </row>
    <row r="76" spans="1:8">
      <c r="A76" s="68">
        <f>Interfaces!D84</f>
        <v>0</v>
      </c>
      <c r="B76" s="68" t="e">
        <f>VLOOKUP(Interfaces!C84,Servers!A:L,12,0)</f>
        <v>#N/A</v>
      </c>
      <c r="C76" s="68">
        <f>Interfaces!H84</f>
        <v>0</v>
      </c>
      <c r="D76" s="68" t="e">
        <f>VLOOKUP(Interfaces!G84,Servers!A:L,12,0)</f>
        <v>#N/A</v>
      </c>
      <c r="E76" s="68">
        <f>Interfaces!N84</f>
        <v>0</v>
      </c>
      <c r="F76" s="68">
        <f>Interfaces!M84</f>
        <v>0</v>
      </c>
      <c r="H76" s="67" t="str">
        <f t="shared" si="1"/>
        <v>00</v>
      </c>
    </row>
    <row r="77" spans="1:8">
      <c r="A77" s="68">
        <f>Interfaces!D85</f>
        <v>0</v>
      </c>
      <c r="B77" s="68" t="e">
        <f>VLOOKUP(Interfaces!C85,Servers!A:L,12,0)</f>
        <v>#N/A</v>
      </c>
      <c r="C77" s="68">
        <f>Interfaces!H85</f>
        <v>0</v>
      </c>
      <c r="D77" s="68" t="e">
        <f>VLOOKUP(Interfaces!G85,Servers!A:L,12,0)</f>
        <v>#N/A</v>
      </c>
      <c r="E77" s="68">
        <f>Interfaces!N85</f>
        <v>0</v>
      </c>
      <c r="F77" s="68">
        <f>Interfaces!M85</f>
        <v>0</v>
      </c>
      <c r="H77" s="67" t="str">
        <f t="shared" si="1"/>
        <v>00</v>
      </c>
    </row>
    <row r="78" spans="1:8">
      <c r="A78" s="68">
        <f>Interfaces!D86</f>
        <v>0</v>
      </c>
      <c r="B78" s="68" t="e">
        <f>VLOOKUP(Interfaces!C86,Servers!A:L,12,0)</f>
        <v>#N/A</v>
      </c>
      <c r="C78" s="68">
        <f>Interfaces!H86</f>
        <v>0</v>
      </c>
      <c r="D78" s="68" t="e">
        <f>VLOOKUP(Interfaces!G86,Servers!A:L,12,0)</f>
        <v>#N/A</v>
      </c>
      <c r="E78" s="68">
        <f>Interfaces!N86</f>
        <v>0</v>
      </c>
      <c r="F78" s="68">
        <f>Interfaces!M86</f>
        <v>0</v>
      </c>
      <c r="H78" s="67" t="str">
        <f t="shared" si="1"/>
        <v>00</v>
      </c>
    </row>
    <row r="79" spans="1:8">
      <c r="A79" s="68">
        <f>Interfaces!D87</f>
        <v>0</v>
      </c>
      <c r="B79" s="68" t="e">
        <f>VLOOKUP(Interfaces!C87,Servers!A:L,12,0)</f>
        <v>#N/A</v>
      </c>
      <c r="C79" s="68">
        <f>Interfaces!H87</f>
        <v>0</v>
      </c>
      <c r="D79" s="68" t="e">
        <f>VLOOKUP(Interfaces!G87,Servers!A:L,12,0)</f>
        <v>#N/A</v>
      </c>
      <c r="E79" s="68">
        <f>Interfaces!N87</f>
        <v>0</v>
      </c>
      <c r="F79" s="68">
        <f>Interfaces!M87</f>
        <v>0</v>
      </c>
      <c r="H79" s="67" t="str">
        <f t="shared" si="1"/>
        <v>00</v>
      </c>
    </row>
    <row r="80" spans="1:8">
      <c r="A80" s="68">
        <f>Interfaces!D88</f>
        <v>0</v>
      </c>
      <c r="B80" s="68" t="e">
        <f>VLOOKUP(Interfaces!C88,Servers!A:L,12,0)</f>
        <v>#N/A</v>
      </c>
      <c r="C80" s="68">
        <f>Interfaces!H88</f>
        <v>0</v>
      </c>
      <c r="D80" s="68" t="e">
        <f>VLOOKUP(Interfaces!G88,Servers!A:L,12,0)</f>
        <v>#N/A</v>
      </c>
      <c r="E80" s="68">
        <f>Interfaces!N88</f>
        <v>0</v>
      </c>
      <c r="F80" s="68">
        <f>Interfaces!M88</f>
        <v>0</v>
      </c>
      <c r="H80" s="67" t="str">
        <f t="shared" si="1"/>
        <v>00</v>
      </c>
    </row>
    <row r="81" spans="1:8">
      <c r="A81" s="68">
        <f>Interfaces!D89</f>
        <v>0</v>
      </c>
      <c r="B81" s="68" t="e">
        <f>VLOOKUP(Interfaces!C89,Servers!A:L,12,0)</f>
        <v>#N/A</v>
      </c>
      <c r="C81" s="68">
        <f>Interfaces!H89</f>
        <v>0</v>
      </c>
      <c r="D81" s="68" t="e">
        <f>VLOOKUP(Interfaces!G89,Servers!A:L,12,0)</f>
        <v>#N/A</v>
      </c>
      <c r="E81" s="68">
        <f>Interfaces!N89</f>
        <v>0</v>
      </c>
      <c r="F81" s="68">
        <f>Interfaces!M89</f>
        <v>0</v>
      </c>
      <c r="H81" s="67" t="str">
        <f t="shared" si="1"/>
        <v>00</v>
      </c>
    </row>
    <row r="82" spans="1:8">
      <c r="A82" s="68">
        <f>Interfaces!D90</f>
        <v>0</v>
      </c>
      <c r="B82" s="68" t="e">
        <f>VLOOKUP(Interfaces!C90,Servers!A:L,12,0)</f>
        <v>#N/A</v>
      </c>
      <c r="C82" s="68">
        <f>Interfaces!H90</f>
        <v>0</v>
      </c>
      <c r="D82" s="68" t="e">
        <f>VLOOKUP(Interfaces!G90,Servers!A:L,12,0)</f>
        <v>#N/A</v>
      </c>
      <c r="E82" s="68">
        <f>Interfaces!N90</f>
        <v>0</v>
      </c>
      <c r="F82" s="68">
        <f>Interfaces!M90</f>
        <v>0</v>
      </c>
      <c r="H82" s="67" t="str">
        <f t="shared" si="1"/>
        <v>00</v>
      </c>
    </row>
  </sheetData>
  <autoFilter ref="A1:H82"/>
  <pageMargins left="0.75" right="0.75" top="1" bottom="1" header="0.5" footer="0.5"/>
  <pageSetup paperSize="9" orientation="portrait" horizontalDpi="4294967292" verticalDpi="4294967292"/>
  <ignoredErrors>
    <ignoredError sqref="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8" t="s">
        <v>1276</v>
      </c>
      <c r="B1" s="79"/>
      <c r="C1" s="78" t="s">
        <v>26</v>
      </c>
      <c r="D1" s="79"/>
      <c r="E1" s="78" t="s">
        <v>1277</v>
      </c>
      <c r="F1" s="80"/>
      <c r="G1" s="80"/>
      <c r="H1" s="80"/>
      <c r="I1" s="79"/>
    </row>
    <row r="2" spans="1:9" ht="17" thickBot="1">
      <c r="A2" s="70" t="s">
        <v>66</v>
      </c>
      <c r="B2" s="71" t="s">
        <v>183</v>
      </c>
      <c r="C2" s="71" t="s">
        <v>93</v>
      </c>
      <c r="D2" s="71" t="s">
        <v>1278</v>
      </c>
      <c r="E2" s="71" t="s">
        <v>93</v>
      </c>
      <c r="F2" s="71" t="s">
        <v>1278</v>
      </c>
      <c r="G2" s="71" t="s">
        <v>1272</v>
      </c>
      <c r="H2" s="71" t="s">
        <v>1279</v>
      </c>
      <c r="I2" s="71" t="s">
        <v>1280</v>
      </c>
    </row>
    <row r="3" spans="1:9" ht="17" thickBot="1">
      <c r="A3" s="75" t="s">
        <v>1281</v>
      </c>
      <c r="B3" s="75"/>
      <c r="C3" s="75"/>
      <c r="D3" s="72" t="s">
        <v>1282</v>
      </c>
      <c r="E3" s="75" t="s">
        <v>121</v>
      </c>
      <c r="F3" s="75" t="s">
        <v>369</v>
      </c>
      <c r="G3" s="75" t="s">
        <v>1283</v>
      </c>
      <c r="H3" s="75" t="s">
        <v>1284</v>
      </c>
      <c r="I3" s="75" t="s">
        <v>1285</v>
      </c>
    </row>
    <row r="4" spans="1:9" ht="17" thickBot="1">
      <c r="A4" s="76"/>
      <c r="B4" s="76"/>
      <c r="C4" s="76"/>
      <c r="D4" s="72" t="s">
        <v>1286</v>
      </c>
      <c r="E4" s="76"/>
      <c r="F4" s="76"/>
      <c r="G4" s="76"/>
      <c r="H4" s="76"/>
      <c r="I4" s="76"/>
    </row>
    <row r="5" spans="1:9" ht="17" thickBot="1">
      <c r="A5" s="76"/>
      <c r="B5" s="76"/>
      <c r="C5" s="76"/>
      <c r="D5" s="72" t="s">
        <v>1287</v>
      </c>
      <c r="E5" s="76"/>
      <c r="F5" s="76"/>
      <c r="G5" s="76"/>
      <c r="H5" s="76"/>
      <c r="I5" s="76"/>
    </row>
    <row r="6" spans="1:9" ht="17" thickBot="1">
      <c r="A6" s="77"/>
      <c r="B6" s="77"/>
      <c r="C6" s="77"/>
      <c r="D6" s="72" t="s">
        <v>1288</v>
      </c>
      <c r="E6" s="77"/>
      <c r="F6" s="77"/>
      <c r="G6" s="77"/>
      <c r="H6" s="77"/>
      <c r="I6" s="77"/>
    </row>
    <row r="7" spans="1:9" ht="17" thickBot="1">
      <c r="A7" s="73" t="s">
        <v>646</v>
      </c>
      <c r="B7" s="72" t="s">
        <v>203</v>
      </c>
      <c r="C7" s="72" t="s">
        <v>121</v>
      </c>
      <c r="D7" s="72" t="s">
        <v>369</v>
      </c>
      <c r="E7" s="72" t="s">
        <v>645</v>
      </c>
      <c r="F7" s="72" t="s">
        <v>648</v>
      </c>
      <c r="G7" s="72" t="s">
        <v>1283</v>
      </c>
      <c r="H7" s="72">
        <v>21</v>
      </c>
      <c r="I7" s="72" t="s">
        <v>48</v>
      </c>
    </row>
    <row r="8" spans="1:9" ht="17" thickBot="1">
      <c r="A8" s="73" t="s">
        <v>1289</v>
      </c>
      <c r="B8" s="72" t="s">
        <v>203</v>
      </c>
      <c r="C8" s="72" t="s">
        <v>121</v>
      </c>
      <c r="D8" s="72" t="s">
        <v>369</v>
      </c>
      <c r="E8" s="72" t="s">
        <v>1290</v>
      </c>
      <c r="F8" s="72" t="s">
        <v>1291</v>
      </c>
      <c r="G8" s="72" t="s">
        <v>1292</v>
      </c>
      <c r="H8" s="72" t="s">
        <v>1293</v>
      </c>
      <c r="I8" s="72" t="s">
        <v>634</v>
      </c>
    </row>
    <row r="9" spans="1:9" ht="17" thickBot="1">
      <c r="A9" s="73"/>
      <c r="B9" s="72"/>
      <c r="C9" s="72" t="s">
        <v>121</v>
      </c>
      <c r="D9" s="72" t="s">
        <v>369</v>
      </c>
      <c r="E9" s="72" t="s">
        <v>1294</v>
      </c>
      <c r="F9" s="72" t="s">
        <v>1291</v>
      </c>
      <c r="G9" s="72" t="s">
        <v>1292</v>
      </c>
      <c r="H9" s="72" t="s">
        <v>1293</v>
      </c>
      <c r="I9" s="72" t="s">
        <v>634</v>
      </c>
    </row>
    <row r="10" spans="1:9" ht="25" thickBot="1">
      <c r="A10" s="73" t="s">
        <v>1295</v>
      </c>
      <c r="B10" s="72"/>
      <c r="C10" s="72"/>
      <c r="D10" s="72"/>
      <c r="E10" s="72"/>
      <c r="F10" s="72"/>
      <c r="G10" s="72"/>
      <c r="H10" s="72"/>
      <c r="I10" s="72"/>
    </row>
    <row r="11" spans="1:9" ht="17" thickBot="1">
      <c r="A11" s="73" t="s">
        <v>1296</v>
      </c>
      <c r="B11" s="72" t="s">
        <v>203</v>
      </c>
      <c r="C11" s="72" t="s">
        <v>121</v>
      </c>
      <c r="D11" s="72" t="s">
        <v>369</v>
      </c>
      <c r="E11" s="72" t="s">
        <v>99</v>
      </c>
      <c r="F11" s="72" t="s">
        <v>1297</v>
      </c>
      <c r="G11" s="72" t="s">
        <v>1283</v>
      </c>
      <c r="H11" s="72">
        <v>1521</v>
      </c>
      <c r="I11" s="72" t="s">
        <v>152</v>
      </c>
    </row>
    <row r="12" spans="1:9" ht="17" thickBot="1">
      <c r="A12" s="73"/>
      <c r="B12" s="72"/>
      <c r="C12" s="72" t="s">
        <v>121</v>
      </c>
      <c r="D12" s="72" t="s">
        <v>369</v>
      </c>
      <c r="E12" s="72" t="s">
        <v>100</v>
      </c>
      <c r="F12" s="72" t="s">
        <v>1298</v>
      </c>
      <c r="G12" s="72" t="s">
        <v>1283</v>
      </c>
      <c r="H12" s="72">
        <v>1521</v>
      </c>
      <c r="I12" s="72" t="s">
        <v>152</v>
      </c>
    </row>
    <row r="13" spans="1:9" ht="17" thickBot="1">
      <c r="A13" s="73" t="s">
        <v>35</v>
      </c>
      <c r="B13" s="72" t="s">
        <v>215</v>
      </c>
      <c r="C13" s="72" t="s">
        <v>121</v>
      </c>
      <c r="D13" s="72" t="s">
        <v>369</v>
      </c>
      <c r="E13" s="72"/>
      <c r="F13" s="72"/>
      <c r="G13" s="72"/>
      <c r="H13" s="72"/>
      <c r="I13" s="72"/>
    </row>
    <row r="14" spans="1:9" ht="17" thickBot="1">
      <c r="A14" s="73" t="s">
        <v>33</v>
      </c>
      <c r="B14" s="72" t="s">
        <v>215</v>
      </c>
      <c r="C14" s="72" t="s">
        <v>121</v>
      </c>
      <c r="D14" s="72" t="s">
        <v>369</v>
      </c>
      <c r="E14" s="72"/>
      <c r="F14" s="72"/>
      <c r="G14" s="72"/>
      <c r="H14" s="72"/>
      <c r="I14" s="72"/>
    </row>
    <row r="15" spans="1:9" ht="17" thickBot="1">
      <c r="A15" s="73" t="s">
        <v>24</v>
      </c>
      <c r="B15" s="72" t="s">
        <v>203</v>
      </c>
      <c r="C15" s="72" t="s">
        <v>878</v>
      </c>
      <c r="D15" s="74" t="s">
        <v>470</v>
      </c>
      <c r="E15" s="72" t="s">
        <v>121</v>
      </c>
      <c r="F15" s="72" t="s">
        <v>369</v>
      </c>
      <c r="G15" s="72" t="s">
        <v>1283</v>
      </c>
      <c r="H15" s="72" t="s">
        <v>1293</v>
      </c>
      <c r="I15" s="72" t="s">
        <v>1299</v>
      </c>
    </row>
    <row r="16" spans="1:9" ht="17" thickBot="1">
      <c r="A16" s="73"/>
      <c r="B16" s="72"/>
      <c r="C16" s="72"/>
      <c r="D16" s="74" t="s">
        <v>1300</v>
      </c>
      <c r="E16" s="72" t="s">
        <v>121</v>
      </c>
      <c r="F16" s="72" t="s">
        <v>369</v>
      </c>
      <c r="G16" s="72" t="s">
        <v>1283</v>
      </c>
      <c r="H16" s="72" t="s">
        <v>1293</v>
      </c>
      <c r="I16" s="72" t="s">
        <v>1299</v>
      </c>
    </row>
    <row r="17" spans="1:9" ht="17" thickBot="1">
      <c r="A17" s="73"/>
      <c r="B17" s="72"/>
      <c r="C17" s="72" t="s">
        <v>884</v>
      </c>
      <c r="D17" s="74" t="s">
        <v>474</v>
      </c>
      <c r="E17" s="72" t="s">
        <v>121</v>
      </c>
      <c r="F17" s="72" t="s">
        <v>369</v>
      </c>
      <c r="G17" s="72" t="s">
        <v>1283</v>
      </c>
      <c r="H17" s="72" t="s">
        <v>1293</v>
      </c>
      <c r="I17" s="72" t="s">
        <v>1299</v>
      </c>
    </row>
    <row r="18" spans="1:9" ht="17" thickBot="1">
      <c r="A18" s="73"/>
      <c r="B18" s="72"/>
      <c r="C18" s="72"/>
      <c r="D18" s="74" t="s">
        <v>1301</v>
      </c>
      <c r="E18" s="72" t="s">
        <v>121</v>
      </c>
      <c r="F18" s="72" t="s">
        <v>369</v>
      </c>
      <c r="G18" s="72" t="s">
        <v>1283</v>
      </c>
      <c r="H18" s="72" t="s">
        <v>1293</v>
      </c>
      <c r="I18" s="72" t="s">
        <v>1299</v>
      </c>
    </row>
    <row r="19" spans="1:9" ht="17" thickBot="1">
      <c r="A19" s="73"/>
      <c r="B19" s="72"/>
      <c r="C19" s="72" t="s">
        <v>887</v>
      </c>
      <c r="D19" s="74" t="s">
        <v>477</v>
      </c>
      <c r="E19" s="72" t="s">
        <v>121</v>
      </c>
      <c r="F19" s="72" t="s">
        <v>369</v>
      </c>
      <c r="G19" s="72" t="s">
        <v>1283</v>
      </c>
      <c r="H19" s="72" t="s">
        <v>1293</v>
      </c>
      <c r="I19" s="72" t="s">
        <v>1299</v>
      </c>
    </row>
    <row r="20" spans="1:9" ht="17" thickBot="1">
      <c r="A20" s="73"/>
      <c r="B20" s="72"/>
      <c r="C20" s="74"/>
      <c r="D20" s="74" t="s">
        <v>1302</v>
      </c>
      <c r="E20" s="72" t="s">
        <v>121</v>
      </c>
      <c r="F20" s="72" t="s">
        <v>369</v>
      </c>
      <c r="G20" s="72" t="s">
        <v>1283</v>
      </c>
      <c r="H20" s="72" t="s">
        <v>1293</v>
      </c>
      <c r="I20" s="72" t="s">
        <v>1299</v>
      </c>
    </row>
    <row r="21" spans="1:9" ht="17" thickBot="1">
      <c r="A21" s="73"/>
      <c r="B21" s="72"/>
      <c r="C21" s="74" t="s">
        <v>972</v>
      </c>
      <c r="D21" s="74" t="s">
        <v>565</v>
      </c>
      <c r="E21" s="72" t="s">
        <v>121</v>
      </c>
      <c r="F21" s="72" t="s">
        <v>369</v>
      </c>
      <c r="G21" s="72" t="s">
        <v>1283</v>
      </c>
      <c r="H21" s="72" t="s">
        <v>1293</v>
      </c>
      <c r="I21" s="72" t="s">
        <v>1299</v>
      </c>
    </row>
    <row r="22" spans="1:9" ht="17" thickBot="1">
      <c r="A22" s="73"/>
      <c r="B22" s="72"/>
      <c r="C22" s="74"/>
      <c r="D22" s="74" t="s">
        <v>1303</v>
      </c>
      <c r="E22" s="72" t="s">
        <v>121</v>
      </c>
      <c r="F22" s="72" t="s">
        <v>369</v>
      </c>
      <c r="G22" s="72" t="s">
        <v>1283</v>
      </c>
      <c r="H22" s="72" t="s">
        <v>1293</v>
      </c>
      <c r="I22" s="72" t="s">
        <v>1299</v>
      </c>
    </row>
    <row r="23" spans="1:9" ht="17" thickBot="1">
      <c r="A23" s="73"/>
      <c r="B23" s="72"/>
      <c r="C23" s="74" t="s">
        <v>976</v>
      </c>
      <c r="D23" s="74" t="s">
        <v>568</v>
      </c>
      <c r="E23" s="72" t="s">
        <v>121</v>
      </c>
      <c r="F23" s="72" t="s">
        <v>369</v>
      </c>
      <c r="G23" s="72" t="s">
        <v>1283</v>
      </c>
      <c r="H23" s="72" t="s">
        <v>1293</v>
      </c>
      <c r="I23" s="72" t="s">
        <v>1299</v>
      </c>
    </row>
    <row r="24" spans="1:9" ht="17" thickBot="1">
      <c r="A24" s="73"/>
      <c r="B24" s="72"/>
      <c r="C24" s="74"/>
      <c r="D24" s="74" t="s">
        <v>1304</v>
      </c>
      <c r="E24" s="72" t="s">
        <v>121</v>
      </c>
      <c r="F24" s="72" t="s">
        <v>369</v>
      </c>
      <c r="G24" s="72" t="s">
        <v>1283</v>
      </c>
      <c r="H24" s="72" t="s">
        <v>1293</v>
      </c>
      <c r="I24" s="72" t="s">
        <v>1299</v>
      </c>
    </row>
    <row r="25" spans="1:9" ht="17" thickBot="1">
      <c r="A25" s="73"/>
      <c r="B25" s="72"/>
      <c r="C25" s="74" t="s">
        <v>980</v>
      </c>
      <c r="D25" s="74" t="s">
        <v>572</v>
      </c>
      <c r="E25" s="72" t="s">
        <v>121</v>
      </c>
      <c r="F25" s="72" t="s">
        <v>369</v>
      </c>
      <c r="G25" s="72" t="s">
        <v>1283</v>
      </c>
      <c r="H25" s="72" t="s">
        <v>1293</v>
      </c>
      <c r="I25" s="72" t="s">
        <v>1299</v>
      </c>
    </row>
    <row r="26" spans="1:9" ht="17" thickBot="1">
      <c r="A26" s="73"/>
      <c r="B26" s="72"/>
      <c r="C26" s="74"/>
      <c r="D26" s="74" t="s">
        <v>1305</v>
      </c>
      <c r="E26" s="72" t="s">
        <v>121</v>
      </c>
      <c r="F26" s="72" t="s">
        <v>369</v>
      </c>
      <c r="G26" s="72" t="s">
        <v>1283</v>
      </c>
      <c r="H26" s="72" t="s">
        <v>1293</v>
      </c>
      <c r="I26" s="72" t="s">
        <v>1299</v>
      </c>
    </row>
    <row r="27" spans="1:9" ht="17" thickBot="1">
      <c r="A27" s="73" t="s">
        <v>23</v>
      </c>
      <c r="B27" s="72" t="s">
        <v>203</v>
      </c>
      <c r="C27" s="72" t="s">
        <v>983</v>
      </c>
      <c r="D27" s="72" t="s">
        <v>575</v>
      </c>
      <c r="E27" s="72" t="s">
        <v>121</v>
      </c>
      <c r="F27" s="72" t="s">
        <v>369</v>
      </c>
      <c r="G27" s="72" t="s">
        <v>1283</v>
      </c>
      <c r="H27" s="72" t="s">
        <v>1293</v>
      </c>
      <c r="I27" s="72" t="s">
        <v>1299</v>
      </c>
    </row>
    <row r="28" spans="1:9" ht="17" thickBot="1">
      <c r="A28" s="73"/>
      <c r="B28" s="72"/>
      <c r="C28" s="72"/>
      <c r="D28" s="72" t="s">
        <v>1306</v>
      </c>
      <c r="E28" s="72" t="s">
        <v>121</v>
      </c>
      <c r="F28" s="72" t="s">
        <v>369</v>
      </c>
      <c r="G28" s="72" t="s">
        <v>1283</v>
      </c>
      <c r="H28" s="72" t="s">
        <v>1293</v>
      </c>
      <c r="I28" s="72" t="s">
        <v>1299</v>
      </c>
    </row>
    <row r="29" spans="1:9" ht="17" thickBot="1">
      <c r="A29" s="73"/>
      <c r="B29" s="72"/>
      <c r="C29" s="72" t="s">
        <v>987</v>
      </c>
      <c r="D29" s="72" t="s">
        <v>580</v>
      </c>
      <c r="E29" s="72" t="s">
        <v>121</v>
      </c>
      <c r="F29" s="72" t="s">
        <v>369</v>
      </c>
      <c r="G29" s="72" t="s">
        <v>1283</v>
      </c>
      <c r="H29" s="72" t="s">
        <v>1293</v>
      </c>
      <c r="I29" s="72" t="s">
        <v>1299</v>
      </c>
    </row>
    <row r="30" spans="1:9" ht="17" thickBot="1">
      <c r="A30" s="73"/>
      <c r="B30" s="72"/>
      <c r="C30" s="72"/>
      <c r="D30" s="72" t="s">
        <v>1307</v>
      </c>
      <c r="E30" s="72" t="s">
        <v>121</v>
      </c>
      <c r="F30" s="72" t="s">
        <v>369</v>
      </c>
      <c r="G30" s="72" t="s">
        <v>1283</v>
      </c>
      <c r="H30" s="72" t="s">
        <v>1293</v>
      </c>
      <c r="I30" s="72" t="s">
        <v>1299</v>
      </c>
    </row>
    <row r="31" spans="1:9" ht="17" thickBot="1">
      <c r="A31" s="73"/>
      <c r="B31" s="72"/>
      <c r="C31" s="72" t="s">
        <v>991</v>
      </c>
      <c r="D31" s="72" t="s">
        <v>583</v>
      </c>
      <c r="E31" s="72" t="s">
        <v>121</v>
      </c>
      <c r="F31" s="72" t="s">
        <v>369</v>
      </c>
      <c r="G31" s="72" t="s">
        <v>1283</v>
      </c>
      <c r="H31" s="72" t="s">
        <v>1293</v>
      </c>
      <c r="I31" s="72" t="s">
        <v>1299</v>
      </c>
    </row>
    <row r="32" spans="1:9" ht="17" thickBot="1">
      <c r="A32" s="73"/>
      <c r="B32" s="72"/>
      <c r="C32" s="72"/>
      <c r="D32" s="72" t="s">
        <v>1308</v>
      </c>
      <c r="E32" s="72" t="s">
        <v>121</v>
      </c>
      <c r="F32" s="72" t="s">
        <v>369</v>
      </c>
      <c r="G32" s="72" t="s">
        <v>1283</v>
      </c>
      <c r="H32" s="72" t="s">
        <v>1293</v>
      </c>
      <c r="I32" s="72" t="s">
        <v>1299</v>
      </c>
    </row>
    <row r="33" spans="1:9" ht="17" thickBot="1">
      <c r="A33" s="73"/>
      <c r="B33" s="72"/>
      <c r="C33" s="72" t="s">
        <v>1017</v>
      </c>
      <c r="D33" s="72" t="s">
        <v>609</v>
      </c>
      <c r="E33" s="72" t="s">
        <v>121</v>
      </c>
      <c r="F33" s="72" t="s">
        <v>369</v>
      </c>
      <c r="G33" s="72" t="s">
        <v>1283</v>
      </c>
      <c r="H33" s="72" t="s">
        <v>1293</v>
      </c>
      <c r="I33" s="72" t="s">
        <v>1299</v>
      </c>
    </row>
    <row r="34" spans="1:9" ht="17" thickBot="1">
      <c r="A34" s="73"/>
      <c r="B34" s="72"/>
      <c r="C34" s="72"/>
      <c r="D34" s="72" t="s">
        <v>1309</v>
      </c>
      <c r="E34" s="72" t="s">
        <v>121</v>
      </c>
      <c r="F34" s="72" t="s">
        <v>369</v>
      </c>
      <c r="G34" s="72" t="s">
        <v>1283</v>
      </c>
      <c r="H34" s="72" t="s">
        <v>1293</v>
      </c>
      <c r="I34" s="72" t="s">
        <v>1299</v>
      </c>
    </row>
    <row r="35" spans="1:9" ht="17" thickBot="1">
      <c r="A35" s="73"/>
      <c r="B35" s="72"/>
      <c r="C35" s="72" t="s">
        <v>1020</v>
      </c>
      <c r="D35" s="72" t="s">
        <v>612</v>
      </c>
      <c r="E35" s="72" t="s">
        <v>121</v>
      </c>
      <c r="F35" s="72" t="s">
        <v>369</v>
      </c>
      <c r="G35" s="72" t="s">
        <v>1283</v>
      </c>
      <c r="H35" s="72" t="s">
        <v>1293</v>
      </c>
      <c r="I35" s="72" t="s">
        <v>1299</v>
      </c>
    </row>
    <row r="36" spans="1:9" ht="17" thickBot="1">
      <c r="A36" s="73"/>
      <c r="B36" s="72"/>
      <c r="C36" s="72"/>
      <c r="D36" s="72" t="s">
        <v>1310</v>
      </c>
      <c r="E36" s="72" t="s">
        <v>121</v>
      </c>
      <c r="F36" s="72" t="s">
        <v>369</v>
      </c>
      <c r="G36" s="72" t="s">
        <v>1283</v>
      </c>
      <c r="H36" s="72" t="s">
        <v>1293</v>
      </c>
      <c r="I36" s="72" t="s">
        <v>1299</v>
      </c>
    </row>
    <row r="37" spans="1:9" ht="25" thickBot="1">
      <c r="A37" s="73" t="s">
        <v>1311</v>
      </c>
      <c r="B37" s="72" t="s">
        <v>1312</v>
      </c>
      <c r="C37" s="72" t="s">
        <v>1313</v>
      </c>
      <c r="D37" s="72" t="s">
        <v>1314</v>
      </c>
      <c r="E37" s="72" t="s">
        <v>121</v>
      </c>
      <c r="F37" s="72" t="s">
        <v>369</v>
      </c>
      <c r="G37" s="72" t="s">
        <v>1283</v>
      </c>
      <c r="H37" s="72" t="s">
        <v>1293</v>
      </c>
      <c r="I37" s="72" t="s">
        <v>1299</v>
      </c>
    </row>
    <row r="38" spans="1:9" ht="25" thickBot="1">
      <c r="A38" s="73" t="s">
        <v>1315</v>
      </c>
      <c r="B38" s="72" t="s">
        <v>1312</v>
      </c>
      <c r="C38" s="72" t="s">
        <v>1316</v>
      </c>
      <c r="D38" s="72" t="s">
        <v>1317</v>
      </c>
      <c r="E38" s="72" t="s">
        <v>121</v>
      </c>
      <c r="F38" s="72" t="s">
        <v>369</v>
      </c>
      <c r="G38" s="72" t="s">
        <v>1283</v>
      </c>
      <c r="H38" s="72" t="s">
        <v>1293</v>
      </c>
      <c r="I38" s="72" t="s">
        <v>1299</v>
      </c>
    </row>
    <row r="39" spans="1:9" ht="25" thickBot="1">
      <c r="A39" s="73" t="s">
        <v>1318</v>
      </c>
      <c r="B39" s="72" t="s">
        <v>1312</v>
      </c>
      <c r="C39" s="72" t="s">
        <v>1319</v>
      </c>
      <c r="D39" s="72" t="s">
        <v>1320</v>
      </c>
      <c r="E39" s="72" t="s">
        <v>121</v>
      </c>
      <c r="F39" s="72" t="s">
        <v>369</v>
      </c>
      <c r="G39" s="72" t="s">
        <v>1283</v>
      </c>
      <c r="H39" s="72" t="s">
        <v>1293</v>
      </c>
      <c r="I39" s="72" t="s">
        <v>1299</v>
      </c>
    </row>
    <row r="40" spans="1:9" ht="17" thickBot="1">
      <c r="A40" s="73" t="s">
        <v>1321</v>
      </c>
      <c r="B40" s="72" t="s">
        <v>1312</v>
      </c>
      <c r="C40" s="72"/>
      <c r="D40" s="72"/>
      <c r="E40" s="72"/>
      <c r="F40" s="72"/>
      <c r="G40" s="72"/>
      <c r="H40" s="72"/>
      <c r="I40" s="72"/>
    </row>
    <row r="41" spans="1:9" ht="17" thickBot="1">
      <c r="A41" s="73" t="s">
        <v>1322</v>
      </c>
      <c r="B41" s="72" t="s">
        <v>1312</v>
      </c>
      <c r="C41" s="72"/>
      <c r="D41" s="72"/>
      <c r="E41" s="72"/>
      <c r="F41" s="72"/>
      <c r="G41" s="72"/>
      <c r="H41" s="72"/>
      <c r="I41" s="72"/>
    </row>
    <row r="42" spans="1:9" ht="17" thickBot="1">
      <c r="A42" s="73" t="s">
        <v>1323</v>
      </c>
      <c r="B42" s="72" t="s">
        <v>1324</v>
      </c>
      <c r="C42" s="72"/>
      <c r="D42" s="72"/>
      <c r="E42" s="72"/>
      <c r="F42" s="72"/>
      <c r="G42" s="72"/>
      <c r="H42" s="72"/>
      <c r="I42" s="72"/>
    </row>
    <row r="43" spans="1:9" ht="17" thickBot="1">
      <c r="A43" s="73" t="s">
        <v>1325</v>
      </c>
      <c r="B43" s="72" t="s">
        <v>1326</v>
      </c>
      <c r="C43" s="72"/>
      <c r="D43" s="72"/>
      <c r="E43" s="72"/>
      <c r="F43" s="72"/>
      <c r="G43" s="72"/>
      <c r="H43" s="72"/>
      <c r="I43" s="72" t="s">
        <v>1327</v>
      </c>
    </row>
    <row r="44" spans="1:9" ht="17" thickBot="1">
      <c r="A44" s="73" t="s">
        <v>1328</v>
      </c>
      <c r="B44" s="72" t="s">
        <v>1329</v>
      </c>
      <c r="C44" s="72"/>
      <c r="D44" s="72"/>
      <c r="E44" s="72"/>
      <c r="F44" s="72"/>
      <c r="G44" s="72"/>
      <c r="H44" s="72"/>
      <c r="I44" s="72"/>
    </row>
    <row r="45" spans="1:9" ht="17" thickBot="1">
      <c r="A45" s="73" t="s">
        <v>31</v>
      </c>
      <c r="B45" s="72" t="s">
        <v>215</v>
      </c>
      <c r="C45" s="72" t="s">
        <v>121</v>
      </c>
      <c r="D45" s="72" t="s">
        <v>369</v>
      </c>
      <c r="E45" s="72" t="s">
        <v>122</v>
      </c>
      <c r="F45" s="72" t="s">
        <v>362</v>
      </c>
      <c r="G45" s="72"/>
      <c r="H45" s="72"/>
      <c r="I45" s="72"/>
    </row>
    <row r="46" spans="1:9" ht="17" thickBot="1">
      <c r="A46" s="73" t="s">
        <v>39</v>
      </c>
      <c r="B46" s="72" t="s">
        <v>215</v>
      </c>
      <c r="C46" s="72"/>
      <c r="D46" s="72"/>
      <c r="E46" s="72"/>
      <c r="F46" s="72"/>
      <c r="G46" s="72"/>
      <c r="H46" s="72"/>
      <c r="I46" s="72"/>
    </row>
    <row r="47" spans="1:9" ht="17" thickBot="1">
      <c r="A47" s="73" t="s">
        <v>259</v>
      </c>
      <c r="B47" s="72" t="s">
        <v>215</v>
      </c>
      <c r="C47" s="72"/>
      <c r="D47" s="72"/>
      <c r="E47" s="72"/>
      <c r="F47" s="72"/>
      <c r="G47" s="72"/>
      <c r="H47" s="72"/>
      <c r="I47" s="72"/>
    </row>
    <row r="48" spans="1:9" ht="17" thickBot="1">
      <c r="A48" s="73" t="s">
        <v>18</v>
      </c>
      <c r="B48" s="72" t="s">
        <v>203</v>
      </c>
      <c r="C48" s="72" t="s">
        <v>121</v>
      </c>
      <c r="D48" s="72" t="s">
        <v>369</v>
      </c>
      <c r="E48" s="72" t="s">
        <v>1330</v>
      </c>
      <c r="F48" s="72" t="s">
        <v>511</v>
      </c>
      <c r="G48" s="72" t="s">
        <v>1283</v>
      </c>
      <c r="H48" s="72">
        <v>51523</v>
      </c>
      <c r="I48" s="72" t="s">
        <v>152</v>
      </c>
    </row>
    <row r="49" spans="1:9" ht="17" thickBot="1">
      <c r="A49" s="73" t="s">
        <v>16</v>
      </c>
      <c r="B49" s="72" t="s">
        <v>203</v>
      </c>
      <c r="C49" s="72" t="s">
        <v>110</v>
      </c>
      <c r="D49" s="72" t="s">
        <v>225</v>
      </c>
      <c r="E49" s="72" t="s">
        <v>121</v>
      </c>
      <c r="F49" s="72" t="s">
        <v>369</v>
      </c>
      <c r="G49" s="72" t="s">
        <v>1283</v>
      </c>
      <c r="H49" s="72">
        <v>1521</v>
      </c>
      <c r="I49" s="72" t="s">
        <v>152</v>
      </c>
    </row>
    <row r="50" spans="1:9" ht="17" thickBot="1">
      <c r="A50" s="73" t="s">
        <v>1331</v>
      </c>
      <c r="B50" s="72" t="s">
        <v>203</v>
      </c>
      <c r="C50" s="72"/>
      <c r="D50" s="72"/>
      <c r="E50" s="72"/>
      <c r="F50" s="72"/>
      <c r="G50" s="72"/>
      <c r="H50" s="72"/>
      <c r="I50" s="72"/>
    </row>
    <row r="51" spans="1:9" ht="17" thickBot="1">
      <c r="A51" s="73" t="s">
        <v>1332</v>
      </c>
      <c r="B51" s="72" t="s">
        <v>1312</v>
      </c>
      <c r="C51" s="72"/>
      <c r="D51" s="72"/>
      <c r="E51" s="72"/>
      <c r="F51" s="72"/>
      <c r="G51" s="72"/>
      <c r="H51" s="72"/>
      <c r="I51" s="72"/>
    </row>
    <row r="52" spans="1:9" ht="17" thickBot="1">
      <c r="A52" s="73" t="s">
        <v>1333</v>
      </c>
      <c r="B52" s="72" t="s">
        <v>215</v>
      </c>
      <c r="C52" s="72"/>
      <c r="D52" s="72"/>
      <c r="E52" s="72"/>
      <c r="F52" s="72"/>
      <c r="G52" s="72"/>
      <c r="H52" s="72"/>
      <c r="I52" s="72"/>
    </row>
    <row r="53" spans="1:9" ht="17" thickBot="1">
      <c r="A53" s="73" t="s">
        <v>20</v>
      </c>
      <c r="B53" s="72" t="s">
        <v>1312</v>
      </c>
      <c r="C53" s="72"/>
      <c r="D53" s="72"/>
      <c r="E53" s="72"/>
      <c r="F53" s="72"/>
      <c r="G53" s="72"/>
      <c r="H53" s="72"/>
      <c r="I53" s="72"/>
    </row>
    <row r="54" spans="1:9" ht="17" thickBot="1">
      <c r="A54" s="73" t="s">
        <v>38</v>
      </c>
      <c r="B54" s="72" t="s">
        <v>1329</v>
      </c>
      <c r="C54" s="72"/>
      <c r="D54" s="72"/>
      <c r="E54" s="72"/>
      <c r="F54" s="72"/>
      <c r="G54" s="72"/>
      <c r="H54" s="72"/>
      <c r="I54" s="72"/>
    </row>
    <row r="55" spans="1:9" ht="17" thickBot="1">
      <c r="A55" s="73" t="s">
        <v>1334</v>
      </c>
      <c r="B55" s="72" t="s">
        <v>215</v>
      </c>
      <c r="C55" s="72"/>
      <c r="D55" s="72"/>
      <c r="E55" s="72"/>
      <c r="F55" s="72"/>
      <c r="G55" s="72"/>
      <c r="H55" s="72"/>
      <c r="I55" s="72"/>
    </row>
    <row r="56" spans="1:9" ht="17" thickBot="1">
      <c r="A56" s="73" t="s">
        <v>272</v>
      </c>
      <c r="B56" s="72" t="s">
        <v>215</v>
      </c>
      <c r="C56" s="72"/>
      <c r="D56" s="72"/>
      <c r="E56" s="72"/>
      <c r="F56" s="72"/>
      <c r="G56" s="72"/>
      <c r="H56" s="72"/>
      <c r="I56" s="72"/>
    </row>
    <row r="57" spans="1:9" ht="17" thickBot="1">
      <c r="A57" s="73" t="s">
        <v>1335</v>
      </c>
      <c r="B57" s="72"/>
      <c r="C57" s="72" t="s">
        <v>121</v>
      </c>
      <c r="D57" s="72" t="s">
        <v>369</v>
      </c>
      <c r="E57" s="72" t="s">
        <v>1336</v>
      </c>
      <c r="F57" s="72" t="s">
        <v>1337</v>
      </c>
      <c r="G57" s="72" t="s">
        <v>1283</v>
      </c>
      <c r="H57" s="72">
        <v>25</v>
      </c>
      <c r="I57" s="72"/>
    </row>
    <row r="58" spans="1:9" ht="17" thickBot="1">
      <c r="A58" s="73"/>
      <c r="B58" s="72"/>
      <c r="C58" s="72"/>
      <c r="D58" s="72"/>
      <c r="E58" s="72"/>
      <c r="F58" s="72" t="s">
        <v>1338</v>
      </c>
      <c r="G58" s="72" t="s">
        <v>1283</v>
      </c>
      <c r="H58" s="72">
        <v>25</v>
      </c>
      <c r="I58" s="72"/>
    </row>
    <row r="59" spans="1:9" ht="17" thickBot="1">
      <c r="A59" s="73" t="s">
        <v>1339</v>
      </c>
      <c r="B59" s="72"/>
      <c r="C59" s="72" t="s">
        <v>121</v>
      </c>
      <c r="D59" s="72" t="s">
        <v>369</v>
      </c>
      <c r="E59" s="72" t="s">
        <v>679</v>
      </c>
      <c r="F59" s="72" t="s">
        <v>681</v>
      </c>
      <c r="G59" s="72" t="s">
        <v>1283</v>
      </c>
      <c r="H59" s="72" t="s">
        <v>1284</v>
      </c>
      <c r="I59" s="72" t="s">
        <v>1340</v>
      </c>
    </row>
    <row r="60" spans="1:9" ht="17" thickBot="1">
      <c r="A60" s="73" t="s">
        <v>1341</v>
      </c>
      <c r="B60" s="72" t="s">
        <v>203</v>
      </c>
      <c r="C60" s="72" t="s">
        <v>574</v>
      </c>
      <c r="D60" s="72" t="s">
        <v>576</v>
      </c>
      <c r="E60" s="72" t="s">
        <v>1342</v>
      </c>
      <c r="F60" s="72" t="s">
        <v>444</v>
      </c>
      <c r="G60" s="72" t="s">
        <v>1283</v>
      </c>
      <c r="H60" s="72">
        <v>1521</v>
      </c>
      <c r="I60" s="72" t="s">
        <v>152</v>
      </c>
    </row>
    <row r="61" spans="1:9" ht="25" thickBot="1">
      <c r="A61" s="73" t="s">
        <v>1343</v>
      </c>
      <c r="B61" s="72" t="s">
        <v>203</v>
      </c>
      <c r="C61" s="72" t="s">
        <v>679</v>
      </c>
      <c r="D61" s="72" t="s">
        <v>681</v>
      </c>
      <c r="E61" s="72" t="s">
        <v>1342</v>
      </c>
      <c r="F61" s="72" t="s">
        <v>444</v>
      </c>
      <c r="G61" s="72" t="s">
        <v>1283</v>
      </c>
      <c r="H61" s="72">
        <v>1521</v>
      </c>
      <c r="I61" s="72" t="s">
        <v>152</v>
      </c>
    </row>
    <row r="62" spans="1:9" ht="25" thickBot="1">
      <c r="A62" s="73" t="s">
        <v>1344</v>
      </c>
      <c r="B62" s="72" t="s">
        <v>203</v>
      </c>
      <c r="C62" s="72" t="s">
        <v>121</v>
      </c>
      <c r="D62" s="72" t="s">
        <v>369</v>
      </c>
      <c r="E62" s="72" t="s">
        <v>1345</v>
      </c>
      <c r="F62" s="72" t="s">
        <v>639</v>
      </c>
      <c r="G62" s="72" t="s">
        <v>1283</v>
      </c>
      <c r="H62" s="72">
        <v>1521</v>
      </c>
      <c r="I62" s="72" t="s">
        <v>152</v>
      </c>
    </row>
    <row r="63" spans="1:9" ht="17" thickBot="1">
      <c r="A63" s="73" t="s">
        <v>1346</v>
      </c>
      <c r="B63" s="72" t="s">
        <v>203</v>
      </c>
      <c r="C63" s="72" t="s">
        <v>121</v>
      </c>
      <c r="D63" s="72" t="s">
        <v>369</v>
      </c>
      <c r="E63" s="72" t="s">
        <v>835</v>
      </c>
      <c r="F63" s="72" t="s">
        <v>403</v>
      </c>
      <c r="G63" s="72" t="s">
        <v>1283</v>
      </c>
      <c r="H63" s="72">
        <v>1521</v>
      </c>
      <c r="I63" s="72" t="s">
        <v>152</v>
      </c>
    </row>
    <row r="64" spans="1:9" ht="17" thickBot="1">
      <c r="A64" s="73" t="s">
        <v>152</v>
      </c>
      <c r="B64" s="72" t="s">
        <v>215</v>
      </c>
      <c r="C64" s="72" t="s">
        <v>121</v>
      </c>
      <c r="D64" s="72" t="s">
        <v>369</v>
      </c>
      <c r="E64" s="72" t="s">
        <v>1347</v>
      </c>
      <c r="F64" s="72" t="s">
        <v>374</v>
      </c>
      <c r="G64" s="72" t="s">
        <v>1283</v>
      </c>
      <c r="H64" s="72">
        <v>1521</v>
      </c>
      <c r="I64" s="72" t="s">
        <v>152</v>
      </c>
    </row>
    <row r="65" spans="1:9" ht="17" thickBot="1">
      <c r="A65" s="73" t="s">
        <v>152</v>
      </c>
      <c r="B65" s="72" t="s">
        <v>215</v>
      </c>
      <c r="C65" s="72" t="s">
        <v>121</v>
      </c>
      <c r="D65" s="72" t="s">
        <v>369</v>
      </c>
      <c r="E65" s="72" t="s">
        <v>1348</v>
      </c>
      <c r="F65" s="72" t="s">
        <v>380</v>
      </c>
      <c r="G65" s="72" t="s">
        <v>1283</v>
      </c>
      <c r="H65" s="72">
        <v>1521</v>
      </c>
      <c r="I65" s="72" t="s">
        <v>152</v>
      </c>
    </row>
    <row r="66" spans="1:9" ht="25" thickBot="1">
      <c r="A66" s="73" t="s">
        <v>152</v>
      </c>
      <c r="B66" s="72" t="s">
        <v>215</v>
      </c>
      <c r="C66" s="72" t="s">
        <v>121</v>
      </c>
      <c r="D66" s="72" t="s">
        <v>369</v>
      </c>
      <c r="E66" s="72" t="s">
        <v>1349</v>
      </c>
      <c r="F66" s="72" t="s">
        <v>1350</v>
      </c>
      <c r="G66" s="72" t="s">
        <v>1283</v>
      </c>
      <c r="H66" s="72">
        <v>1521</v>
      </c>
      <c r="I66" s="72" t="s">
        <v>152</v>
      </c>
    </row>
    <row r="67" spans="1:9" ht="25" thickBot="1">
      <c r="A67" s="73" t="s">
        <v>152</v>
      </c>
      <c r="B67" s="72" t="s">
        <v>215</v>
      </c>
      <c r="C67" s="72" t="s">
        <v>121</v>
      </c>
      <c r="D67" s="72" t="s">
        <v>369</v>
      </c>
      <c r="E67" s="72" t="s">
        <v>1351</v>
      </c>
      <c r="F67" s="72" t="s">
        <v>1352</v>
      </c>
      <c r="G67" s="72" t="s">
        <v>1283</v>
      </c>
      <c r="H67" s="72">
        <v>1521</v>
      </c>
      <c r="I67" s="72" t="s">
        <v>152</v>
      </c>
    </row>
    <row r="68" spans="1:9" ht="17" thickBot="1">
      <c r="A68" s="73" t="s">
        <v>152</v>
      </c>
      <c r="B68" s="72" t="s">
        <v>215</v>
      </c>
      <c r="C68" s="72" t="s">
        <v>121</v>
      </c>
      <c r="D68" s="72" t="s">
        <v>369</v>
      </c>
      <c r="E68" s="72" t="s">
        <v>1353</v>
      </c>
      <c r="F68" s="72" t="s">
        <v>1354</v>
      </c>
      <c r="G68" s="72" t="s">
        <v>1283</v>
      </c>
      <c r="H68" s="72">
        <v>1521</v>
      </c>
      <c r="I68" s="72" t="s">
        <v>152</v>
      </c>
    </row>
    <row r="69" spans="1:9" ht="17" thickBot="1">
      <c r="A69" s="73" t="s">
        <v>152</v>
      </c>
      <c r="B69" s="72" t="s">
        <v>215</v>
      </c>
      <c r="C69" s="72" t="s">
        <v>121</v>
      </c>
      <c r="D69" s="72" t="s">
        <v>369</v>
      </c>
      <c r="E69" s="72" t="s">
        <v>1353</v>
      </c>
      <c r="F69" s="72" t="s">
        <v>1355</v>
      </c>
      <c r="G69" s="72" t="s">
        <v>1283</v>
      </c>
      <c r="H69" s="72">
        <v>1521</v>
      </c>
      <c r="I69" s="72" t="s">
        <v>152</v>
      </c>
    </row>
    <row r="70" spans="1:9" ht="17" thickBot="1">
      <c r="A70" s="73" t="s">
        <v>152</v>
      </c>
      <c r="B70" s="72" t="s">
        <v>215</v>
      </c>
      <c r="C70" s="72" t="s">
        <v>121</v>
      </c>
      <c r="D70" s="72" t="s">
        <v>369</v>
      </c>
      <c r="E70" s="72" t="s">
        <v>1353</v>
      </c>
      <c r="F70" s="72" t="s">
        <v>1356</v>
      </c>
      <c r="G70" s="72" t="s">
        <v>1283</v>
      </c>
      <c r="H70" s="72">
        <v>1521</v>
      </c>
      <c r="I70" s="72" t="s">
        <v>152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Presentatie</vt:lpstr>
      <vt:lpstr>Sheet2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2013-10-30T16:17:57Z</dcterms:modified>
</cp:coreProperties>
</file>