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rkc/Programs/orderconvert/data/prodSchedule/"/>
    </mc:Choice>
  </mc:AlternateContent>
  <bookViews>
    <workbookView xWindow="0" yWindow="460" windowWidth="28800" windowHeight="16340" tabRatio="500"/>
  </bookViews>
  <sheets>
    <sheet name="St4" sheetId="7" r:id="rId1"/>
    <sheet name="St5 Input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45" i="7" l="1"/>
  <c r="AX45" i="7"/>
  <c r="D11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BB45" i="7"/>
  <c r="BC45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AW46" i="7"/>
  <c r="AX46" i="7"/>
  <c r="AY46" i="7"/>
  <c r="BB46" i="7"/>
  <c r="BC46" i="7"/>
  <c r="BD46" i="7"/>
  <c r="AW47" i="7"/>
  <c r="AX47" i="7"/>
  <c r="AY47" i="7"/>
  <c r="BB47" i="7"/>
  <c r="BC47" i="7"/>
  <c r="BD47" i="7"/>
  <c r="AW48" i="7"/>
  <c r="AX48" i="7"/>
  <c r="AY48" i="7"/>
  <c r="BB48" i="7"/>
  <c r="BC48" i="7"/>
  <c r="BD48" i="7"/>
  <c r="AW49" i="7"/>
  <c r="AX49" i="7"/>
  <c r="AY49" i="7"/>
  <c r="BB49" i="7"/>
  <c r="BC49" i="7"/>
  <c r="BD49" i="7"/>
  <c r="AW50" i="7"/>
  <c r="AX50" i="7"/>
  <c r="AY50" i="7"/>
  <c r="BB50" i="7"/>
  <c r="BC50" i="7"/>
  <c r="BD50" i="7"/>
  <c r="AW51" i="7"/>
  <c r="AX51" i="7"/>
  <c r="AY51" i="7"/>
  <c r="BB51" i="7"/>
  <c r="BC51" i="7"/>
  <c r="BD51" i="7"/>
  <c r="AW52" i="7"/>
  <c r="AX52" i="7"/>
  <c r="AY52" i="7"/>
  <c r="BB52" i="7"/>
  <c r="BC52" i="7"/>
  <c r="BD52" i="7"/>
  <c r="N45" i="7"/>
  <c r="O45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S45" i="7"/>
  <c r="T45" i="7"/>
  <c r="U45" i="7"/>
  <c r="X45" i="7"/>
  <c r="Y45" i="7"/>
  <c r="Z45" i="7"/>
  <c r="AC45" i="7"/>
  <c r="AD45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H45" i="7"/>
  <c r="AI45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M45" i="7"/>
  <c r="AN45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R45" i="7"/>
  <c r="AS45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N46" i="7"/>
  <c r="O46" i="7"/>
  <c r="P46" i="7"/>
  <c r="S46" i="7"/>
  <c r="T46" i="7"/>
  <c r="U46" i="7"/>
  <c r="X46" i="7"/>
  <c r="Y46" i="7"/>
  <c r="Z46" i="7"/>
  <c r="AC46" i="7"/>
  <c r="AD46" i="7"/>
  <c r="AE46" i="7"/>
  <c r="AH46" i="7"/>
  <c r="AI46" i="7"/>
  <c r="AJ46" i="7"/>
  <c r="AM46" i="7"/>
  <c r="AN46" i="7"/>
  <c r="AO46" i="7"/>
  <c r="AR46" i="7"/>
  <c r="AS46" i="7"/>
  <c r="AT46" i="7"/>
  <c r="N47" i="7"/>
  <c r="O47" i="7"/>
  <c r="P47" i="7"/>
  <c r="S47" i="7"/>
  <c r="T47" i="7"/>
  <c r="U47" i="7"/>
  <c r="X47" i="7"/>
  <c r="Y47" i="7"/>
  <c r="Z47" i="7"/>
  <c r="AC47" i="7"/>
  <c r="AD47" i="7"/>
  <c r="AE47" i="7"/>
  <c r="AH47" i="7"/>
  <c r="AI47" i="7"/>
  <c r="AJ47" i="7"/>
  <c r="AM47" i="7"/>
  <c r="AN47" i="7"/>
  <c r="AO47" i="7"/>
  <c r="AR47" i="7"/>
  <c r="AS47" i="7"/>
  <c r="AT47" i="7"/>
  <c r="N48" i="7"/>
  <c r="O48" i="7"/>
  <c r="P48" i="7"/>
  <c r="S48" i="7"/>
  <c r="T48" i="7"/>
  <c r="U48" i="7"/>
  <c r="X48" i="7"/>
  <c r="Y48" i="7"/>
  <c r="Z48" i="7"/>
  <c r="AC48" i="7"/>
  <c r="AD48" i="7"/>
  <c r="AE48" i="7"/>
  <c r="AH48" i="7"/>
  <c r="AI48" i="7"/>
  <c r="AJ48" i="7"/>
  <c r="AM48" i="7"/>
  <c r="AN48" i="7"/>
  <c r="AO48" i="7"/>
  <c r="AR48" i="7"/>
  <c r="AS48" i="7"/>
  <c r="AT48" i="7"/>
  <c r="N49" i="7"/>
  <c r="O49" i="7"/>
  <c r="P49" i="7"/>
  <c r="S49" i="7"/>
  <c r="T49" i="7"/>
  <c r="U49" i="7"/>
  <c r="X49" i="7"/>
  <c r="Y49" i="7"/>
  <c r="Z49" i="7"/>
  <c r="AC49" i="7"/>
  <c r="AD49" i="7"/>
  <c r="AE49" i="7"/>
  <c r="AH49" i="7"/>
  <c r="AI49" i="7"/>
  <c r="AJ49" i="7"/>
  <c r="AM49" i="7"/>
  <c r="AN49" i="7"/>
  <c r="AO49" i="7"/>
  <c r="AR49" i="7"/>
  <c r="AS49" i="7"/>
  <c r="AT49" i="7"/>
  <c r="I46" i="7"/>
  <c r="J4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I47" i="7"/>
  <c r="J47" i="7"/>
  <c r="K47" i="7"/>
  <c r="I48" i="7"/>
  <c r="J48" i="7"/>
  <c r="K48" i="7"/>
  <c r="A167" i="7"/>
  <c r="B167" i="7"/>
  <c r="C167" i="7"/>
  <c r="D167" i="7"/>
  <c r="A168" i="7"/>
  <c r="B168" i="7"/>
  <c r="C168" i="7"/>
  <c r="D168" i="7"/>
  <c r="A169" i="7"/>
  <c r="B169" i="7"/>
  <c r="C169" i="7"/>
  <c r="A170" i="7"/>
  <c r="B170" i="7"/>
  <c r="C170" i="7"/>
  <c r="D170" i="7"/>
  <c r="A171" i="7"/>
  <c r="B171" i="7"/>
  <c r="C171" i="7"/>
  <c r="D171" i="7"/>
  <c r="A172" i="7"/>
  <c r="B172" i="7"/>
  <c r="C172" i="7"/>
  <c r="D172" i="7"/>
  <c r="A173" i="7"/>
  <c r="B173" i="7"/>
  <c r="C173" i="7"/>
  <c r="D173" i="7"/>
  <c r="A174" i="7"/>
  <c r="B174" i="7"/>
  <c r="C174" i="7"/>
  <c r="D174" i="7"/>
  <c r="A175" i="7"/>
  <c r="B175" i="7"/>
  <c r="C175" i="7"/>
  <c r="D175" i="7"/>
  <c r="A98" i="7"/>
  <c r="B98" i="7"/>
  <c r="C98" i="7"/>
  <c r="D98" i="7"/>
  <c r="A201" i="7"/>
  <c r="B201" i="7"/>
  <c r="C201" i="7"/>
  <c r="D201" i="7"/>
  <c r="A202" i="7"/>
  <c r="B202" i="7"/>
  <c r="C202" i="7"/>
  <c r="D202" i="7"/>
  <c r="A226" i="7"/>
  <c r="B226" i="7"/>
  <c r="C226" i="7"/>
  <c r="D226" i="7"/>
  <c r="E226" i="7"/>
  <c r="A227" i="7"/>
  <c r="B227" i="7"/>
  <c r="C227" i="7"/>
  <c r="D227" i="7"/>
  <c r="E227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D4" i="7"/>
  <c r="D3" i="7"/>
  <c r="D2" i="7"/>
  <c r="D1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T231" i="7"/>
  <c r="U231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Y231" i="7"/>
  <c r="Z231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AC202" i="7"/>
  <c r="AC203" i="7"/>
  <c r="AC204" i="7"/>
  <c r="AC205" i="7"/>
  <c r="AC206" i="7"/>
  <c r="AC207" i="7"/>
  <c r="AC208" i="7"/>
  <c r="AC209" i="7"/>
  <c r="AC210" i="7"/>
  <c r="AC211" i="7"/>
  <c r="AC212" i="7"/>
  <c r="AC213" i="7"/>
  <c r="AC214" i="7"/>
  <c r="AC215" i="7"/>
  <c r="AC216" i="7"/>
  <c r="AC217" i="7"/>
  <c r="AC218" i="7"/>
  <c r="AC219" i="7"/>
  <c r="AC220" i="7"/>
  <c r="AC221" i="7"/>
  <c r="AC222" i="7"/>
  <c r="AC223" i="7"/>
  <c r="AC224" i="7"/>
  <c r="AC225" i="7"/>
  <c r="AC226" i="7"/>
  <c r="AC227" i="7"/>
  <c r="AC228" i="7"/>
  <c r="AC229" i="7"/>
  <c r="AC230" i="7"/>
  <c r="AC231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I215" i="7"/>
  <c r="AI216" i="7"/>
  <c r="AI217" i="7"/>
  <c r="AI218" i="7"/>
  <c r="AI219" i="7"/>
  <c r="AI220" i="7"/>
  <c r="AI221" i="7"/>
  <c r="AI222" i="7"/>
  <c r="AI223" i="7"/>
  <c r="AI224" i="7"/>
  <c r="AI225" i="7"/>
  <c r="AI226" i="7"/>
  <c r="AI227" i="7"/>
  <c r="AI228" i="7"/>
  <c r="AI229" i="7"/>
  <c r="AI230" i="7"/>
  <c r="AI231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99" i="7"/>
  <c r="AJ200" i="7"/>
  <c r="AJ201" i="7"/>
  <c r="AJ202" i="7"/>
  <c r="AJ203" i="7"/>
  <c r="AJ204" i="7"/>
  <c r="AJ205" i="7"/>
  <c r="AJ206" i="7"/>
  <c r="AJ207" i="7"/>
  <c r="AJ208" i="7"/>
  <c r="AJ209" i="7"/>
  <c r="AJ210" i="7"/>
  <c r="AJ211" i="7"/>
  <c r="AJ212" i="7"/>
  <c r="AJ213" i="7"/>
  <c r="AJ214" i="7"/>
  <c r="AJ215" i="7"/>
  <c r="AJ216" i="7"/>
  <c r="AJ217" i="7"/>
  <c r="AJ218" i="7"/>
  <c r="AJ219" i="7"/>
  <c r="AJ220" i="7"/>
  <c r="AJ221" i="7"/>
  <c r="AJ222" i="7"/>
  <c r="AJ223" i="7"/>
  <c r="AJ224" i="7"/>
  <c r="AJ225" i="7"/>
  <c r="AJ226" i="7"/>
  <c r="AJ227" i="7"/>
  <c r="AJ228" i="7"/>
  <c r="AJ229" i="7"/>
  <c r="AJ230" i="7"/>
  <c r="AJ231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194" i="7"/>
  <c r="AM195" i="7"/>
  <c r="AM196" i="7"/>
  <c r="AM197" i="7"/>
  <c r="AM198" i="7"/>
  <c r="AM199" i="7"/>
  <c r="AM200" i="7"/>
  <c r="AM201" i="7"/>
  <c r="AM202" i="7"/>
  <c r="AM203" i="7"/>
  <c r="AM204" i="7"/>
  <c r="AM205" i="7"/>
  <c r="AM206" i="7"/>
  <c r="AM207" i="7"/>
  <c r="AM208" i="7"/>
  <c r="AM209" i="7"/>
  <c r="AM210" i="7"/>
  <c r="AM211" i="7"/>
  <c r="AM212" i="7"/>
  <c r="AM213" i="7"/>
  <c r="AM214" i="7"/>
  <c r="AM215" i="7"/>
  <c r="AM216" i="7"/>
  <c r="AM217" i="7"/>
  <c r="AM218" i="7"/>
  <c r="AM219" i="7"/>
  <c r="AM220" i="7"/>
  <c r="AM221" i="7"/>
  <c r="AM222" i="7"/>
  <c r="AM223" i="7"/>
  <c r="AM224" i="7"/>
  <c r="AM225" i="7"/>
  <c r="AM226" i="7"/>
  <c r="AM227" i="7"/>
  <c r="AM228" i="7"/>
  <c r="AM229" i="7"/>
  <c r="AM230" i="7"/>
  <c r="AM231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AN121" i="7"/>
  <c r="AN122" i="7"/>
  <c r="AN123" i="7"/>
  <c r="AN124" i="7"/>
  <c r="AN125" i="7"/>
  <c r="AN126" i="7"/>
  <c r="AN127" i="7"/>
  <c r="AN128" i="7"/>
  <c r="AN129" i="7"/>
  <c r="AN130" i="7"/>
  <c r="AN131" i="7"/>
  <c r="AN132" i="7"/>
  <c r="AN133" i="7"/>
  <c r="AN134" i="7"/>
  <c r="AN135" i="7"/>
  <c r="AN136" i="7"/>
  <c r="AN137" i="7"/>
  <c r="AN138" i="7"/>
  <c r="AN139" i="7"/>
  <c r="AN140" i="7"/>
  <c r="AN141" i="7"/>
  <c r="AN142" i="7"/>
  <c r="AN143" i="7"/>
  <c r="AN144" i="7"/>
  <c r="AN145" i="7"/>
  <c r="AN146" i="7"/>
  <c r="AN147" i="7"/>
  <c r="AN148" i="7"/>
  <c r="AN149" i="7"/>
  <c r="AN150" i="7"/>
  <c r="AN151" i="7"/>
  <c r="AN152" i="7"/>
  <c r="AN153" i="7"/>
  <c r="AN154" i="7"/>
  <c r="AN155" i="7"/>
  <c r="AN156" i="7"/>
  <c r="AN157" i="7"/>
  <c r="AN158" i="7"/>
  <c r="AN159" i="7"/>
  <c r="AN160" i="7"/>
  <c r="AN161" i="7"/>
  <c r="AN162" i="7"/>
  <c r="AN163" i="7"/>
  <c r="AN164" i="7"/>
  <c r="AN165" i="7"/>
  <c r="AN166" i="7"/>
  <c r="AN167" i="7"/>
  <c r="AN168" i="7"/>
  <c r="AN169" i="7"/>
  <c r="AN170" i="7"/>
  <c r="AN171" i="7"/>
  <c r="AN172" i="7"/>
  <c r="AN173" i="7"/>
  <c r="AN174" i="7"/>
  <c r="AN175" i="7"/>
  <c r="AN176" i="7"/>
  <c r="AN177" i="7"/>
  <c r="AN178" i="7"/>
  <c r="AN179" i="7"/>
  <c r="AN180" i="7"/>
  <c r="AN181" i="7"/>
  <c r="AN182" i="7"/>
  <c r="AN183" i="7"/>
  <c r="AN184" i="7"/>
  <c r="AN185" i="7"/>
  <c r="AN186" i="7"/>
  <c r="AN187" i="7"/>
  <c r="AN188" i="7"/>
  <c r="AN189" i="7"/>
  <c r="AN190" i="7"/>
  <c r="AN191" i="7"/>
  <c r="AN192" i="7"/>
  <c r="AN193" i="7"/>
  <c r="AN194" i="7"/>
  <c r="AN195" i="7"/>
  <c r="AN196" i="7"/>
  <c r="AN197" i="7"/>
  <c r="AN198" i="7"/>
  <c r="AN199" i="7"/>
  <c r="AN200" i="7"/>
  <c r="AN201" i="7"/>
  <c r="AN202" i="7"/>
  <c r="AN203" i="7"/>
  <c r="AN204" i="7"/>
  <c r="AN205" i="7"/>
  <c r="AN206" i="7"/>
  <c r="AN207" i="7"/>
  <c r="AN208" i="7"/>
  <c r="AN209" i="7"/>
  <c r="AN210" i="7"/>
  <c r="AN211" i="7"/>
  <c r="AN212" i="7"/>
  <c r="AN213" i="7"/>
  <c r="AN214" i="7"/>
  <c r="AN215" i="7"/>
  <c r="AN216" i="7"/>
  <c r="AN217" i="7"/>
  <c r="AN218" i="7"/>
  <c r="AN219" i="7"/>
  <c r="AN220" i="7"/>
  <c r="AN221" i="7"/>
  <c r="AN222" i="7"/>
  <c r="AN223" i="7"/>
  <c r="AN224" i="7"/>
  <c r="AN225" i="7"/>
  <c r="AN226" i="7"/>
  <c r="AN227" i="7"/>
  <c r="AN228" i="7"/>
  <c r="AN229" i="7"/>
  <c r="AN230" i="7"/>
  <c r="AN231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R104" i="7"/>
  <c r="AR105" i="7"/>
  <c r="AR106" i="7"/>
  <c r="AR107" i="7"/>
  <c r="AR108" i="7"/>
  <c r="AR109" i="7"/>
  <c r="AR110" i="7"/>
  <c r="AR111" i="7"/>
  <c r="AR112" i="7"/>
  <c r="AR113" i="7"/>
  <c r="AR114" i="7"/>
  <c r="AR115" i="7"/>
  <c r="AR116" i="7"/>
  <c r="AR117" i="7"/>
  <c r="AR118" i="7"/>
  <c r="AR119" i="7"/>
  <c r="AR120" i="7"/>
  <c r="AR121" i="7"/>
  <c r="AR122" i="7"/>
  <c r="AR123" i="7"/>
  <c r="AR124" i="7"/>
  <c r="AR125" i="7"/>
  <c r="AR126" i="7"/>
  <c r="AR127" i="7"/>
  <c r="AR128" i="7"/>
  <c r="AR129" i="7"/>
  <c r="AR130" i="7"/>
  <c r="AR131" i="7"/>
  <c r="AR132" i="7"/>
  <c r="AR133" i="7"/>
  <c r="AR134" i="7"/>
  <c r="AR135" i="7"/>
  <c r="AR136" i="7"/>
  <c r="AR137" i="7"/>
  <c r="AR138" i="7"/>
  <c r="AR139" i="7"/>
  <c r="AR140" i="7"/>
  <c r="AR141" i="7"/>
  <c r="AR142" i="7"/>
  <c r="AR143" i="7"/>
  <c r="AR144" i="7"/>
  <c r="AR145" i="7"/>
  <c r="AR146" i="7"/>
  <c r="AR147" i="7"/>
  <c r="AR148" i="7"/>
  <c r="AR149" i="7"/>
  <c r="AR150" i="7"/>
  <c r="AR151" i="7"/>
  <c r="AR152" i="7"/>
  <c r="AR153" i="7"/>
  <c r="AR154" i="7"/>
  <c r="AR155" i="7"/>
  <c r="AR156" i="7"/>
  <c r="AR157" i="7"/>
  <c r="AR158" i="7"/>
  <c r="AR159" i="7"/>
  <c r="AR160" i="7"/>
  <c r="AR161" i="7"/>
  <c r="AR162" i="7"/>
  <c r="AR163" i="7"/>
  <c r="AR164" i="7"/>
  <c r="AR165" i="7"/>
  <c r="AR166" i="7"/>
  <c r="AR167" i="7"/>
  <c r="AR168" i="7"/>
  <c r="AR169" i="7"/>
  <c r="AR170" i="7"/>
  <c r="AR171" i="7"/>
  <c r="AR172" i="7"/>
  <c r="AR173" i="7"/>
  <c r="AR174" i="7"/>
  <c r="AR175" i="7"/>
  <c r="AR176" i="7"/>
  <c r="AR177" i="7"/>
  <c r="AR178" i="7"/>
  <c r="AR179" i="7"/>
  <c r="AR180" i="7"/>
  <c r="AR181" i="7"/>
  <c r="AR182" i="7"/>
  <c r="AR183" i="7"/>
  <c r="AR184" i="7"/>
  <c r="AR185" i="7"/>
  <c r="AR186" i="7"/>
  <c r="AR187" i="7"/>
  <c r="AR188" i="7"/>
  <c r="AR189" i="7"/>
  <c r="AR190" i="7"/>
  <c r="AR191" i="7"/>
  <c r="AR192" i="7"/>
  <c r="AR193" i="7"/>
  <c r="AR194" i="7"/>
  <c r="AR195" i="7"/>
  <c r="AR196" i="7"/>
  <c r="AR197" i="7"/>
  <c r="AR198" i="7"/>
  <c r="AR199" i="7"/>
  <c r="AR200" i="7"/>
  <c r="AR201" i="7"/>
  <c r="AR202" i="7"/>
  <c r="AR203" i="7"/>
  <c r="AR204" i="7"/>
  <c r="AR205" i="7"/>
  <c r="AR206" i="7"/>
  <c r="AR207" i="7"/>
  <c r="AR208" i="7"/>
  <c r="AR209" i="7"/>
  <c r="AR210" i="7"/>
  <c r="AR211" i="7"/>
  <c r="AR212" i="7"/>
  <c r="AR213" i="7"/>
  <c r="AR214" i="7"/>
  <c r="AR215" i="7"/>
  <c r="AR216" i="7"/>
  <c r="AR217" i="7"/>
  <c r="AR218" i="7"/>
  <c r="AR219" i="7"/>
  <c r="AR220" i="7"/>
  <c r="AR221" i="7"/>
  <c r="AR222" i="7"/>
  <c r="AR223" i="7"/>
  <c r="AR224" i="7"/>
  <c r="AR225" i="7"/>
  <c r="AR226" i="7"/>
  <c r="AR227" i="7"/>
  <c r="AR228" i="7"/>
  <c r="AR229" i="7"/>
  <c r="AR230" i="7"/>
  <c r="AR231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104" i="7"/>
  <c r="AS105" i="7"/>
  <c r="AS106" i="7"/>
  <c r="AS107" i="7"/>
  <c r="AS108" i="7"/>
  <c r="AS109" i="7"/>
  <c r="AS110" i="7"/>
  <c r="AS111" i="7"/>
  <c r="AS112" i="7"/>
  <c r="AS113" i="7"/>
  <c r="AS114" i="7"/>
  <c r="AS115" i="7"/>
  <c r="AS116" i="7"/>
  <c r="AS117" i="7"/>
  <c r="AS118" i="7"/>
  <c r="AS119" i="7"/>
  <c r="AS120" i="7"/>
  <c r="AS121" i="7"/>
  <c r="AS122" i="7"/>
  <c r="AS123" i="7"/>
  <c r="AS124" i="7"/>
  <c r="AS125" i="7"/>
  <c r="AS126" i="7"/>
  <c r="AS127" i="7"/>
  <c r="AS128" i="7"/>
  <c r="AS129" i="7"/>
  <c r="AS130" i="7"/>
  <c r="AS131" i="7"/>
  <c r="AS132" i="7"/>
  <c r="AS133" i="7"/>
  <c r="AS134" i="7"/>
  <c r="AS135" i="7"/>
  <c r="AS136" i="7"/>
  <c r="AS137" i="7"/>
  <c r="AS138" i="7"/>
  <c r="AS139" i="7"/>
  <c r="AS140" i="7"/>
  <c r="AS141" i="7"/>
  <c r="AS142" i="7"/>
  <c r="AS143" i="7"/>
  <c r="AS144" i="7"/>
  <c r="AS145" i="7"/>
  <c r="AS146" i="7"/>
  <c r="AS147" i="7"/>
  <c r="AS148" i="7"/>
  <c r="AS149" i="7"/>
  <c r="AS150" i="7"/>
  <c r="AS151" i="7"/>
  <c r="AS152" i="7"/>
  <c r="AS153" i="7"/>
  <c r="AS154" i="7"/>
  <c r="AS155" i="7"/>
  <c r="AS156" i="7"/>
  <c r="AS157" i="7"/>
  <c r="AS158" i="7"/>
  <c r="AS159" i="7"/>
  <c r="AS160" i="7"/>
  <c r="AS161" i="7"/>
  <c r="AS162" i="7"/>
  <c r="AS163" i="7"/>
  <c r="AS164" i="7"/>
  <c r="AS165" i="7"/>
  <c r="AS166" i="7"/>
  <c r="AS167" i="7"/>
  <c r="AS168" i="7"/>
  <c r="AS169" i="7"/>
  <c r="AS170" i="7"/>
  <c r="AS171" i="7"/>
  <c r="AS172" i="7"/>
  <c r="AS173" i="7"/>
  <c r="AS174" i="7"/>
  <c r="AS175" i="7"/>
  <c r="AS176" i="7"/>
  <c r="AS177" i="7"/>
  <c r="AS178" i="7"/>
  <c r="AS179" i="7"/>
  <c r="AS180" i="7"/>
  <c r="AS181" i="7"/>
  <c r="AS182" i="7"/>
  <c r="AS183" i="7"/>
  <c r="AS184" i="7"/>
  <c r="AS185" i="7"/>
  <c r="AS186" i="7"/>
  <c r="AS187" i="7"/>
  <c r="AS188" i="7"/>
  <c r="AS189" i="7"/>
  <c r="AS190" i="7"/>
  <c r="AS191" i="7"/>
  <c r="AS192" i="7"/>
  <c r="AS193" i="7"/>
  <c r="AS194" i="7"/>
  <c r="AS195" i="7"/>
  <c r="AS196" i="7"/>
  <c r="AS197" i="7"/>
  <c r="AS198" i="7"/>
  <c r="AS199" i="7"/>
  <c r="AS200" i="7"/>
  <c r="AS201" i="7"/>
  <c r="AS202" i="7"/>
  <c r="AS203" i="7"/>
  <c r="AS204" i="7"/>
  <c r="AS205" i="7"/>
  <c r="AS206" i="7"/>
  <c r="AS207" i="7"/>
  <c r="AS208" i="7"/>
  <c r="AS209" i="7"/>
  <c r="AS210" i="7"/>
  <c r="AS211" i="7"/>
  <c r="AS212" i="7"/>
  <c r="AS213" i="7"/>
  <c r="AS214" i="7"/>
  <c r="AS215" i="7"/>
  <c r="AS216" i="7"/>
  <c r="AS217" i="7"/>
  <c r="AS218" i="7"/>
  <c r="AS219" i="7"/>
  <c r="AS220" i="7"/>
  <c r="AS221" i="7"/>
  <c r="AS222" i="7"/>
  <c r="AS223" i="7"/>
  <c r="AS224" i="7"/>
  <c r="AS225" i="7"/>
  <c r="AS226" i="7"/>
  <c r="AS227" i="7"/>
  <c r="AS228" i="7"/>
  <c r="AS229" i="7"/>
  <c r="AS230" i="7"/>
  <c r="AS231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104" i="7"/>
  <c r="AT105" i="7"/>
  <c r="AT106" i="7"/>
  <c r="AT107" i="7"/>
  <c r="AT108" i="7"/>
  <c r="AT109" i="7"/>
  <c r="AT110" i="7"/>
  <c r="AT111" i="7"/>
  <c r="AT112" i="7"/>
  <c r="AT113" i="7"/>
  <c r="AT114" i="7"/>
  <c r="AT115" i="7"/>
  <c r="AT116" i="7"/>
  <c r="AT117" i="7"/>
  <c r="AT118" i="7"/>
  <c r="AT119" i="7"/>
  <c r="AT120" i="7"/>
  <c r="AT121" i="7"/>
  <c r="AT122" i="7"/>
  <c r="AT123" i="7"/>
  <c r="AT124" i="7"/>
  <c r="AT125" i="7"/>
  <c r="AT126" i="7"/>
  <c r="AT127" i="7"/>
  <c r="AT128" i="7"/>
  <c r="AT129" i="7"/>
  <c r="AT130" i="7"/>
  <c r="AT131" i="7"/>
  <c r="AT132" i="7"/>
  <c r="AT133" i="7"/>
  <c r="AT134" i="7"/>
  <c r="AT135" i="7"/>
  <c r="AT136" i="7"/>
  <c r="AT137" i="7"/>
  <c r="AT138" i="7"/>
  <c r="AT139" i="7"/>
  <c r="AT140" i="7"/>
  <c r="AT141" i="7"/>
  <c r="AT142" i="7"/>
  <c r="AT143" i="7"/>
  <c r="AT144" i="7"/>
  <c r="AT145" i="7"/>
  <c r="AT146" i="7"/>
  <c r="AT147" i="7"/>
  <c r="AT148" i="7"/>
  <c r="AT149" i="7"/>
  <c r="AT150" i="7"/>
  <c r="AT151" i="7"/>
  <c r="AT152" i="7"/>
  <c r="AT153" i="7"/>
  <c r="AT154" i="7"/>
  <c r="AT155" i="7"/>
  <c r="AT156" i="7"/>
  <c r="AT157" i="7"/>
  <c r="AT158" i="7"/>
  <c r="AT159" i="7"/>
  <c r="AT160" i="7"/>
  <c r="AT161" i="7"/>
  <c r="AT162" i="7"/>
  <c r="AT163" i="7"/>
  <c r="AT164" i="7"/>
  <c r="AT165" i="7"/>
  <c r="AT166" i="7"/>
  <c r="AT167" i="7"/>
  <c r="AT168" i="7"/>
  <c r="AT169" i="7"/>
  <c r="AT170" i="7"/>
  <c r="AT171" i="7"/>
  <c r="AT172" i="7"/>
  <c r="AT173" i="7"/>
  <c r="AT174" i="7"/>
  <c r="AT175" i="7"/>
  <c r="AT176" i="7"/>
  <c r="AT177" i="7"/>
  <c r="AT178" i="7"/>
  <c r="AT179" i="7"/>
  <c r="AT180" i="7"/>
  <c r="AT181" i="7"/>
  <c r="AT182" i="7"/>
  <c r="AT183" i="7"/>
  <c r="AT184" i="7"/>
  <c r="AT185" i="7"/>
  <c r="AT186" i="7"/>
  <c r="AT187" i="7"/>
  <c r="AT188" i="7"/>
  <c r="AT189" i="7"/>
  <c r="AT190" i="7"/>
  <c r="AT191" i="7"/>
  <c r="AT192" i="7"/>
  <c r="AT193" i="7"/>
  <c r="AT194" i="7"/>
  <c r="AT195" i="7"/>
  <c r="AT196" i="7"/>
  <c r="AT197" i="7"/>
  <c r="AT198" i="7"/>
  <c r="AT199" i="7"/>
  <c r="AT200" i="7"/>
  <c r="AT201" i="7"/>
  <c r="AT202" i="7"/>
  <c r="AT203" i="7"/>
  <c r="AT204" i="7"/>
  <c r="AT205" i="7"/>
  <c r="AT206" i="7"/>
  <c r="AT207" i="7"/>
  <c r="AT208" i="7"/>
  <c r="AT209" i="7"/>
  <c r="AT210" i="7"/>
  <c r="AT211" i="7"/>
  <c r="AT212" i="7"/>
  <c r="AT213" i="7"/>
  <c r="AT214" i="7"/>
  <c r="AT215" i="7"/>
  <c r="AT216" i="7"/>
  <c r="AT217" i="7"/>
  <c r="AT218" i="7"/>
  <c r="AT219" i="7"/>
  <c r="AT220" i="7"/>
  <c r="AT221" i="7"/>
  <c r="AT222" i="7"/>
  <c r="AT223" i="7"/>
  <c r="AT224" i="7"/>
  <c r="AT225" i="7"/>
  <c r="AT226" i="7"/>
  <c r="AT227" i="7"/>
  <c r="AT228" i="7"/>
  <c r="AT229" i="7"/>
  <c r="AT230" i="7"/>
  <c r="AT231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W66" i="7"/>
  <c r="AW67" i="7"/>
  <c r="AW68" i="7"/>
  <c r="AW69" i="7"/>
  <c r="AW70" i="7"/>
  <c r="AW71" i="7"/>
  <c r="AW72" i="7"/>
  <c r="AW73" i="7"/>
  <c r="AW74" i="7"/>
  <c r="AW75" i="7"/>
  <c r="AW76" i="7"/>
  <c r="AW77" i="7"/>
  <c r="AW78" i="7"/>
  <c r="AW79" i="7"/>
  <c r="AW80" i="7"/>
  <c r="AW81" i="7"/>
  <c r="AW82" i="7"/>
  <c r="AW83" i="7"/>
  <c r="AW84" i="7"/>
  <c r="AW85" i="7"/>
  <c r="AW86" i="7"/>
  <c r="AW87" i="7"/>
  <c r="AW88" i="7"/>
  <c r="AW89" i="7"/>
  <c r="AW90" i="7"/>
  <c r="AW91" i="7"/>
  <c r="AW92" i="7"/>
  <c r="AW93" i="7"/>
  <c r="AW94" i="7"/>
  <c r="AW95" i="7"/>
  <c r="AW96" i="7"/>
  <c r="AW97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46" i="7"/>
  <c r="AW147" i="7"/>
  <c r="AW148" i="7"/>
  <c r="AW149" i="7"/>
  <c r="AW150" i="7"/>
  <c r="AW151" i="7"/>
  <c r="AW152" i="7"/>
  <c r="AW153" i="7"/>
  <c r="AW154" i="7"/>
  <c r="AW155" i="7"/>
  <c r="AW156" i="7"/>
  <c r="AW157" i="7"/>
  <c r="AW158" i="7"/>
  <c r="AW159" i="7"/>
  <c r="AW160" i="7"/>
  <c r="AW161" i="7"/>
  <c r="AW162" i="7"/>
  <c r="AW163" i="7"/>
  <c r="AW164" i="7"/>
  <c r="AW165" i="7"/>
  <c r="AW166" i="7"/>
  <c r="AW167" i="7"/>
  <c r="AW168" i="7"/>
  <c r="AW169" i="7"/>
  <c r="AW170" i="7"/>
  <c r="AW171" i="7"/>
  <c r="AW172" i="7"/>
  <c r="AW173" i="7"/>
  <c r="AW174" i="7"/>
  <c r="AW175" i="7"/>
  <c r="AW176" i="7"/>
  <c r="AW177" i="7"/>
  <c r="AW178" i="7"/>
  <c r="AW179" i="7"/>
  <c r="AW180" i="7"/>
  <c r="AW181" i="7"/>
  <c r="AW182" i="7"/>
  <c r="AW183" i="7"/>
  <c r="AW184" i="7"/>
  <c r="AW185" i="7"/>
  <c r="AW186" i="7"/>
  <c r="AW187" i="7"/>
  <c r="AW188" i="7"/>
  <c r="AW189" i="7"/>
  <c r="AW190" i="7"/>
  <c r="AW191" i="7"/>
  <c r="AW192" i="7"/>
  <c r="AW193" i="7"/>
  <c r="AW194" i="7"/>
  <c r="AW195" i="7"/>
  <c r="AW196" i="7"/>
  <c r="AW197" i="7"/>
  <c r="AW198" i="7"/>
  <c r="AW199" i="7"/>
  <c r="AW200" i="7"/>
  <c r="AW201" i="7"/>
  <c r="AW202" i="7"/>
  <c r="AW203" i="7"/>
  <c r="AW204" i="7"/>
  <c r="AW205" i="7"/>
  <c r="AW206" i="7"/>
  <c r="AW207" i="7"/>
  <c r="AW208" i="7"/>
  <c r="AW209" i="7"/>
  <c r="AW210" i="7"/>
  <c r="AW211" i="7"/>
  <c r="AW212" i="7"/>
  <c r="AW213" i="7"/>
  <c r="AW214" i="7"/>
  <c r="AW215" i="7"/>
  <c r="AW216" i="7"/>
  <c r="AW217" i="7"/>
  <c r="AW218" i="7"/>
  <c r="AW219" i="7"/>
  <c r="AW220" i="7"/>
  <c r="AW221" i="7"/>
  <c r="AW222" i="7"/>
  <c r="AW223" i="7"/>
  <c r="AW224" i="7"/>
  <c r="AW225" i="7"/>
  <c r="AW226" i="7"/>
  <c r="AW227" i="7"/>
  <c r="AW228" i="7"/>
  <c r="AW229" i="7"/>
  <c r="AW230" i="7"/>
  <c r="AW231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X66" i="7"/>
  <c r="AX67" i="7"/>
  <c r="AX68" i="7"/>
  <c r="AX69" i="7"/>
  <c r="AX70" i="7"/>
  <c r="AX71" i="7"/>
  <c r="AX72" i="7"/>
  <c r="AX73" i="7"/>
  <c r="AX74" i="7"/>
  <c r="AX75" i="7"/>
  <c r="AX76" i="7"/>
  <c r="AX77" i="7"/>
  <c r="AX78" i="7"/>
  <c r="AX79" i="7"/>
  <c r="AX80" i="7"/>
  <c r="AX81" i="7"/>
  <c r="AX82" i="7"/>
  <c r="AX83" i="7"/>
  <c r="AX84" i="7"/>
  <c r="AX85" i="7"/>
  <c r="AX86" i="7"/>
  <c r="AX87" i="7"/>
  <c r="AX88" i="7"/>
  <c r="AX89" i="7"/>
  <c r="AX90" i="7"/>
  <c r="AX91" i="7"/>
  <c r="AX92" i="7"/>
  <c r="AX93" i="7"/>
  <c r="AX94" i="7"/>
  <c r="AX95" i="7"/>
  <c r="AX96" i="7"/>
  <c r="AX97" i="7"/>
  <c r="AX98" i="7"/>
  <c r="AX99" i="7"/>
  <c r="AX100" i="7"/>
  <c r="AX101" i="7"/>
  <c r="AX102" i="7"/>
  <c r="AX103" i="7"/>
  <c r="AX104" i="7"/>
  <c r="AX105" i="7"/>
  <c r="AX106" i="7"/>
  <c r="AX107" i="7"/>
  <c r="AX108" i="7"/>
  <c r="AX109" i="7"/>
  <c r="AX110" i="7"/>
  <c r="AX111" i="7"/>
  <c r="AX112" i="7"/>
  <c r="AX113" i="7"/>
  <c r="AX114" i="7"/>
  <c r="AX115" i="7"/>
  <c r="AX116" i="7"/>
  <c r="AX117" i="7"/>
  <c r="AX118" i="7"/>
  <c r="AX119" i="7"/>
  <c r="AX120" i="7"/>
  <c r="AX121" i="7"/>
  <c r="AX122" i="7"/>
  <c r="AX123" i="7"/>
  <c r="AX124" i="7"/>
  <c r="AX125" i="7"/>
  <c r="AX126" i="7"/>
  <c r="AX127" i="7"/>
  <c r="AX128" i="7"/>
  <c r="AX129" i="7"/>
  <c r="AX130" i="7"/>
  <c r="AX131" i="7"/>
  <c r="AX132" i="7"/>
  <c r="AX133" i="7"/>
  <c r="AX134" i="7"/>
  <c r="AX135" i="7"/>
  <c r="AX136" i="7"/>
  <c r="AX137" i="7"/>
  <c r="AX138" i="7"/>
  <c r="AX139" i="7"/>
  <c r="AX140" i="7"/>
  <c r="AX141" i="7"/>
  <c r="AX142" i="7"/>
  <c r="AX143" i="7"/>
  <c r="AX144" i="7"/>
  <c r="AX145" i="7"/>
  <c r="AX146" i="7"/>
  <c r="AX147" i="7"/>
  <c r="AX148" i="7"/>
  <c r="AX149" i="7"/>
  <c r="AX150" i="7"/>
  <c r="AX151" i="7"/>
  <c r="AX152" i="7"/>
  <c r="AX153" i="7"/>
  <c r="AX154" i="7"/>
  <c r="AX155" i="7"/>
  <c r="AX156" i="7"/>
  <c r="AX157" i="7"/>
  <c r="AX158" i="7"/>
  <c r="AX159" i="7"/>
  <c r="AX160" i="7"/>
  <c r="AX161" i="7"/>
  <c r="AX162" i="7"/>
  <c r="AX163" i="7"/>
  <c r="AX164" i="7"/>
  <c r="AX165" i="7"/>
  <c r="AX166" i="7"/>
  <c r="AX167" i="7"/>
  <c r="AX168" i="7"/>
  <c r="AX169" i="7"/>
  <c r="AX170" i="7"/>
  <c r="AX171" i="7"/>
  <c r="AX172" i="7"/>
  <c r="AX173" i="7"/>
  <c r="AX174" i="7"/>
  <c r="AX175" i="7"/>
  <c r="AX176" i="7"/>
  <c r="AX177" i="7"/>
  <c r="AX178" i="7"/>
  <c r="AX179" i="7"/>
  <c r="AX180" i="7"/>
  <c r="AX181" i="7"/>
  <c r="AX182" i="7"/>
  <c r="AX183" i="7"/>
  <c r="AX184" i="7"/>
  <c r="AX185" i="7"/>
  <c r="AX186" i="7"/>
  <c r="AX187" i="7"/>
  <c r="AX188" i="7"/>
  <c r="AX189" i="7"/>
  <c r="AX190" i="7"/>
  <c r="AX191" i="7"/>
  <c r="AX192" i="7"/>
  <c r="AX193" i="7"/>
  <c r="AX194" i="7"/>
  <c r="AX195" i="7"/>
  <c r="AX196" i="7"/>
  <c r="AX197" i="7"/>
  <c r="AX198" i="7"/>
  <c r="AX199" i="7"/>
  <c r="AX200" i="7"/>
  <c r="AX201" i="7"/>
  <c r="AX202" i="7"/>
  <c r="AX203" i="7"/>
  <c r="AX204" i="7"/>
  <c r="AX205" i="7"/>
  <c r="AX206" i="7"/>
  <c r="AX207" i="7"/>
  <c r="AX208" i="7"/>
  <c r="AX209" i="7"/>
  <c r="AX210" i="7"/>
  <c r="AX211" i="7"/>
  <c r="AX212" i="7"/>
  <c r="AX213" i="7"/>
  <c r="AX214" i="7"/>
  <c r="AX215" i="7"/>
  <c r="AX216" i="7"/>
  <c r="AX217" i="7"/>
  <c r="AX218" i="7"/>
  <c r="AX219" i="7"/>
  <c r="AX220" i="7"/>
  <c r="AX221" i="7"/>
  <c r="AX222" i="7"/>
  <c r="AX223" i="7"/>
  <c r="AX224" i="7"/>
  <c r="AX225" i="7"/>
  <c r="AX226" i="7"/>
  <c r="AX227" i="7"/>
  <c r="AX228" i="7"/>
  <c r="AX229" i="7"/>
  <c r="AX230" i="7"/>
  <c r="AX231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74" i="7"/>
  <c r="AY75" i="7"/>
  <c r="AY76" i="7"/>
  <c r="AY77" i="7"/>
  <c r="AY78" i="7"/>
  <c r="AY79" i="7"/>
  <c r="AY80" i="7"/>
  <c r="AY81" i="7"/>
  <c r="AY82" i="7"/>
  <c r="AY83" i="7"/>
  <c r="AY84" i="7"/>
  <c r="AY85" i="7"/>
  <c r="AY86" i="7"/>
  <c r="AY87" i="7"/>
  <c r="AY88" i="7"/>
  <c r="AY89" i="7"/>
  <c r="AY90" i="7"/>
  <c r="AY91" i="7"/>
  <c r="AY92" i="7"/>
  <c r="AY93" i="7"/>
  <c r="AY94" i="7"/>
  <c r="AY95" i="7"/>
  <c r="AY96" i="7"/>
  <c r="AY97" i="7"/>
  <c r="AY98" i="7"/>
  <c r="AY99" i="7"/>
  <c r="AY100" i="7"/>
  <c r="AY101" i="7"/>
  <c r="AY102" i="7"/>
  <c r="AY103" i="7"/>
  <c r="AY104" i="7"/>
  <c r="AY105" i="7"/>
  <c r="AY106" i="7"/>
  <c r="AY107" i="7"/>
  <c r="AY108" i="7"/>
  <c r="AY109" i="7"/>
  <c r="AY110" i="7"/>
  <c r="AY111" i="7"/>
  <c r="AY112" i="7"/>
  <c r="AY113" i="7"/>
  <c r="AY114" i="7"/>
  <c r="AY115" i="7"/>
  <c r="AY116" i="7"/>
  <c r="AY117" i="7"/>
  <c r="AY118" i="7"/>
  <c r="AY119" i="7"/>
  <c r="AY120" i="7"/>
  <c r="AY121" i="7"/>
  <c r="AY122" i="7"/>
  <c r="AY123" i="7"/>
  <c r="AY124" i="7"/>
  <c r="AY125" i="7"/>
  <c r="AY126" i="7"/>
  <c r="AY127" i="7"/>
  <c r="AY128" i="7"/>
  <c r="AY129" i="7"/>
  <c r="AY130" i="7"/>
  <c r="AY131" i="7"/>
  <c r="AY132" i="7"/>
  <c r="AY133" i="7"/>
  <c r="AY134" i="7"/>
  <c r="AY135" i="7"/>
  <c r="AY136" i="7"/>
  <c r="AY137" i="7"/>
  <c r="AY138" i="7"/>
  <c r="AY139" i="7"/>
  <c r="AY140" i="7"/>
  <c r="AY141" i="7"/>
  <c r="AY142" i="7"/>
  <c r="AY143" i="7"/>
  <c r="AY144" i="7"/>
  <c r="AY145" i="7"/>
  <c r="AY146" i="7"/>
  <c r="AY147" i="7"/>
  <c r="AY148" i="7"/>
  <c r="AY149" i="7"/>
  <c r="AY150" i="7"/>
  <c r="AY151" i="7"/>
  <c r="AY152" i="7"/>
  <c r="AY153" i="7"/>
  <c r="AY154" i="7"/>
  <c r="AY155" i="7"/>
  <c r="AY156" i="7"/>
  <c r="AY157" i="7"/>
  <c r="AY158" i="7"/>
  <c r="AY159" i="7"/>
  <c r="AY160" i="7"/>
  <c r="AY161" i="7"/>
  <c r="AY162" i="7"/>
  <c r="AY163" i="7"/>
  <c r="AY164" i="7"/>
  <c r="AY165" i="7"/>
  <c r="AY166" i="7"/>
  <c r="AY167" i="7"/>
  <c r="AY168" i="7"/>
  <c r="AY169" i="7"/>
  <c r="AY170" i="7"/>
  <c r="AY171" i="7"/>
  <c r="AY172" i="7"/>
  <c r="AY173" i="7"/>
  <c r="AY174" i="7"/>
  <c r="AY175" i="7"/>
  <c r="AY176" i="7"/>
  <c r="AY177" i="7"/>
  <c r="AY178" i="7"/>
  <c r="AY179" i="7"/>
  <c r="AY180" i="7"/>
  <c r="AY181" i="7"/>
  <c r="AY182" i="7"/>
  <c r="AY183" i="7"/>
  <c r="AY184" i="7"/>
  <c r="AY185" i="7"/>
  <c r="AY186" i="7"/>
  <c r="AY187" i="7"/>
  <c r="AY188" i="7"/>
  <c r="AY189" i="7"/>
  <c r="AY190" i="7"/>
  <c r="AY191" i="7"/>
  <c r="AY192" i="7"/>
  <c r="AY193" i="7"/>
  <c r="AY194" i="7"/>
  <c r="AY195" i="7"/>
  <c r="AY196" i="7"/>
  <c r="AY197" i="7"/>
  <c r="AY198" i="7"/>
  <c r="AY199" i="7"/>
  <c r="AY200" i="7"/>
  <c r="AY201" i="7"/>
  <c r="AY202" i="7"/>
  <c r="AY203" i="7"/>
  <c r="AY204" i="7"/>
  <c r="AY205" i="7"/>
  <c r="AY206" i="7"/>
  <c r="AY207" i="7"/>
  <c r="AY208" i="7"/>
  <c r="AY209" i="7"/>
  <c r="AY210" i="7"/>
  <c r="AY211" i="7"/>
  <c r="AY212" i="7"/>
  <c r="AY213" i="7"/>
  <c r="AY214" i="7"/>
  <c r="AY215" i="7"/>
  <c r="AY216" i="7"/>
  <c r="AY217" i="7"/>
  <c r="AY218" i="7"/>
  <c r="AY219" i="7"/>
  <c r="AY220" i="7"/>
  <c r="AY221" i="7"/>
  <c r="AY222" i="7"/>
  <c r="AY223" i="7"/>
  <c r="AY224" i="7"/>
  <c r="AY225" i="7"/>
  <c r="AY226" i="7"/>
  <c r="AY227" i="7"/>
  <c r="AY228" i="7"/>
  <c r="AY229" i="7"/>
  <c r="AY230" i="7"/>
  <c r="AY231" i="7"/>
  <c r="D17" i="7"/>
  <c r="BB17" i="7"/>
  <c r="D18" i="7"/>
  <c r="BB18" i="7"/>
  <c r="D19" i="7"/>
  <c r="BB19" i="7"/>
  <c r="D20" i="7"/>
  <c r="BB20" i="7"/>
  <c r="D21" i="7"/>
  <c r="BB21" i="7"/>
  <c r="D22" i="7"/>
  <c r="BB22" i="7"/>
  <c r="D23" i="7"/>
  <c r="BB23" i="7"/>
  <c r="D24" i="7"/>
  <c r="BB24" i="7"/>
  <c r="D25" i="7"/>
  <c r="BB25" i="7"/>
  <c r="D26" i="7"/>
  <c r="BB26" i="7"/>
  <c r="D27" i="7"/>
  <c r="BB27" i="7"/>
  <c r="D28" i="7"/>
  <c r="BB28" i="7"/>
  <c r="D29" i="7"/>
  <c r="BB29" i="7"/>
  <c r="D30" i="7"/>
  <c r="BB30" i="7"/>
  <c r="D31" i="7"/>
  <c r="BB31" i="7"/>
  <c r="D32" i="7"/>
  <c r="BB32" i="7"/>
  <c r="D33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B72" i="7"/>
  <c r="BB73" i="7"/>
  <c r="BB74" i="7"/>
  <c r="BB75" i="7"/>
  <c r="BB76" i="7"/>
  <c r="BB77" i="7"/>
  <c r="BB78" i="7"/>
  <c r="BB79" i="7"/>
  <c r="BB80" i="7"/>
  <c r="BB81" i="7"/>
  <c r="BB82" i="7"/>
  <c r="BB83" i="7"/>
  <c r="BB84" i="7"/>
  <c r="BB85" i="7"/>
  <c r="BB86" i="7"/>
  <c r="BB87" i="7"/>
  <c r="BB88" i="7"/>
  <c r="BB89" i="7"/>
  <c r="BB90" i="7"/>
  <c r="BB91" i="7"/>
  <c r="BB92" i="7"/>
  <c r="BB93" i="7"/>
  <c r="BB94" i="7"/>
  <c r="BB95" i="7"/>
  <c r="BB96" i="7"/>
  <c r="BB97" i="7"/>
  <c r="BB98" i="7"/>
  <c r="BB99" i="7"/>
  <c r="BB100" i="7"/>
  <c r="BB101" i="7"/>
  <c r="BB102" i="7"/>
  <c r="BB103" i="7"/>
  <c r="BB104" i="7"/>
  <c r="BB105" i="7"/>
  <c r="BB106" i="7"/>
  <c r="BB107" i="7"/>
  <c r="BB108" i="7"/>
  <c r="BB109" i="7"/>
  <c r="BB110" i="7"/>
  <c r="BB111" i="7"/>
  <c r="BB112" i="7"/>
  <c r="BB113" i="7"/>
  <c r="BB114" i="7"/>
  <c r="BB115" i="7"/>
  <c r="BB116" i="7"/>
  <c r="BB117" i="7"/>
  <c r="BB118" i="7"/>
  <c r="BB119" i="7"/>
  <c r="BB120" i="7"/>
  <c r="BB121" i="7"/>
  <c r="BB122" i="7"/>
  <c r="BB123" i="7"/>
  <c r="BB124" i="7"/>
  <c r="BB125" i="7"/>
  <c r="BB126" i="7"/>
  <c r="BB127" i="7"/>
  <c r="BB128" i="7"/>
  <c r="BB129" i="7"/>
  <c r="BB130" i="7"/>
  <c r="BB131" i="7"/>
  <c r="BB132" i="7"/>
  <c r="BB133" i="7"/>
  <c r="BB134" i="7"/>
  <c r="BB135" i="7"/>
  <c r="BB136" i="7"/>
  <c r="BB137" i="7"/>
  <c r="BB138" i="7"/>
  <c r="BB139" i="7"/>
  <c r="BB140" i="7"/>
  <c r="BB141" i="7"/>
  <c r="BB142" i="7"/>
  <c r="BB143" i="7"/>
  <c r="BB144" i="7"/>
  <c r="BB145" i="7"/>
  <c r="BB146" i="7"/>
  <c r="BB147" i="7"/>
  <c r="BB148" i="7"/>
  <c r="BB149" i="7"/>
  <c r="BB150" i="7"/>
  <c r="BB151" i="7"/>
  <c r="BB152" i="7"/>
  <c r="BB153" i="7"/>
  <c r="BB154" i="7"/>
  <c r="BB155" i="7"/>
  <c r="BB156" i="7"/>
  <c r="BB157" i="7"/>
  <c r="BB158" i="7"/>
  <c r="BB159" i="7"/>
  <c r="BB160" i="7"/>
  <c r="BB161" i="7"/>
  <c r="BB162" i="7"/>
  <c r="BB163" i="7"/>
  <c r="BB164" i="7"/>
  <c r="BB165" i="7"/>
  <c r="BB166" i="7"/>
  <c r="BB167" i="7"/>
  <c r="BB168" i="7"/>
  <c r="BB169" i="7"/>
  <c r="BB170" i="7"/>
  <c r="BB171" i="7"/>
  <c r="BB172" i="7"/>
  <c r="BB173" i="7"/>
  <c r="BB174" i="7"/>
  <c r="BB175" i="7"/>
  <c r="BB176" i="7"/>
  <c r="BB177" i="7"/>
  <c r="BB178" i="7"/>
  <c r="BB179" i="7"/>
  <c r="BB180" i="7"/>
  <c r="BB181" i="7"/>
  <c r="BB182" i="7"/>
  <c r="BB183" i="7"/>
  <c r="BB184" i="7"/>
  <c r="BB185" i="7"/>
  <c r="BB186" i="7"/>
  <c r="BB187" i="7"/>
  <c r="BB188" i="7"/>
  <c r="BB189" i="7"/>
  <c r="BB190" i="7"/>
  <c r="BB191" i="7"/>
  <c r="BB192" i="7"/>
  <c r="BB193" i="7"/>
  <c r="BB194" i="7"/>
  <c r="BB195" i="7"/>
  <c r="BB196" i="7"/>
  <c r="BB197" i="7"/>
  <c r="BB198" i="7"/>
  <c r="BB199" i="7"/>
  <c r="BB200" i="7"/>
  <c r="BB201" i="7"/>
  <c r="BB202" i="7"/>
  <c r="BB203" i="7"/>
  <c r="BB204" i="7"/>
  <c r="BB205" i="7"/>
  <c r="BB206" i="7"/>
  <c r="BB207" i="7"/>
  <c r="BB208" i="7"/>
  <c r="BB209" i="7"/>
  <c r="BB210" i="7"/>
  <c r="BB211" i="7"/>
  <c r="BB212" i="7"/>
  <c r="BB213" i="7"/>
  <c r="BB214" i="7"/>
  <c r="BB215" i="7"/>
  <c r="BB216" i="7"/>
  <c r="BB217" i="7"/>
  <c r="BB218" i="7"/>
  <c r="BB219" i="7"/>
  <c r="BB220" i="7"/>
  <c r="BB221" i="7"/>
  <c r="BB222" i="7"/>
  <c r="BB223" i="7"/>
  <c r="BB224" i="7"/>
  <c r="BB225" i="7"/>
  <c r="BB226" i="7"/>
  <c r="BB227" i="7"/>
  <c r="BB228" i="7"/>
  <c r="BB229" i="7"/>
  <c r="BB230" i="7"/>
  <c r="BB231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BC70" i="7"/>
  <c r="BC71" i="7"/>
  <c r="BC72" i="7"/>
  <c r="BC73" i="7"/>
  <c r="BC74" i="7"/>
  <c r="BC75" i="7"/>
  <c r="BC76" i="7"/>
  <c r="BC77" i="7"/>
  <c r="BC78" i="7"/>
  <c r="BC79" i="7"/>
  <c r="BC80" i="7"/>
  <c r="BC81" i="7"/>
  <c r="BC82" i="7"/>
  <c r="BC83" i="7"/>
  <c r="BC84" i="7"/>
  <c r="BC85" i="7"/>
  <c r="BC86" i="7"/>
  <c r="BC87" i="7"/>
  <c r="BC88" i="7"/>
  <c r="BC89" i="7"/>
  <c r="BC90" i="7"/>
  <c r="BC91" i="7"/>
  <c r="BC92" i="7"/>
  <c r="BC93" i="7"/>
  <c r="BC94" i="7"/>
  <c r="BC95" i="7"/>
  <c r="BC96" i="7"/>
  <c r="BC97" i="7"/>
  <c r="BC98" i="7"/>
  <c r="BC99" i="7"/>
  <c r="BC100" i="7"/>
  <c r="BC101" i="7"/>
  <c r="BC102" i="7"/>
  <c r="BC103" i="7"/>
  <c r="BC104" i="7"/>
  <c r="BC105" i="7"/>
  <c r="BC106" i="7"/>
  <c r="BC107" i="7"/>
  <c r="BC108" i="7"/>
  <c r="BC109" i="7"/>
  <c r="BC110" i="7"/>
  <c r="BC111" i="7"/>
  <c r="BC112" i="7"/>
  <c r="BC113" i="7"/>
  <c r="BC114" i="7"/>
  <c r="BC115" i="7"/>
  <c r="BC116" i="7"/>
  <c r="BC117" i="7"/>
  <c r="BC118" i="7"/>
  <c r="BC119" i="7"/>
  <c r="BC120" i="7"/>
  <c r="BC121" i="7"/>
  <c r="BC122" i="7"/>
  <c r="BC123" i="7"/>
  <c r="BC124" i="7"/>
  <c r="BC125" i="7"/>
  <c r="BC126" i="7"/>
  <c r="BC127" i="7"/>
  <c r="BC128" i="7"/>
  <c r="BC129" i="7"/>
  <c r="BC130" i="7"/>
  <c r="BC131" i="7"/>
  <c r="BC132" i="7"/>
  <c r="BC133" i="7"/>
  <c r="BC134" i="7"/>
  <c r="BC135" i="7"/>
  <c r="BC136" i="7"/>
  <c r="BC137" i="7"/>
  <c r="BC138" i="7"/>
  <c r="BC139" i="7"/>
  <c r="BC140" i="7"/>
  <c r="BC141" i="7"/>
  <c r="BC142" i="7"/>
  <c r="BC143" i="7"/>
  <c r="BC144" i="7"/>
  <c r="BC145" i="7"/>
  <c r="BC146" i="7"/>
  <c r="BC147" i="7"/>
  <c r="BC148" i="7"/>
  <c r="BC149" i="7"/>
  <c r="BC150" i="7"/>
  <c r="BC151" i="7"/>
  <c r="BC152" i="7"/>
  <c r="BC153" i="7"/>
  <c r="BC154" i="7"/>
  <c r="BC155" i="7"/>
  <c r="BC156" i="7"/>
  <c r="BC157" i="7"/>
  <c r="BC158" i="7"/>
  <c r="BC159" i="7"/>
  <c r="BC160" i="7"/>
  <c r="BC161" i="7"/>
  <c r="BC162" i="7"/>
  <c r="BC163" i="7"/>
  <c r="BC164" i="7"/>
  <c r="BC165" i="7"/>
  <c r="BC166" i="7"/>
  <c r="BC167" i="7"/>
  <c r="BC168" i="7"/>
  <c r="BC169" i="7"/>
  <c r="BC170" i="7"/>
  <c r="BC171" i="7"/>
  <c r="BC172" i="7"/>
  <c r="BC173" i="7"/>
  <c r="BC174" i="7"/>
  <c r="BC175" i="7"/>
  <c r="BC176" i="7"/>
  <c r="BC177" i="7"/>
  <c r="BC178" i="7"/>
  <c r="BC179" i="7"/>
  <c r="BC180" i="7"/>
  <c r="BC181" i="7"/>
  <c r="BC182" i="7"/>
  <c r="BC183" i="7"/>
  <c r="BC184" i="7"/>
  <c r="BC185" i="7"/>
  <c r="BC186" i="7"/>
  <c r="BC187" i="7"/>
  <c r="BC188" i="7"/>
  <c r="BC189" i="7"/>
  <c r="BC190" i="7"/>
  <c r="BC191" i="7"/>
  <c r="BC192" i="7"/>
  <c r="BC193" i="7"/>
  <c r="BC194" i="7"/>
  <c r="BC195" i="7"/>
  <c r="BC196" i="7"/>
  <c r="BC197" i="7"/>
  <c r="BC198" i="7"/>
  <c r="BC199" i="7"/>
  <c r="BC200" i="7"/>
  <c r="BC201" i="7"/>
  <c r="BC202" i="7"/>
  <c r="BC203" i="7"/>
  <c r="BC204" i="7"/>
  <c r="BC205" i="7"/>
  <c r="BC206" i="7"/>
  <c r="BC207" i="7"/>
  <c r="BC208" i="7"/>
  <c r="BC209" i="7"/>
  <c r="BC210" i="7"/>
  <c r="BC211" i="7"/>
  <c r="BC212" i="7"/>
  <c r="BC213" i="7"/>
  <c r="BC214" i="7"/>
  <c r="BC215" i="7"/>
  <c r="BC216" i="7"/>
  <c r="BC217" i="7"/>
  <c r="BC218" i="7"/>
  <c r="BC219" i="7"/>
  <c r="BC220" i="7"/>
  <c r="BC221" i="7"/>
  <c r="BC222" i="7"/>
  <c r="BC223" i="7"/>
  <c r="BC224" i="7"/>
  <c r="BC225" i="7"/>
  <c r="BC226" i="7"/>
  <c r="BC227" i="7"/>
  <c r="BC228" i="7"/>
  <c r="BC229" i="7"/>
  <c r="BC230" i="7"/>
  <c r="BC231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D66" i="7"/>
  <c r="BD67" i="7"/>
  <c r="BD68" i="7"/>
  <c r="BD69" i="7"/>
  <c r="BD70" i="7"/>
  <c r="BD71" i="7"/>
  <c r="BD72" i="7"/>
  <c r="BD73" i="7"/>
  <c r="BD74" i="7"/>
  <c r="BD75" i="7"/>
  <c r="BD76" i="7"/>
  <c r="BD77" i="7"/>
  <c r="BD78" i="7"/>
  <c r="BD79" i="7"/>
  <c r="BD80" i="7"/>
  <c r="BD81" i="7"/>
  <c r="BD82" i="7"/>
  <c r="BD83" i="7"/>
  <c r="BD84" i="7"/>
  <c r="BD85" i="7"/>
  <c r="BD86" i="7"/>
  <c r="BD87" i="7"/>
  <c r="BD88" i="7"/>
  <c r="BD89" i="7"/>
  <c r="BD90" i="7"/>
  <c r="BD91" i="7"/>
  <c r="BD92" i="7"/>
  <c r="BD93" i="7"/>
  <c r="BD94" i="7"/>
  <c r="BD95" i="7"/>
  <c r="BD96" i="7"/>
  <c r="BD97" i="7"/>
  <c r="BD98" i="7"/>
  <c r="BD99" i="7"/>
  <c r="BD100" i="7"/>
  <c r="BD101" i="7"/>
  <c r="BD102" i="7"/>
  <c r="BD103" i="7"/>
  <c r="BD104" i="7"/>
  <c r="BD105" i="7"/>
  <c r="BD106" i="7"/>
  <c r="BD107" i="7"/>
  <c r="BD108" i="7"/>
  <c r="BD109" i="7"/>
  <c r="BD110" i="7"/>
  <c r="BD111" i="7"/>
  <c r="BD112" i="7"/>
  <c r="BD113" i="7"/>
  <c r="BD114" i="7"/>
  <c r="BD115" i="7"/>
  <c r="BD116" i="7"/>
  <c r="BD117" i="7"/>
  <c r="BD118" i="7"/>
  <c r="BD119" i="7"/>
  <c r="BD120" i="7"/>
  <c r="BD121" i="7"/>
  <c r="BD122" i="7"/>
  <c r="BD123" i="7"/>
  <c r="BD124" i="7"/>
  <c r="BD125" i="7"/>
  <c r="BD126" i="7"/>
  <c r="BD127" i="7"/>
  <c r="BD128" i="7"/>
  <c r="BD129" i="7"/>
  <c r="BD130" i="7"/>
  <c r="BD131" i="7"/>
  <c r="BD132" i="7"/>
  <c r="BD133" i="7"/>
  <c r="BD134" i="7"/>
  <c r="BD135" i="7"/>
  <c r="BD136" i="7"/>
  <c r="BD137" i="7"/>
  <c r="BD138" i="7"/>
  <c r="BD139" i="7"/>
  <c r="BD140" i="7"/>
  <c r="BD141" i="7"/>
  <c r="BD142" i="7"/>
  <c r="BD143" i="7"/>
  <c r="BD144" i="7"/>
  <c r="BD145" i="7"/>
  <c r="BD146" i="7"/>
  <c r="BD147" i="7"/>
  <c r="BD148" i="7"/>
  <c r="BD149" i="7"/>
  <c r="BD150" i="7"/>
  <c r="BD151" i="7"/>
  <c r="BD152" i="7"/>
  <c r="BD153" i="7"/>
  <c r="BD154" i="7"/>
  <c r="BD155" i="7"/>
  <c r="BD156" i="7"/>
  <c r="BD157" i="7"/>
  <c r="BD158" i="7"/>
  <c r="BD159" i="7"/>
  <c r="BD160" i="7"/>
  <c r="BD161" i="7"/>
  <c r="BD162" i="7"/>
  <c r="BD163" i="7"/>
  <c r="BD164" i="7"/>
  <c r="BD165" i="7"/>
  <c r="BD166" i="7"/>
  <c r="BD167" i="7"/>
  <c r="BD168" i="7"/>
  <c r="BD169" i="7"/>
  <c r="BD170" i="7"/>
  <c r="BD171" i="7"/>
  <c r="BD172" i="7"/>
  <c r="BD173" i="7"/>
  <c r="BD174" i="7"/>
  <c r="BD175" i="7"/>
  <c r="BD176" i="7"/>
  <c r="BD177" i="7"/>
  <c r="BD178" i="7"/>
  <c r="BD179" i="7"/>
  <c r="BD180" i="7"/>
  <c r="BD181" i="7"/>
  <c r="BD182" i="7"/>
  <c r="BD183" i="7"/>
  <c r="BD184" i="7"/>
  <c r="BD185" i="7"/>
  <c r="BD186" i="7"/>
  <c r="BD187" i="7"/>
  <c r="BD188" i="7"/>
  <c r="BD189" i="7"/>
  <c r="BD190" i="7"/>
  <c r="BD191" i="7"/>
  <c r="BD192" i="7"/>
  <c r="BD193" i="7"/>
  <c r="BD194" i="7"/>
  <c r="BD195" i="7"/>
  <c r="BD196" i="7"/>
  <c r="BD197" i="7"/>
  <c r="BD198" i="7"/>
  <c r="BD199" i="7"/>
  <c r="BD200" i="7"/>
  <c r="BD201" i="7"/>
  <c r="BD202" i="7"/>
  <c r="BD203" i="7"/>
  <c r="BD204" i="7"/>
  <c r="BD205" i="7"/>
  <c r="BD206" i="7"/>
  <c r="BD207" i="7"/>
  <c r="BD208" i="7"/>
  <c r="BD209" i="7"/>
  <c r="BD210" i="7"/>
  <c r="BD211" i="7"/>
  <c r="BD212" i="7"/>
  <c r="BD213" i="7"/>
  <c r="BD214" i="7"/>
  <c r="BD215" i="7"/>
  <c r="BD216" i="7"/>
  <c r="BD217" i="7"/>
  <c r="BD218" i="7"/>
  <c r="BD219" i="7"/>
  <c r="BD220" i="7"/>
  <c r="BD221" i="7"/>
  <c r="BD222" i="7"/>
  <c r="BD223" i="7"/>
  <c r="BD224" i="7"/>
  <c r="BD225" i="7"/>
  <c r="BD226" i="7"/>
  <c r="BD227" i="7"/>
  <c r="BD228" i="7"/>
  <c r="BD229" i="7"/>
  <c r="BD230" i="7"/>
  <c r="BD231" i="7"/>
  <c r="I232" i="7"/>
  <c r="J232" i="7"/>
  <c r="K232" i="7"/>
  <c r="N232" i="7"/>
  <c r="O232" i="7"/>
  <c r="P232" i="7"/>
  <c r="S232" i="7"/>
  <c r="T232" i="7"/>
  <c r="U232" i="7"/>
  <c r="X232" i="7"/>
  <c r="Y232" i="7"/>
  <c r="Z232" i="7"/>
  <c r="AC232" i="7"/>
  <c r="AD232" i="7"/>
  <c r="AE232" i="7"/>
  <c r="AH232" i="7"/>
  <c r="AI232" i="7"/>
  <c r="AJ232" i="7"/>
  <c r="AM232" i="7"/>
  <c r="AN232" i="7"/>
  <c r="AO232" i="7"/>
  <c r="AR232" i="7"/>
  <c r="AS232" i="7"/>
  <c r="AT232" i="7"/>
  <c r="AW232" i="7"/>
  <c r="AX232" i="7"/>
  <c r="AY232" i="7"/>
  <c r="BB232" i="7"/>
  <c r="BC232" i="7"/>
  <c r="BD232" i="7"/>
  <c r="I233" i="7"/>
  <c r="J233" i="7"/>
  <c r="K233" i="7"/>
  <c r="N233" i="7"/>
  <c r="O233" i="7"/>
  <c r="P233" i="7"/>
  <c r="S233" i="7"/>
  <c r="T233" i="7"/>
  <c r="U233" i="7"/>
  <c r="X233" i="7"/>
  <c r="Y233" i="7"/>
  <c r="Z233" i="7"/>
  <c r="AC233" i="7"/>
  <c r="AD233" i="7"/>
  <c r="AE233" i="7"/>
  <c r="AH233" i="7"/>
  <c r="AI233" i="7"/>
  <c r="AJ233" i="7"/>
  <c r="AM233" i="7"/>
  <c r="AN233" i="7"/>
  <c r="AO233" i="7"/>
  <c r="AR233" i="7"/>
  <c r="AS233" i="7"/>
  <c r="AT233" i="7"/>
  <c r="AW233" i="7"/>
  <c r="AX233" i="7"/>
  <c r="AY233" i="7"/>
  <c r="BB233" i="7"/>
  <c r="BC233" i="7"/>
  <c r="BD233" i="7"/>
  <c r="I234" i="7"/>
  <c r="J234" i="7"/>
  <c r="K234" i="7"/>
  <c r="N234" i="7"/>
  <c r="O234" i="7"/>
  <c r="P234" i="7"/>
  <c r="S234" i="7"/>
  <c r="T234" i="7"/>
  <c r="U234" i="7"/>
  <c r="X234" i="7"/>
  <c r="Y234" i="7"/>
  <c r="Z234" i="7"/>
  <c r="AC234" i="7"/>
  <c r="AD234" i="7"/>
  <c r="AE234" i="7"/>
  <c r="AH234" i="7"/>
  <c r="AI234" i="7"/>
  <c r="AJ234" i="7"/>
  <c r="AM234" i="7"/>
  <c r="AN234" i="7"/>
  <c r="AO234" i="7"/>
  <c r="AR234" i="7"/>
  <c r="AS234" i="7"/>
  <c r="AT234" i="7"/>
  <c r="AW234" i="7"/>
  <c r="AX234" i="7"/>
  <c r="AY234" i="7"/>
  <c r="BB234" i="7"/>
  <c r="BC234" i="7"/>
  <c r="BD234" i="7"/>
  <c r="I235" i="7"/>
  <c r="J235" i="7"/>
  <c r="K235" i="7"/>
  <c r="N235" i="7"/>
  <c r="O235" i="7"/>
  <c r="P235" i="7"/>
  <c r="S235" i="7"/>
  <c r="T235" i="7"/>
  <c r="U235" i="7"/>
  <c r="X235" i="7"/>
  <c r="Y235" i="7"/>
  <c r="Z235" i="7"/>
  <c r="AC235" i="7"/>
  <c r="AD235" i="7"/>
  <c r="AE235" i="7"/>
  <c r="AH235" i="7"/>
  <c r="AI235" i="7"/>
  <c r="AJ235" i="7"/>
  <c r="AM235" i="7"/>
  <c r="AN235" i="7"/>
  <c r="AO235" i="7"/>
  <c r="AR235" i="7"/>
  <c r="AS235" i="7"/>
  <c r="AT235" i="7"/>
  <c r="AW235" i="7"/>
  <c r="AX235" i="7"/>
  <c r="AY235" i="7"/>
  <c r="BB235" i="7"/>
  <c r="BC235" i="7"/>
  <c r="BD235" i="7"/>
  <c r="I236" i="7"/>
  <c r="J236" i="7"/>
  <c r="K236" i="7"/>
  <c r="N236" i="7"/>
  <c r="O236" i="7"/>
  <c r="P236" i="7"/>
  <c r="S236" i="7"/>
  <c r="T236" i="7"/>
  <c r="U236" i="7"/>
  <c r="X236" i="7"/>
  <c r="Y236" i="7"/>
  <c r="Z236" i="7"/>
  <c r="AC236" i="7"/>
  <c r="AD236" i="7"/>
  <c r="AE236" i="7"/>
  <c r="AH236" i="7"/>
  <c r="AI236" i="7"/>
  <c r="AJ236" i="7"/>
  <c r="AM236" i="7"/>
  <c r="AN236" i="7"/>
  <c r="AO236" i="7"/>
  <c r="AR236" i="7"/>
  <c r="AS236" i="7"/>
  <c r="AT236" i="7"/>
  <c r="AW236" i="7"/>
  <c r="AX236" i="7"/>
  <c r="AY236" i="7"/>
  <c r="BB236" i="7"/>
  <c r="BC236" i="7"/>
  <c r="BD236" i="7"/>
  <c r="I237" i="7"/>
  <c r="J237" i="7"/>
  <c r="K237" i="7"/>
  <c r="N237" i="7"/>
  <c r="O237" i="7"/>
  <c r="P237" i="7"/>
  <c r="S237" i="7"/>
  <c r="T237" i="7"/>
  <c r="U237" i="7"/>
  <c r="X237" i="7"/>
  <c r="Y237" i="7"/>
  <c r="Z237" i="7"/>
  <c r="AC237" i="7"/>
  <c r="AD237" i="7"/>
  <c r="AE237" i="7"/>
  <c r="AH237" i="7"/>
  <c r="AI237" i="7"/>
  <c r="AJ237" i="7"/>
  <c r="AM237" i="7"/>
  <c r="AN237" i="7"/>
  <c r="AO237" i="7"/>
  <c r="AR237" i="7"/>
  <c r="AS237" i="7"/>
  <c r="AT237" i="7"/>
  <c r="AW237" i="7"/>
  <c r="AX237" i="7"/>
  <c r="AY237" i="7"/>
  <c r="BB237" i="7"/>
  <c r="BC237" i="7"/>
  <c r="BD237" i="7"/>
  <c r="I238" i="7"/>
  <c r="J238" i="7"/>
  <c r="K238" i="7"/>
  <c r="N238" i="7"/>
  <c r="O238" i="7"/>
  <c r="P238" i="7"/>
  <c r="S238" i="7"/>
  <c r="T238" i="7"/>
  <c r="U238" i="7"/>
  <c r="X238" i="7"/>
  <c r="Y238" i="7"/>
  <c r="Z238" i="7"/>
  <c r="AC238" i="7"/>
  <c r="AD238" i="7"/>
  <c r="AE238" i="7"/>
  <c r="AH238" i="7"/>
  <c r="AI238" i="7"/>
  <c r="AJ238" i="7"/>
  <c r="AM238" i="7"/>
  <c r="AN238" i="7"/>
  <c r="AO238" i="7"/>
  <c r="AR238" i="7"/>
  <c r="AS238" i="7"/>
  <c r="AT238" i="7"/>
  <c r="AW238" i="7"/>
  <c r="AX238" i="7"/>
  <c r="AY238" i="7"/>
  <c r="BB238" i="7"/>
  <c r="BC238" i="7"/>
  <c r="BD238" i="7"/>
  <c r="I239" i="7"/>
  <c r="J239" i="7"/>
  <c r="K239" i="7"/>
  <c r="N239" i="7"/>
  <c r="O239" i="7"/>
  <c r="P239" i="7"/>
  <c r="S239" i="7"/>
  <c r="T239" i="7"/>
  <c r="U239" i="7"/>
  <c r="X239" i="7"/>
  <c r="Y239" i="7"/>
  <c r="Z239" i="7"/>
  <c r="AC239" i="7"/>
  <c r="AD239" i="7"/>
  <c r="AE239" i="7"/>
  <c r="AH239" i="7"/>
  <c r="AI239" i="7"/>
  <c r="AJ239" i="7"/>
  <c r="AM239" i="7"/>
  <c r="AN239" i="7"/>
  <c r="AO239" i="7"/>
  <c r="AR239" i="7"/>
  <c r="AS239" i="7"/>
  <c r="AT239" i="7"/>
  <c r="AW239" i="7"/>
  <c r="AX239" i="7"/>
  <c r="AY239" i="7"/>
  <c r="BB239" i="7"/>
  <c r="BC239" i="7"/>
  <c r="BD239" i="7"/>
  <c r="I240" i="7"/>
  <c r="J240" i="7"/>
  <c r="K240" i="7"/>
  <c r="N240" i="7"/>
  <c r="O240" i="7"/>
  <c r="P240" i="7"/>
  <c r="S240" i="7"/>
  <c r="T240" i="7"/>
  <c r="U240" i="7"/>
  <c r="X240" i="7"/>
  <c r="Y240" i="7"/>
  <c r="Z240" i="7"/>
  <c r="AC240" i="7"/>
  <c r="AD240" i="7"/>
  <c r="AE240" i="7"/>
  <c r="AH240" i="7"/>
  <c r="AI240" i="7"/>
  <c r="AJ240" i="7"/>
  <c r="AM240" i="7"/>
  <c r="AN240" i="7"/>
  <c r="AO240" i="7"/>
  <c r="AR240" i="7"/>
  <c r="AS240" i="7"/>
  <c r="AT240" i="7"/>
  <c r="AW240" i="7"/>
  <c r="AX240" i="7"/>
  <c r="AY240" i="7"/>
  <c r="BB240" i="7"/>
  <c r="BC240" i="7"/>
  <c r="BD240" i="7"/>
  <c r="I241" i="7"/>
  <c r="J241" i="7"/>
  <c r="K241" i="7"/>
  <c r="N241" i="7"/>
  <c r="O241" i="7"/>
  <c r="P241" i="7"/>
  <c r="S241" i="7"/>
  <c r="T241" i="7"/>
  <c r="U241" i="7"/>
  <c r="X241" i="7"/>
  <c r="Y241" i="7"/>
  <c r="Z241" i="7"/>
  <c r="AC241" i="7"/>
  <c r="AD241" i="7"/>
  <c r="AE241" i="7"/>
  <c r="AH241" i="7"/>
  <c r="AI241" i="7"/>
  <c r="AJ241" i="7"/>
  <c r="AM241" i="7"/>
  <c r="AN241" i="7"/>
  <c r="AO241" i="7"/>
  <c r="AR241" i="7"/>
  <c r="AS241" i="7"/>
  <c r="AT241" i="7"/>
  <c r="AW241" i="7"/>
  <c r="AX241" i="7"/>
  <c r="AY241" i="7"/>
  <c r="BB241" i="7"/>
  <c r="BC241" i="7"/>
  <c r="BD241" i="7"/>
  <c r="I242" i="7"/>
  <c r="J242" i="7"/>
  <c r="K242" i="7"/>
  <c r="N242" i="7"/>
  <c r="O242" i="7"/>
  <c r="P242" i="7"/>
  <c r="S242" i="7"/>
  <c r="T242" i="7"/>
  <c r="U242" i="7"/>
  <c r="X242" i="7"/>
  <c r="Y242" i="7"/>
  <c r="Z242" i="7"/>
  <c r="AC242" i="7"/>
  <c r="AD242" i="7"/>
  <c r="AE242" i="7"/>
  <c r="AH242" i="7"/>
  <c r="AI242" i="7"/>
  <c r="AJ242" i="7"/>
  <c r="AM242" i="7"/>
  <c r="AN242" i="7"/>
  <c r="AO242" i="7"/>
  <c r="AR242" i="7"/>
  <c r="AS242" i="7"/>
  <c r="AT242" i="7"/>
  <c r="AW242" i="7"/>
  <c r="AX242" i="7"/>
  <c r="AY242" i="7"/>
  <c r="BB242" i="7"/>
  <c r="BC242" i="7"/>
  <c r="BD242" i="7"/>
  <c r="I243" i="7"/>
  <c r="J243" i="7"/>
  <c r="K243" i="7"/>
  <c r="N243" i="7"/>
  <c r="O243" i="7"/>
  <c r="P243" i="7"/>
  <c r="S243" i="7"/>
  <c r="T243" i="7"/>
  <c r="U243" i="7"/>
  <c r="X243" i="7"/>
  <c r="Y243" i="7"/>
  <c r="Z243" i="7"/>
  <c r="AC243" i="7"/>
  <c r="AD243" i="7"/>
  <c r="AE243" i="7"/>
  <c r="AH243" i="7"/>
  <c r="AI243" i="7"/>
  <c r="AJ243" i="7"/>
  <c r="AM243" i="7"/>
  <c r="AN243" i="7"/>
  <c r="AO243" i="7"/>
  <c r="AR243" i="7"/>
  <c r="AS243" i="7"/>
  <c r="AT243" i="7"/>
  <c r="AW243" i="7"/>
  <c r="AX243" i="7"/>
  <c r="AY243" i="7"/>
  <c r="BB243" i="7"/>
  <c r="BC243" i="7"/>
  <c r="BD243" i="7"/>
  <c r="I244" i="7"/>
  <c r="J244" i="7"/>
  <c r="K244" i="7"/>
  <c r="N244" i="7"/>
  <c r="O244" i="7"/>
  <c r="P244" i="7"/>
  <c r="S244" i="7"/>
  <c r="T244" i="7"/>
  <c r="U244" i="7"/>
  <c r="X244" i="7"/>
  <c r="Y244" i="7"/>
  <c r="Z244" i="7"/>
  <c r="AC244" i="7"/>
  <c r="AD244" i="7"/>
  <c r="AE244" i="7"/>
  <c r="AH244" i="7"/>
  <c r="AI244" i="7"/>
  <c r="AJ244" i="7"/>
  <c r="AM244" i="7"/>
  <c r="AN244" i="7"/>
  <c r="AO244" i="7"/>
  <c r="AR244" i="7"/>
  <c r="AS244" i="7"/>
  <c r="AT244" i="7"/>
  <c r="AW244" i="7"/>
  <c r="AX244" i="7"/>
  <c r="AY244" i="7"/>
  <c r="BB244" i="7"/>
  <c r="BC244" i="7"/>
  <c r="BD244" i="7"/>
  <c r="I245" i="7"/>
  <c r="J245" i="7"/>
  <c r="K245" i="7"/>
  <c r="N245" i="7"/>
  <c r="O245" i="7"/>
  <c r="P245" i="7"/>
  <c r="S245" i="7"/>
  <c r="T245" i="7"/>
  <c r="U245" i="7"/>
  <c r="X245" i="7"/>
  <c r="Y245" i="7"/>
  <c r="Z245" i="7"/>
  <c r="AC245" i="7"/>
  <c r="AD245" i="7"/>
  <c r="AE245" i="7"/>
  <c r="AH245" i="7"/>
  <c r="AI245" i="7"/>
  <c r="AJ245" i="7"/>
  <c r="AM245" i="7"/>
  <c r="AN245" i="7"/>
  <c r="AO245" i="7"/>
  <c r="AR245" i="7"/>
  <c r="AS245" i="7"/>
  <c r="AT245" i="7"/>
  <c r="AW245" i="7"/>
  <c r="AX245" i="7"/>
  <c r="AY245" i="7"/>
  <c r="BB245" i="7"/>
  <c r="BC245" i="7"/>
  <c r="BD245" i="7"/>
  <c r="I246" i="7"/>
  <c r="J246" i="7"/>
  <c r="K246" i="7"/>
  <c r="N246" i="7"/>
  <c r="O246" i="7"/>
  <c r="P246" i="7"/>
  <c r="S246" i="7"/>
  <c r="T246" i="7"/>
  <c r="U246" i="7"/>
  <c r="X246" i="7"/>
  <c r="Y246" i="7"/>
  <c r="Z246" i="7"/>
  <c r="AC246" i="7"/>
  <c r="AD246" i="7"/>
  <c r="AE246" i="7"/>
  <c r="AH246" i="7"/>
  <c r="AI246" i="7"/>
  <c r="AJ246" i="7"/>
  <c r="AM246" i="7"/>
  <c r="AN246" i="7"/>
  <c r="AO246" i="7"/>
  <c r="AR246" i="7"/>
  <c r="AS246" i="7"/>
  <c r="AT246" i="7"/>
  <c r="AW246" i="7"/>
  <c r="AX246" i="7"/>
  <c r="AY246" i="7"/>
  <c r="BB246" i="7"/>
  <c r="BC246" i="7"/>
  <c r="BD246" i="7"/>
  <c r="I247" i="7"/>
  <c r="J247" i="7"/>
  <c r="K247" i="7"/>
  <c r="N247" i="7"/>
  <c r="O247" i="7"/>
  <c r="P247" i="7"/>
  <c r="S247" i="7"/>
  <c r="T247" i="7"/>
  <c r="U247" i="7"/>
  <c r="X247" i="7"/>
  <c r="Y247" i="7"/>
  <c r="Z247" i="7"/>
  <c r="AC247" i="7"/>
  <c r="AD247" i="7"/>
  <c r="AE247" i="7"/>
  <c r="AH247" i="7"/>
  <c r="AI247" i="7"/>
  <c r="AJ247" i="7"/>
  <c r="AM247" i="7"/>
  <c r="AN247" i="7"/>
  <c r="AO247" i="7"/>
  <c r="AR247" i="7"/>
  <c r="AS247" i="7"/>
  <c r="AT247" i="7"/>
  <c r="AW247" i="7"/>
  <c r="AX247" i="7"/>
  <c r="AY247" i="7"/>
  <c r="BB247" i="7"/>
  <c r="BC247" i="7"/>
  <c r="BD247" i="7"/>
  <c r="I248" i="7"/>
  <c r="J248" i="7"/>
  <c r="K248" i="7"/>
  <c r="N248" i="7"/>
  <c r="O248" i="7"/>
  <c r="P248" i="7"/>
  <c r="S248" i="7"/>
  <c r="T248" i="7"/>
  <c r="U248" i="7"/>
  <c r="X248" i="7"/>
  <c r="Y248" i="7"/>
  <c r="Z248" i="7"/>
  <c r="AC248" i="7"/>
  <c r="AD248" i="7"/>
  <c r="AE248" i="7"/>
  <c r="AH248" i="7"/>
  <c r="AI248" i="7"/>
  <c r="AJ248" i="7"/>
  <c r="AM248" i="7"/>
  <c r="AN248" i="7"/>
  <c r="AO248" i="7"/>
  <c r="AR248" i="7"/>
  <c r="AS248" i="7"/>
  <c r="AT248" i="7"/>
  <c r="AW248" i="7"/>
  <c r="AX248" i="7"/>
  <c r="AY248" i="7"/>
  <c r="BB248" i="7"/>
  <c r="BC248" i="7"/>
  <c r="BD248" i="7"/>
  <c r="I249" i="7"/>
  <c r="J249" i="7"/>
  <c r="K249" i="7"/>
  <c r="N249" i="7"/>
  <c r="O249" i="7"/>
  <c r="P249" i="7"/>
  <c r="S249" i="7"/>
  <c r="T249" i="7"/>
  <c r="U249" i="7"/>
  <c r="X249" i="7"/>
  <c r="Y249" i="7"/>
  <c r="Z249" i="7"/>
  <c r="AC249" i="7"/>
  <c r="AD249" i="7"/>
  <c r="AE249" i="7"/>
  <c r="AH249" i="7"/>
  <c r="AI249" i="7"/>
  <c r="AJ249" i="7"/>
  <c r="AM249" i="7"/>
  <c r="AN249" i="7"/>
  <c r="AO249" i="7"/>
  <c r="AR249" i="7"/>
  <c r="AS249" i="7"/>
  <c r="AT249" i="7"/>
  <c r="AW249" i="7"/>
  <c r="AX249" i="7"/>
  <c r="AY249" i="7"/>
  <c r="BB249" i="7"/>
  <c r="BC249" i="7"/>
  <c r="BD249" i="7"/>
  <c r="I250" i="7"/>
  <c r="J250" i="7"/>
  <c r="K250" i="7"/>
  <c r="N250" i="7"/>
  <c r="O250" i="7"/>
  <c r="P250" i="7"/>
  <c r="S250" i="7"/>
  <c r="T250" i="7"/>
  <c r="U250" i="7"/>
  <c r="X250" i="7"/>
  <c r="Y250" i="7"/>
  <c r="Z250" i="7"/>
  <c r="AC250" i="7"/>
  <c r="AD250" i="7"/>
  <c r="AE250" i="7"/>
  <c r="AH250" i="7"/>
  <c r="AI250" i="7"/>
  <c r="AJ250" i="7"/>
  <c r="AM250" i="7"/>
  <c r="AN250" i="7"/>
  <c r="AO250" i="7"/>
  <c r="AR250" i="7"/>
  <c r="AS250" i="7"/>
  <c r="AT250" i="7"/>
  <c r="AW250" i="7"/>
  <c r="AX250" i="7"/>
  <c r="AY250" i="7"/>
  <c r="BB250" i="7"/>
  <c r="BC250" i="7"/>
  <c r="BD250" i="7"/>
  <c r="I251" i="7"/>
  <c r="J251" i="7"/>
  <c r="K251" i="7"/>
  <c r="N251" i="7"/>
  <c r="O251" i="7"/>
  <c r="P251" i="7"/>
  <c r="S251" i="7"/>
  <c r="T251" i="7"/>
  <c r="U251" i="7"/>
  <c r="X251" i="7"/>
  <c r="Y251" i="7"/>
  <c r="Z251" i="7"/>
  <c r="AC251" i="7"/>
  <c r="AD251" i="7"/>
  <c r="AE251" i="7"/>
  <c r="AH251" i="7"/>
  <c r="AI251" i="7"/>
  <c r="AJ251" i="7"/>
  <c r="AM251" i="7"/>
  <c r="AN251" i="7"/>
  <c r="AO251" i="7"/>
  <c r="AR251" i="7"/>
  <c r="AS251" i="7"/>
  <c r="AT251" i="7"/>
  <c r="AW251" i="7"/>
  <c r="AX251" i="7"/>
  <c r="AY251" i="7"/>
  <c r="BB251" i="7"/>
  <c r="BC251" i="7"/>
  <c r="BD251" i="7"/>
  <c r="I252" i="7"/>
  <c r="J252" i="7"/>
  <c r="K252" i="7"/>
  <c r="N252" i="7"/>
  <c r="O252" i="7"/>
  <c r="P252" i="7"/>
  <c r="S252" i="7"/>
  <c r="T252" i="7"/>
  <c r="U252" i="7"/>
  <c r="X252" i="7"/>
  <c r="Y252" i="7"/>
  <c r="Z252" i="7"/>
  <c r="AC252" i="7"/>
  <c r="AD252" i="7"/>
  <c r="AE252" i="7"/>
  <c r="AH252" i="7"/>
  <c r="AI252" i="7"/>
  <c r="AJ252" i="7"/>
  <c r="AM252" i="7"/>
  <c r="AN252" i="7"/>
  <c r="AO252" i="7"/>
  <c r="AR252" i="7"/>
  <c r="AS252" i="7"/>
  <c r="AT252" i="7"/>
  <c r="AW252" i="7"/>
  <c r="AX252" i="7"/>
  <c r="AY252" i="7"/>
  <c r="BB252" i="7"/>
  <c r="BC252" i="7"/>
  <c r="BD252" i="7"/>
  <c r="I253" i="7"/>
  <c r="J253" i="7"/>
  <c r="K253" i="7"/>
  <c r="N253" i="7"/>
  <c r="O253" i="7"/>
  <c r="P253" i="7"/>
  <c r="S253" i="7"/>
  <c r="T253" i="7"/>
  <c r="U253" i="7"/>
  <c r="X253" i="7"/>
  <c r="Y253" i="7"/>
  <c r="Z253" i="7"/>
  <c r="AC253" i="7"/>
  <c r="AD253" i="7"/>
  <c r="AE253" i="7"/>
  <c r="AH253" i="7"/>
  <c r="AI253" i="7"/>
  <c r="AJ253" i="7"/>
  <c r="AM253" i="7"/>
  <c r="AN253" i="7"/>
  <c r="AO253" i="7"/>
  <c r="AR253" i="7"/>
  <c r="AS253" i="7"/>
  <c r="AT253" i="7"/>
  <c r="AW253" i="7"/>
  <c r="AX253" i="7"/>
  <c r="AY253" i="7"/>
  <c r="BB253" i="7"/>
  <c r="BC253" i="7"/>
  <c r="BD253" i="7"/>
  <c r="I254" i="7"/>
  <c r="J254" i="7"/>
  <c r="K254" i="7"/>
  <c r="N254" i="7"/>
  <c r="O254" i="7"/>
  <c r="P254" i="7"/>
  <c r="S254" i="7"/>
  <c r="T254" i="7"/>
  <c r="U254" i="7"/>
  <c r="X254" i="7"/>
  <c r="Y254" i="7"/>
  <c r="Z254" i="7"/>
  <c r="AC254" i="7"/>
  <c r="AD254" i="7"/>
  <c r="AE254" i="7"/>
  <c r="AH254" i="7"/>
  <c r="AI254" i="7"/>
  <c r="AJ254" i="7"/>
  <c r="AM254" i="7"/>
  <c r="AN254" i="7"/>
  <c r="AO254" i="7"/>
  <c r="AR254" i="7"/>
  <c r="AS254" i="7"/>
  <c r="AT254" i="7"/>
  <c r="AW254" i="7"/>
  <c r="AX254" i="7"/>
  <c r="AY254" i="7"/>
  <c r="BB254" i="7"/>
  <c r="BC254" i="7"/>
  <c r="BD254" i="7"/>
  <c r="I255" i="7"/>
  <c r="J255" i="7"/>
  <c r="K255" i="7"/>
  <c r="N255" i="7"/>
  <c r="O255" i="7"/>
  <c r="P255" i="7"/>
  <c r="S255" i="7"/>
  <c r="T255" i="7"/>
  <c r="U255" i="7"/>
  <c r="X255" i="7"/>
  <c r="Y255" i="7"/>
  <c r="Z255" i="7"/>
  <c r="AC255" i="7"/>
  <c r="AD255" i="7"/>
  <c r="AE255" i="7"/>
  <c r="AH255" i="7"/>
  <c r="AI255" i="7"/>
  <c r="AJ255" i="7"/>
  <c r="AM255" i="7"/>
  <c r="AN255" i="7"/>
  <c r="AO255" i="7"/>
  <c r="AR255" i="7"/>
  <c r="AS255" i="7"/>
  <c r="AT255" i="7"/>
  <c r="AW255" i="7"/>
  <c r="AX255" i="7"/>
  <c r="AY255" i="7"/>
  <c r="BB255" i="7"/>
  <c r="BC255" i="7"/>
  <c r="BD255" i="7"/>
  <c r="I256" i="7"/>
  <c r="J256" i="7"/>
  <c r="K256" i="7"/>
  <c r="N256" i="7"/>
  <c r="O256" i="7"/>
  <c r="P256" i="7"/>
  <c r="S256" i="7"/>
  <c r="T256" i="7"/>
  <c r="U256" i="7"/>
  <c r="X256" i="7"/>
  <c r="Y256" i="7"/>
  <c r="Z256" i="7"/>
  <c r="AC256" i="7"/>
  <c r="AD256" i="7"/>
  <c r="AE256" i="7"/>
  <c r="AH256" i="7"/>
  <c r="AI256" i="7"/>
  <c r="AJ256" i="7"/>
  <c r="AM256" i="7"/>
  <c r="AN256" i="7"/>
  <c r="AO256" i="7"/>
  <c r="AR256" i="7"/>
  <c r="AS256" i="7"/>
  <c r="AT256" i="7"/>
  <c r="AW256" i="7"/>
  <c r="AX256" i="7"/>
  <c r="AY256" i="7"/>
  <c r="BB256" i="7"/>
  <c r="BC256" i="7"/>
  <c r="BD256" i="7"/>
  <c r="I257" i="7"/>
  <c r="J257" i="7"/>
  <c r="K257" i="7"/>
  <c r="N257" i="7"/>
  <c r="O257" i="7"/>
  <c r="P257" i="7"/>
  <c r="S257" i="7"/>
  <c r="T257" i="7"/>
  <c r="U257" i="7"/>
  <c r="X257" i="7"/>
  <c r="Y257" i="7"/>
  <c r="Z257" i="7"/>
  <c r="AC257" i="7"/>
  <c r="AD257" i="7"/>
  <c r="AE257" i="7"/>
  <c r="AH257" i="7"/>
  <c r="AI257" i="7"/>
  <c r="AJ257" i="7"/>
  <c r="AM257" i="7"/>
  <c r="AN257" i="7"/>
  <c r="AO257" i="7"/>
  <c r="AR257" i="7"/>
  <c r="AS257" i="7"/>
  <c r="AT257" i="7"/>
  <c r="AW257" i="7"/>
  <c r="AX257" i="7"/>
  <c r="AY257" i="7"/>
  <c r="BB257" i="7"/>
  <c r="BC257" i="7"/>
  <c r="BD257" i="7"/>
  <c r="I258" i="7"/>
  <c r="J258" i="7"/>
  <c r="K258" i="7"/>
  <c r="N258" i="7"/>
  <c r="O258" i="7"/>
  <c r="P258" i="7"/>
  <c r="S258" i="7"/>
  <c r="T258" i="7"/>
  <c r="U258" i="7"/>
  <c r="X258" i="7"/>
  <c r="Y258" i="7"/>
  <c r="Z258" i="7"/>
  <c r="AC258" i="7"/>
  <c r="AD258" i="7"/>
  <c r="AE258" i="7"/>
  <c r="AH258" i="7"/>
  <c r="AI258" i="7"/>
  <c r="AJ258" i="7"/>
  <c r="AM258" i="7"/>
  <c r="AN258" i="7"/>
  <c r="AO258" i="7"/>
  <c r="AR258" i="7"/>
  <c r="AS258" i="7"/>
  <c r="AT258" i="7"/>
  <c r="AW258" i="7"/>
  <c r="AX258" i="7"/>
  <c r="AY258" i="7"/>
  <c r="BB258" i="7"/>
  <c r="BC258" i="7"/>
  <c r="BD258" i="7"/>
  <c r="I259" i="7"/>
  <c r="J259" i="7"/>
  <c r="K259" i="7"/>
  <c r="N259" i="7"/>
  <c r="O259" i="7"/>
  <c r="P259" i="7"/>
  <c r="S259" i="7"/>
  <c r="T259" i="7"/>
  <c r="U259" i="7"/>
  <c r="X259" i="7"/>
  <c r="Y259" i="7"/>
  <c r="Z259" i="7"/>
  <c r="AC259" i="7"/>
  <c r="AD259" i="7"/>
  <c r="AE259" i="7"/>
  <c r="AH259" i="7"/>
  <c r="AI259" i="7"/>
  <c r="AJ259" i="7"/>
  <c r="AM259" i="7"/>
  <c r="AN259" i="7"/>
  <c r="AO259" i="7"/>
  <c r="AR259" i="7"/>
  <c r="AS259" i="7"/>
  <c r="AT259" i="7"/>
  <c r="AW259" i="7"/>
  <c r="AX259" i="7"/>
  <c r="AY259" i="7"/>
  <c r="BB259" i="7"/>
  <c r="BC259" i="7"/>
  <c r="BD259" i="7"/>
  <c r="I260" i="7"/>
  <c r="J260" i="7"/>
  <c r="K260" i="7"/>
  <c r="N260" i="7"/>
  <c r="O260" i="7"/>
  <c r="P260" i="7"/>
  <c r="S260" i="7"/>
  <c r="T260" i="7"/>
  <c r="U260" i="7"/>
  <c r="X260" i="7"/>
  <c r="Y260" i="7"/>
  <c r="Z260" i="7"/>
  <c r="AC260" i="7"/>
  <c r="AD260" i="7"/>
  <c r="AE260" i="7"/>
  <c r="AH260" i="7"/>
  <c r="AI260" i="7"/>
  <c r="AJ260" i="7"/>
  <c r="AM260" i="7"/>
  <c r="AN260" i="7"/>
  <c r="AO260" i="7"/>
  <c r="AR260" i="7"/>
  <c r="AS260" i="7"/>
  <c r="AT260" i="7"/>
  <c r="AW260" i="7"/>
  <c r="AX260" i="7"/>
  <c r="AY260" i="7"/>
  <c r="BB260" i="7"/>
  <c r="BC260" i="7"/>
  <c r="BD260" i="7"/>
  <c r="I261" i="7"/>
  <c r="J261" i="7"/>
  <c r="K261" i="7"/>
  <c r="N261" i="7"/>
  <c r="O261" i="7"/>
  <c r="P261" i="7"/>
  <c r="S261" i="7"/>
  <c r="T261" i="7"/>
  <c r="U261" i="7"/>
  <c r="X261" i="7"/>
  <c r="Y261" i="7"/>
  <c r="Z261" i="7"/>
  <c r="AC261" i="7"/>
  <c r="AD261" i="7"/>
  <c r="AE261" i="7"/>
  <c r="AH261" i="7"/>
  <c r="AI261" i="7"/>
  <c r="AJ261" i="7"/>
  <c r="AM261" i="7"/>
  <c r="AN261" i="7"/>
  <c r="AO261" i="7"/>
  <c r="AR261" i="7"/>
  <c r="AS261" i="7"/>
  <c r="AT261" i="7"/>
  <c r="AW261" i="7"/>
  <c r="AX261" i="7"/>
  <c r="AY261" i="7"/>
  <c r="BB261" i="7"/>
  <c r="BC261" i="7"/>
  <c r="BD261" i="7"/>
  <c r="I262" i="7"/>
  <c r="J262" i="7"/>
  <c r="K262" i="7"/>
  <c r="N262" i="7"/>
  <c r="O262" i="7"/>
  <c r="P262" i="7"/>
  <c r="S262" i="7"/>
  <c r="T262" i="7"/>
  <c r="U262" i="7"/>
  <c r="X262" i="7"/>
  <c r="Y262" i="7"/>
  <c r="Z262" i="7"/>
  <c r="AC262" i="7"/>
  <c r="AD262" i="7"/>
  <c r="AE262" i="7"/>
  <c r="AH262" i="7"/>
  <c r="AI262" i="7"/>
  <c r="AJ262" i="7"/>
  <c r="AM262" i="7"/>
  <c r="AN262" i="7"/>
  <c r="AO262" i="7"/>
  <c r="AR262" i="7"/>
  <c r="AS262" i="7"/>
  <c r="AT262" i="7"/>
  <c r="AW262" i="7"/>
  <c r="AX262" i="7"/>
  <c r="AY262" i="7"/>
  <c r="BB262" i="7"/>
  <c r="BC262" i="7"/>
  <c r="BD262" i="7"/>
  <c r="I263" i="7"/>
  <c r="J263" i="7"/>
  <c r="K263" i="7"/>
  <c r="N263" i="7"/>
  <c r="O263" i="7"/>
  <c r="P263" i="7"/>
  <c r="S263" i="7"/>
  <c r="T263" i="7"/>
  <c r="U263" i="7"/>
  <c r="X263" i="7"/>
  <c r="Y263" i="7"/>
  <c r="Z263" i="7"/>
  <c r="AC263" i="7"/>
  <c r="AD263" i="7"/>
  <c r="AE263" i="7"/>
  <c r="AH263" i="7"/>
  <c r="AI263" i="7"/>
  <c r="AJ263" i="7"/>
  <c r="AM263" i="7"/>
  <c r="AN263" i="7"/>
  <c r="AO263" i="7"/>
  <c r="AR263" i="7"/>
  <c r="AS263" i="7"/>
  <c r="AT263" i="7"/>
  <c r="AW263" i="7"/>
  <c r="AX263" i="7"/>
  <c r="AY263" i="7"/>
  <c r="BB263" i="7"/>
  <c r="BC263" i="7"/>
  <c r="BD263" i="7"/>
  <c r="I264" i="7"/>
  <c r="J264" i="7"/>
  <c r="K264" i="7"/>
  <c r="N264" i="7"/>
  <c r="O264" i="7"/>
  <c r="P264" i="7"/>
  <c r="S264" i="7"/>
  <c r="T264" i="7"/>
  <c r="U264" i="7"/>
  <c r="X264" i="7"/>
  <c r="Y264" i="7"/>
  <c r="Z264" i="7"/>
  <c r="AC264" i="7"/>
  <c r="AD264" i="7"/>
  <c r="AE264" i="7"/>
  <c r="AH264" i="7"/>
  <c r="AI264" i="7"/>
  <c r="AJ264" i="7"/>
  <c r="AM264" i="7"/>
  <c r="AN264" i="7"/>
  <c r="AO264" i="7"/>
  <c r="AR264" i="7"/>
  <c r="AS264" i="7"/>
  <c r="AT264" i="7"/>
  <c r="AW264" i="7"/>
  <c r="AX264" i="7"/>
  <c r="AY264" i="7"/>
  <c r="BB264" i="7"/>
  <c r="BC264" i="7"/>
  <c r="BD264" i="7"/>
  <c r="I265" i="7"/>
  <c r="J265" i="7"/>
  <c r="K265" i="7"/>
  <c r="N265" i="7"/>
  <c r="O265" i="7"/>
  <c r="P265" i="7"/>
  <c r="S265" i="7"/>
  <c r="T265" i="7"/>
  <c r="U265" i="7"/>
  <c r="X265" i="7"/>
  <c r="Y265" i="7"/>
  <c r="Z265" i="7"/>
  <c r="AC265" i="7"/>
  <c r="AD265" i="7"/>
  <c r="AE265" i="7"/>
  <c r="AH265" i="7"/>
  <c r="AI265" i="7"/>
  <c r="AJ265" i="7"/>
  <c r="AM265" i="7"/>
  <c r="AN265" i="7"/>
  <c r="AO265" i="7"/>
  <c r="AR265" i="7"/>
  <c r="AS265" i="7"/>
  <c r="AT265" i="7"/>
  <c r="AW265" i="7"/>
  <c r="AX265" i="7"/>
  <c r="AY265" i="7"/>
  <c r="BB265" i="7"/>
  <c r="BC265" i="7"/>
  <c r="BD265" i="7"/>
  <c r="I266" i="7"/>
  <c r="J266" i="7"/>
  <c r="K266" i="7"/>
  <c r="N266" i="7"/>
  <c r="O266" i="7"/>
  <c r="P266" i="7"/>
  <c r="S266" i="7"/>
  <c r="T266" i="7"/>
  <c r="U266" i="7"/>
  <c r="X266" i="7"/>
  <c r="Y266" i="7"/>
  <c r="Z266" i="7"/>
  <c r="AC266" i="7"/>
  <c r="AD266" i="7"/>
  <c r="AE266" i="7"/>
  <c r="AH266" i="7"/>
  <c r="AI266" i="7"/>
  <c r="AJ266" i="7"/>
  <c r="AM266" i="7"/>
  <c r="AN266" i="7"/>
  <c r="AO266" i="7"/>
  <c r="AR266" i="7"/>
  <c r="AS266" i="7"/>
  <c r="AT266" i="7"/>
  <c r="AW266" i="7"/>
  <c r="AX266" i="7"/>
  <c r="AY266" i="7"/>
  <c r="BB266" i="7"/>
  <c r="BC266" i="7"/>
  <c r="BD266" i="7"/>
  <c r="I267" i="7"/>
  <c r="J267" i="7"/>
  <c r="K267" i="7"/>
  <c r="N267" i="7"/>
  <c r="O267" i="7"/>
  <c r="P267" i="7"/>
  <c r="S267" i="7"/>
  <c r="T267" i="7"/>
  <c r="U267" i="7"/>
  <c r="X267" i="7"/>
  <c r="Y267" i="7"/>
  <c r="Z267" i="7"/>
  <c r="AC267" i="7"/>
  <c r="AD267" i="7"/>
  <c r="AE267" i="7"/>
  <c r="AH267" i="7"/>
  <c r="AI267" i="7"/>
  <c r="AJ267" i="7"/>
  <c r="AM267" i="7"/>
  <c r="AN267" i="7"/>
  <c r="AO267" i="7"/>
  <c r="AR267" i="7"/>
  <c r="AS267" i="7"/>
  <c r="AT267" i="7"/>
  <c r="AW267" i="7"/>
  <c r="AX267" i="7"/>
  <c r="AY267" i="7"/>
  <c r="BB267" i="7"/>
  <c r="BC267" i="7"/>
  <c r="BD267" i="7"/>
  <c r="T69" i="7"/>
  <c r="U69" i="7"/>
  <c r="Y69" i="7"/>
  <c r="Z69" i="7"/>
  <c r="T70" i="7"/>
  <c r="U70" i="7"/>
  <c r="Y70" i="7"/>
  <c r="Z70" i="7"/>
  <c r="T71" i="7"/>
  <c r="U71" i="7"/>
  <c r="Y71" i="7"/>
  <c r="Z71" i="7"/>
  <c r="T72" i="7"/>
  <c r="U72" i="7"/>
  <c r="Y72" i="7"/>
  <c r="Z72" i="7"/>
  <c r="T73" i="7"/>
  <c r="U73" i="7"/>
  <c r="Y73" i="7"/>
  <c r="Z73" i="7"/>
  <c r="T74" i="7"/>
  <c r="U74" i="7"/>
  <c r="Y74" i="7"/>
  <c r="Z74" i="7"/>
  <c r="T75" i="7"/>
  <c r="U75" i="7"/>
  <c r="Y75" i="7"/>
  <c r="Z75" i="7"/>
  <c r="T76" i="7"/>
  <c r="U76" i="7"/>
  <c r="Y76" i="7"/>
  <c r="Z76" i="7"/>
  <c r="T77" i="7"/>
  <c r="U77" i="7"/>
  <c r="Y77" i="7"/>
  <c r="Z77" i="7"/>
  <c r="T78" i="7"/>
  <c r="U78" i="7"/>
  <c r="Y78" i="7"/>
  <c r="Z78" i="7"/>
  <c r="T79" i="7"/>
  <c r="U79" i="7"/>
  <c r="Y79" i="7"/>
  <c r="Z79" i="7"/>
  <c r="T80" i="7"/>
  <c r="U80" i="7"/>
  <c r="Y80" i="7"/>
  <c r="Z80" i="7"/>
  <c r="T81" i="7"/>
  <c r="U81" i="7"/>
  <c r="Y81" i="7"/>
  <c r="Z81" i="7"/>
  <c r="T82" i="7"/>
  <c r="U82" i="7"/>
  <c r="Y82" i="7"/>
  <c r="Z82" i="7"/>
  <c r="T83" i="7"/>
  <c r="U83" i="7"/>
  <c r="Y83" i="7"/>
  <c r="Z83" i="7"/>
  <c r="T84" i="7"/>
  <c r="U84" i="7"/>
  <c r="Y84" i="7"/>
  <c r="Z84" i="7"/>
  <c r="T85" i="7"/>
  <c r="U85" i="7"/>
  <c r="Y85" i="7"/>
  <c r="Z85" i="7"/>
  <c r="T86" i="7"/>
  <c r="U86" i="7"/>
  <c r="Y86" i="7"/>
  <c r="Z86" i="7"/>
  <c r="T87" i="7"/>
  <c r="U87" i="7"/>
  <c r="Y87" i="7"/>
  <c r="Z87" i="7"/>
  <c r="T88" i="7"/>
  <c r="U88" i="7"/>
  <c r="Y88" i="7"/>
  <c r="Z88" i="7"/>
  <c r="T89" i="7"/>
  <c r="U89" i="7"/>
  <c r="Y89" i="7"/>
  <c r="Z89" i="7"/>
  <c r="T90" i="7"/>
  <c r="U90" i="7"/>
  <c r="Y90" i="7"/>
  <c r="Z90" i="7"/>
  <c r="T91" i="7"/>
  <c r="U91" i="7"/>
  <c r="Y91" i="7"/>
  <c r="Z91" i="7"/>
  <c r="T92" i="7"/>
  <c r="U92" i="7"/>
  <c r="Y92" i="7"/>
  <c r="Z92" i="7"/>
  <c r="T93" i="7"/>
  <c r="U93" i="7"/>
  <c r="Y93" i="7"/>
  <c r="Z93" i="7"/>
  <c r="T94" i="7"/>
  <c r="U94" i="7"/>
  <c r="Y94" i="7"/>
  <c r="Z94" i="7"/>
  <c r="T95" i="7"/>
  <c r="U95" i="7"/>
  <c r="Y95" i="7"/>
  <c r="Z95" i="7"/>
  <c r="T96" i="7"/>
  <c r="U96" i="7"/>
  <c r="Y96" i="7"/>
  <c r="Z96" i="7"/>
  <c r="T97" i="7"/>
  <c r="U97" i="7"/>
  <c r="Y97" i="7"/>
  <c r="Z97" i="7"/>
  <c r="T98" i="7"/>
  <c r="U98" i="7"/>
  <c r="Y98" i="7"/>
  <c r="Z98" i="7"/>
  <c r="T99" i="7"/>
  <c r="U99" i="7"/>
  <c r="Y99" i="7"/>
  <c r="Z99" i="7"/>
  <c r="T100" i="7"/>
  <c r="U100" i="7"/>
  <c r="Y100" i="7"/>
  <c r="Z100" i="7"/>
  <c r="T101" i="7"/>
  <c r="U101" i="7"/>
  <c r="Y101" i="7"/>
  <c r="Z101" i="7"/>
  <c r="T102" i="7"/>
  <c r="U102" i="7"/>
  <c r="Y102" i="7"/>
  <c r="Z102" i="7"/>
  <c r="T103" i="7"/>
  <c r="U103" i="7"/>
  <c r="Y103" i="7"/>
  <c r="Z103" i="7"/>
  <c r="T104" i="7"/>
  <c r="U104" i="7"/>
  <c r="Y104" i="7"/>
  <c r="Z104" i="7"/>
  <c r="T105" i="7"/>
  <c r="U105" i="7"/>
  <c r="Y105" i="7"/>
  <c r="Z105" i="7"/>
  <c r="T106" i="7"/>
  <c r="U106" i="7"/>
  <c r="Y106" i="7"/>
  <c r="Z106" i="7"/>
  <c r="T107" i="7"/>
  <c r="U107" i="7"/>
  <c r="Y107" i="7"/>
  <c r="Z107" i="7"/>
  <c r="T108" i="7"/>
  <c r="U108" i="7"/>
  <c r="Y108" i="7"/>
  <c r="Z108" i="7"/>
  <c r="T109" i="7"/>
  <c r="U109" i="7"/>
  <c r="Y109" i="7"/>
  <c r="Z109" i="7"/>
  <c r="T110" i="7"/>
  <c r="U110" i="7"/>
  <c r="Y110" i="7"/>
  <c r="Z110" i="7"/>
  <c r="T111" i="7"/>
  <c r="U111" i="7"/>
  <c r="Y111" i="7"/>
  <c r="Z111" i="7"/>
  <c r="T112" i="7"/>
  <c r="U112" i="7"/>
  <c r="Y112" i="7"/>
  <c r="Z112" i="7"/>
  <c r="T113" i="7"/>
  <c r="U113" i="7"/>
  <c r="Y113" i="7"/>
  <c r="Z113" i="7"/>
  <c r="T114" i="7"/>
  <c r="U114" i="7"/>
  <c r="Y114" i="7"/>
  <c r="Z114" i="7"/>
  <c r="T115" i="7"/>
  <c r="U115" i="7"/>
  <c r="Y115" i="7"/>
  <c r="Z115" i="7"/>
  <c r="T116" i="7"/>
  <c r="U116" i="7"/>
  <c r="Y116" i="7"/>
  <c r="Z116" i="7"/>
  <c r="T117" i="7"/>
  <c r="U117" i="7"/>
  <c r="Y117" i="7"/>
  <c r="Z117" i="7"/>
  <c r="T118" i="7"/>
  <c r="U118" i="7"/>
  <c r="Y118" i="7"/>
  <c r="Z118" i="7"/>
  <c r="T119" i="7"/>
  <c r="U119" i="7"/>
  <c r="Y119" i="7"/>
  <c r="Z119" i="7"/>
  <c r="T120" i="7"/>
  <c r="U120" i="7"/>
  <c r="Y120" i="7"/>
  <c r="Z120" i="7"/>
  <c r="T121" i="7"/>
  <c r="U121" i="7"/>
  <c r="Y121" i="7"/>
  <c r="Z121" i="7"/>
  <c r="T122" i="7"/>
  <c r="U122" i="7"/>
  <c r="Y122" i="7"/>
  <c r="Z122" i="7"/>
  <c r="T123" i="7"/>
  <c r="U123" i="7"/>
  <c r="Y123" i="7"/>
  <c r="Z123" i="7"/>
  <c r="T124" i="7"/>
  <c r="U124" i="7"/>
  <c r="Y124" i="7"/>
  <c r="Z124" i="7"/>
  <c r="T125" i="7"/>
  <c r="U125" i="7"/>
  <c r="Y125" i="7"/>
  <c r="Z125" i="7"/>
  <c r="T126" i="7"/>
  <c r="U126" i="7"/>
  <c r="Y126" i="7"/>
  <c r="Z126" i="7"/>
  <c r="T127" i="7"/>
  <c r="U127" i="7"/>
  <c r="Y127" i="7"/>
  <c r="Z127" i="7"/>
  <c r="T128" i="7"/>
  <c r="U128" i="7"/>
  <c r="Y128" i="7"/>
  <c r="Z128" i="7"/>
  <c r="T129" i="7"/>
  <c r="U129" i="7"/>
  <c r="Y129" i="7"/>
  <c r="Z129" i="7"/>
  <c r="T130" i="7"/>
  <c r="U130" i="7"/>
  <c r="Y130" i="7"/>
  <c r="Z130" i="7"/>
  <c r="T131" i="7"/>
  <c r="U131" i="7"/>
  <c r="Y131" i="7"/>
  <c r="Z131" i="7"/>
  <c r="T132" i="7"/>
  <c r="U132" i="7"/>
  <c r="Y132" i="7"/>
  <c r="Z132" i="7"/>
  <c r="T133" i="7"/>
  <c r="U133" i="7"/>
  <c r="Y133" i="7"/>
  <c r="Z133" i="7"/>
  <c r="T134" i="7"/>
  <c r="U134" i="7"/>
  <c r="Y134" i="7"/>
  <c r="Z134" i="7"/>
  <c r="T135" i="7"/>
  <c r="U135" i="7"/>
  <c r="Y135" i="7"/>
  <c r="Z135" i="7"/>
  <c r="T136" i="7"/>
  <c r="U136" i="7"/>
  <c r="Y136" i="7"/>
  <c r="Z136" i="7"/>
  <c r="T137" i="7"/>
  <c r="U137" i="7"/>
  <c r="Y137" i="7"/>
  <c r="Z137" i="7"/>
  <c r="T138" i="7"/>
  <c r="U138" i="7"/>
  <c r="Y138" i="7"/>
  <c r="Z138" i="7"/>
  <c r="T139" i="7"/>
  <c r="U139" i="7"/>
  <c r="Y139" i="7"/>
  <c r="Z139" i="7"/>
  <c r="T140" i="7"/>
  <c r="U140" i="7"/>
  <c r="Y140" i="7"/>
  <c r="Z140" i="7"/>
  <c r="T141" i="7"/>
  <c r="U141" i="7"/>
  <c r="Y141" i="7"/>
  <c r="Z141" i="7"/>
  <c r="T142" i="7"/>
  <c r="U142" i="7"/>
  <c r="Y142" i="7"/>
  <c r="Z142" i="7"/>
  <c r="T143" i="7"/>
  <c r="U143" i="7"/>
  <c r="Y143" i="7"/>
  <c r="Z143" i="7"/>
  <c r="T144" i="7"/>
  <c r="U144" i="7"/>
  <c r="Y144" i="7"/>
  <c r="Z144" i="7"/>
  <c r="T145" i="7"/>
  <c r="U145" i="7"/>
  <c r="Y145" i="7"/>
  <c r="Z145" i="7"/>
  <c r="T146" i="7"/>
  <c r="U146" i="7"/>
  <c r="Y146" i="7"/>
  <c r="Z146" i="7"/>
  <c r="T147" i="7"/>
  <c r="U147" i="7"/>
  <c r="Y147" i="7"/>
  <c r="Z147" i="7"/>
  <c r="T148" i="7"/>
  <c r="U148" i="7"/>
  <c r="Y148" i="7"/>
  <c r="Z148" i="7"/>
  <c r="T149" i="7"/>
  <c r="U149" i="7"/>
  <c r="Y149" i="7"/>
  <c r="Z149" i="7"/>
  <c r="T150" i="7"/>
  <c r="U150" i="7"/>
  <c r="Y150" i="7"/>
  <c r="Z150" i="7"/>
  <c r="T151" i="7"/>
  <c r="U151" i="7"/>
  <c r="Y151" i="7"/>
  <c r="Z151" i="7"/>
  <c r="T152" i="7"/>
  <c r="U152" i="7"/>
  <c r="Y152" i="7"/>
  <c r="Z152" i="7"/>
  <c r="T153" i="7"/>
  <c r="U153" i="7"/>
  <c r="Y153" i="7"/>
  <c r="Z153" i="7"/>
  <c r="T154" i="7"/>
  <c r="U154" i="7"/>
  <c r="Y154" i="7"/>
  <c r="Z154" i="7"/>
  <c r="T155" i="7"/>
  <c r="U155" i="7"/>
  <c r="Y155" i="7"/>
  <c r="Z155" i="7"/>
  <c r="T156" i="7"/>
  <c r="U156" i="7"/>
  <c r="Y156" i="7"/>
  <c r="Z156" i="7"/>
  <c r="T157" i="7"/>
  <c r="U157" i="7"/>
  <c r="Y157" i="7"/>
  <c r="Z157" i="7"/>
  <c r="T158" i="7"/>
  <c r="U158" i="7"/>
  <c r="Y158" i="7"/>
  <c r="Z158" i="7"/>
  <c r="T159" i="7"/>
  <c r="U159" i="7"/>
  <c r="Y159" i="7"/>
  <c r="Z159" i="7"/>
  <c r="T160" i="7"/>
  <c r="U160" i="7"/>
  <c r="Y160" i="7"/>
  <c r="Z160" i="7"/>
  <c r="T161" i="7"/>
  <c r="U161" i="7"/>
  <c r="Y161" i="7"/>
  <c r="Z161" i="7"/>
  <c r="T162" i="7"/>
  <c r="U162" i="7"/>
  <c r="Y162" i="7"/>
  <c r="Z162" i="7"/>
  <c r="T163" i="7"/>
  <c r="U163" i="7"/>
  <c r="Y163" i="7"/>
  <c r="Z163" i="7"/>
  <c r="T164" i="7"/>
  <c r="U164" i="7"/>
  <c r="Y164" i="7"/>
  <c r="Z164" i="7"/>
  <c r="T165" i="7"/>
  <c r="U165" i="7"/>
  <c r="Y165" i="7"/>
  <c r="Z165" i="7"/>
  <c r="T166" i="7"/>
  <c r="U166" i="7"/>
  <c r="Y166" i="7"/>
  <c r="Z166" i="7"/>
  <c r="T167" i="7"/>
  <c r="U167" i="7"/>
  <c r="Y167" i="7"/>
  <c r="Z167" i="7"/>
  <c r="T168" i="7"/>
  <c r="U168" i="7"/>
  <c r="Y168" i="7"/>
  <c r="Z168" i="7"/>
  <c r="T169" i="7"/>
  <c r="U169" i="7"/>
  <c r="Y169" i="7"/>
  <c r="Z169" i="7"/>
  <c r="T170" i="7"/>
  <c r="U170" i="7"/>
  <c r="Y170" i="7"/>
  <c r="Z170" i="7"/>
  <c r="T171" i="7"/>
  <c r="U171" i="7"/>
  <c r="Y171" i="7"/>
  <c r="Z171" i="7"/>
  <c r="T172" i="7"/>
  <c r="U172" i="7"/>
  <c r="Y172" i="7"/>
  <c r="Z172" i="7"/>
  <c r="T173" i="7"/>
  <c r="U173" i="7"/>
  <c r="Y173" i="7"/>
  <c r="Z173" i="7"/>
  <c r="T174" i="7"/>
  <c r="U174" i="7"/>
  <c r="Y174" i="7"/>
  <c r="Z174" i="7"/>
  <c r="T175" i="7"/>
  <c r="U175" i="7"/>
  <c r="Y175" i="7"/>
  <c r="Z175" i="7"/>
  <c r="T176" i="7"/>
  <c r="U176" i="7"/>
  <c r="Y176" i="7"/>
  <c r="Z176" i="7"/>
  <c r="T177" i="7"/>
  <c r="U177" i="7"/>
  <c r="Y177" i="7"/>
  <c r="Z177" i="7"/>
  <c r="T178" i="7"/>
  <c r="U178" i="7"/>
  <c r="Y178" i="7"/>
  <c r="Z178" i="7"/>
  <c r="T179" i="7"/>
  <c r="U179" i="7"/>
  <c r="Y179" i="7"/>
  <c r="Z179" i="7"/>
  <c r="T180" i="7"/>
  <c r="U180" i="7"/>
  <c r="Y180" i="7"/>
  <c r="Z180" i="7"/>
  <c r="T181" i="7"/>
  <c r="U181" i="7"/>
  <c r="Y181" i="7"/>
  <c r="Z181" i="7"/>
  <c r="T182" i="7"/>
  <c r="U182" i="7"/>
  <c r="Y182" i="7"/>
  <c r="Z182" i="7"/>
  <c r="T183" i="7"/>
  <c r="U183" i="7"/>
  <c r="Y183" i="7"/>
  <c r="Z183" i="7"/>
  <c r="T184" i="7"/>
  <c r="U184" i="7"/>
  <c r="Y184" i="7"/>
  <c r="Z184" i="7"/>
  <c r="T185" i="7"/>
  <c r="U185" i="7"/>
  <c r="Y185" i="7"/>
  <c r="Z185" i="7"/>
  <c r="T186" i="7"/>
  <c r="U186" i="7"/>
  <c r="Y186" i="7"/>
  <c r="Z186" i="7"/>
  <c r="T187" i="7"/>
  <c r="U187" i="7"/>
  <c r="Y187" i="7"/>
  <c r="Z187" i="7"/>
  <c r="T188" i="7"/>
  <c r="U188" i="7"/>
  <c r="Y188" i="7"/>
  <c r="Z188" i="7"/>
  <c r="T189" i="7"/>
  <c r="U189" i="7"/>
  <c r="Y189" i="7"/>
  <c r="Z189" i="7"/>
  <c r="T190" i="7"/>
  <c r="U190" i="7"/>
  <c r="Y190" i="7"/>
  <c r="Z190" i="7"/>
  <c r="T191" i="7"/>
  <c r="U191" i="7"/>
  <c r="Y191" i="7"/>
  <c r="Z191" i="7"/>
  <c r="T192" i="7"/>
  <c r="U192" i="7"/>
  <c r="Y192" i="7"/>
  <c r="Z192" i="7"/>
  <c r="T193" i="7"/>
  <c r="U193" i="7"/>
  <c r="Y193" i="7"/>
  <c r="Z193" i="7"/>
  <c r="T194" i="7"/>
  <c r="U194" i="7"/>
  <c r="Y194" i="7"/>
  <c r="Z194" i="7"/>
  <c r="T195" i="7"/>
  <c r="U195" i="7"/>
  <c r="Y195" i="7"/>
  <c r="Z195" i="7"/>
  <c r="T196" i="7"/>
  <c r="U196" i="7"/>
  <c r="Y196" i="7"/>
  <c r="Z196" i="7"/>
  <c r="T197" i="7"/>
  <c r="U197" i="7"/>
  <c r="Y197" i="7"/>
  <c r="Z197" i="7"/>
  <c r="T198" i="7"/>
  <c r="U198" i="7"/>
  <c r="Y198" i="7"/>
  <c r="Z198" i="7"/>
  <c r="T199" i="7"/>
  <c r="U199" i="7"/>
  <c r="Y199" i="7"/>
  <c r="Z199" i="7"/>
  <c r="T200" i="7"/>
  <c r="U200" i="7"/>
  <c r="Y200" i="7"/>
  <c r="Z200" i="7"/>
  <c r="T201" i="7"/>
  <c r="U201" i="7"/>
  <c r="Y201" i="7"/>
  <c r="Z201" i="7"/>
  <c r="T202" i="7"/>
  <c r="U202" i="7"/>
  <c r="Y202" i="7"/>
  <c r="Z202" i="7"/>
  <c r="T203" i="7"/>
  <c r="U203" i="7"/>
  <c r="Y203" i="7"/>
  <c r="Z203" i="7"/>
  <c r="T204" i="7"/>
  <c r="U204" i="7"/>
  <c r="Y204" i="7"/>
  <c r="Z204" i="7"/>
  <c r="T205" i="7"/>
  <c r="U205" i="7"/>
  <c r="Y205" i="7"/>
  <c r="Z205" i="7"/>
  <c r="T206" i="7"/>
  <c r="U206" i="7"/>
  <c r="Y206" i="7"/>
  <c r="Z206" i="7"/>
  <c r="T207" i="7"/>
  <c r="U207" i="7"/>
  <c r="Y207" i="7"/>
  <c r="Z207" i="7"/>
  <c r="T208" i="7"/>
  <c r="U208" i="7"/>
  <c r="Y208" i="7"/>
  <c r="Z208" i="7"/>
  <c r="T209" i="7"/>
  <c r="U209" i="7"/>
  <c r="Y209" i="7"/>
  <c r="Z209" i="7"/>
  <c r="T210" i="7"/>
  <c r="U210" i="7"/>
  <c r="Y210" i="7"/>
  <c r="Z210" i="7"/>
  <c r="T211" i="7"/>
  <c r="U211" i="7"/>
  <c r="Y211" i="7"/>
  <c r="Z211" i="7"/>
  <c r="T212" i="7"/>
  <c r="U212" i="7"/>
  <c r="Y212" i="7"/>
  <c r="Z212" i="7"/>
  <c r="T213" i="7"/>
  <c r="U213" i="7"/>
  <c r="Y213" i="7"/>
  <c r="Z213" i="7"/>
  <c r="T214" i="7"/>
  <c r="U214" i="7"/>
  <c r="Y214" i="7"/>
  <c r="Z214" i="7"/>
  <c r="T215" i="7"/>
  <c r="U215" i="7"/>
  <c r="Y215" i="7"/>
  <c r="Z215" i="7"/>
  <c r="T216" i="7"/>
  <c r="U216" i="7"/>
  <c r="Y216" i="7"/>
  <c r="Z216" i="7"/>
  <c r="T217" i="7"/>
  <c r="U217" i="7"/>
  <c r="Y217" i="7"/>
  <c r="Z217" i="7"/>
  <c r="T218" i="7"/>
  <c r="U218" i="7"/>
  <c r="Y218" i="7"/>
  <c r="Z218" i="7"/>
  <c r="T219" i="7"/>
  <c r="U219" i="7"/>
  <c r="Y219" i="7"/>
  <c r="Z219" i="7"/>
  <c r="T220" i="7"/>
  <c r="U220" i="7"/>
  <c r="Y220" i="7"/>
  <c r="Z220" i="7"/>
  <c r="T221" i="7"/>
  <c r="U221" i="7"/>
  <c r="Y221" i="7"/>
  <c r="Z221" i="7"/>
  <c r="T222" i="7"/>
  <c r="U222" i="7"/>
  <c r="Y222" i="7"/>
  <c r="Z222" i="7"/>
  <c r="T223" i="7"/>
  <c r="U223" i="7"/>
  <c r="Y223" i="7"/>
  <c r="Z223" i="7"/>
  <c r="T224" i="7"/>
  <c r="U224" i="7"/>
  <c r="Y224" i="7"/>
  <c r="Z224" i="7"/>
  <c r="T225" i="7"/>
  <c r="U225" i="7"/>
  <c r="Y225" i="7"/>
  <c r="Z225" i="7"/>
  <c r="T226" i="7"/>
  <c r="U226" i="7"/>
  <c r="Y226" i="7"/>
  <c r="Z226" i="7"/>
  <c r="T227" i="7"/>
  <c r="U227" i="7"/>
  <c r="Y227" i="7"/>
  <c r="Z227" i="7"/>
  <c r="T228" i="7"/>
  <c r="U228" i="7"/>
  <c r="Y228" i="7"/>
  <c r="Z228" i="7"/>
  <c r="T229" i="7"/>
  <c r="U229" i="7"/>
  <c r="Y229" i="7"/>
  <c r="Z229" i="7"/>
  <c r="T230" i="7"/>
  <c r="U230" i="7"/>
  <c r="Y230" i="7"/>
  <c r="Z230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F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F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F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F219" i="7"/>
  <c r="E220" i="7"/>
  <c r="E221" i="7"/>
  <c r="E222" i="7"/>
  <c r="E223" i="7"/>
  <c r="E224" i="7"/>
  <c r="E225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F16" i="7"/>
  <c r="C43" i="7"/>
  <c r="C44" i="7"/>
  <c r="C45" i="7"/>
  <c r="A41" i="7"/>
  <c r="B41" i="7"/>
  <c r="C41" i="7"/>
  <c r="D41" i="7"/>
  <c r="A42" i="7"/>
  <c r="B42" i="7"/>
  <c r="C42" i="7"/>
  <c r="D42" i="7"/>
  <c r="D40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E11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E219" i="7"/>
  <c r="D220" i="7"/>
  <c r="D221" i="7"/>
  <c r="D222" i="7"/>
  <c r="D223" i="7"/>
  <c r="D224" i="7"/>
  <c r="D225" i="7"/>
  <c r="D99" i="7"/>
  <c r="E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E169" i="7"/>
  <c r="D43" i="7"/>
  <c r="D44" i="7"/>
  <c r="D45" i="7"/>
  <c r="E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34" i="7"/>
  <c r="D35" i="7"/>
  <c r="D36" i="7"/>
  <c r="D37" i="7"/>
  <c r="D38" i="7"/>
  <c r="D39" i="7"/>
  <c r="D9" i="7"/>
  <c r="D12" i="7"/>
  <c r="E12" i="7"/>
  <c r="D10" i="7"/>
  <c r="A255" i="7"/>
  <c r="B255" i="7"/>
  <c r="C255" i="7"/>
  <c r="A256" i="7"/>
  <c r="B256" i="7"/>
  <c r="C256" i="7"/>
  <c r="A257" i="7"/>
  <c r="B257" i="7"/>
  <c r="C257" i="7"/>
  <c r="A258" i="7"/>
  <c r="B258" i="7"/>
  <c r="C258" i="7"/>
  <c r="A259" i="7"/>
  <c r="B259" i="7"/>
  <c r="C259" i="7"/>
  <c r="A260" i="7"/>
  <c r="B260" i="7"/>
  <c r="C260" i="7"/>
  <c r="A261" i="7"/>
  <c r="B261" i="7"/>
  <c r="C261" i="7"/>
  <c r="A262" i="7"/>
  <c r="B262" i="7"/>
  <c r="C262" i="7"/>
  <c r="A263" i="7"/>
  <c r="B263" i="7"/>
  <c r="C263" i="7"/>
  <c r="A264" i="7"/>
  <c r="B264" i="7"/>
  <c r="C264" i="7"/>
  <c r="A265" i="7"/>
  <c r="B265" i="7"/>
  <c r="C265" i="7"/>
  <c r="A266" i="7"/>
  <c r="B266" i="7"/>
  <c r="C266" i="7"/>
  <c r="A267" i="7"/>
  <c r="B267" i="7"/>
  <c r="C267" i="7"/>
  <c r="A237" i="7"/>
  <c r="B237" i="7"/>
  <c r="C237" i="7"/>
  <c r="A238" i="7"/>
  <c r="B238" i="7"/>
  <c r="C238" i="7"/>
  <c r="A239" i="7"/>
  <c r="B239" i="7"/>
  <c r="C239" i="7"/>
  <c r="A240" i="7"/>
  <c r="B240" i="7"/>
  <c r="C240" i="7"/>
  <c r="A241" i="7"/>
  <c r="B241" i="7"/>
  <c r="C241" i="7"/>
  <c r="A242" i="7"/>
  <c r="B242" i="7"/>
  <c r="C242" i="7"/>
  <c r="A243" i="7"/>
  <c r="B243" i="7"/>
  <c r="C243" i="7"/>
  <c r="A244" i="7"/>
  <c r="B244" i="7"/>
  <c r="C244" i="7"/>
  <c r="A245" i="7"/>
  <c r="B245" i="7"/>
  <c r="C245" i="7"/>
  <c r="A246" i="7"/>
  <c r="B246" i="7"/>
  <c r="C246" i="7"/>
  <c r="A247" i="7"/>
  <c r="B247" i="7"/>
  <c r="C247" i="7"/>
  <c r="A248" i="7"/>
  <c r="B248" i="7"/>
  <c r="C248" i="7"/>
  <c r="A249" i="7"/>
  <c r="B249" i="7"/>
  <c r="C249" i="7"/>
  <c r="A250" i="7"/>
  <c r="B250" i="7"/>
  <c r="C250" i="7"/>
  <c r="A251" i="7"/>
  <c r="B251" i="7"/>
  <c r="C251" i="7"/>
  <c r="A252" i="7"/>
  <c r="B252" i="7"/>
  <c r="C252" i="7"/>
  <c r="A253" i="7"/>
  <c r="B253" i="7"/>
  <c r="C253" i="7"/>
  <c r="A254" i="7"/>
  <c r="B254" i="7"/>
  <c r="C254" i="7"/>
  <c r="A204" i="7"/>
  <c r="B204" i="7"/>
  <c r="C204" i="7"/>
  <c r="A205" i="7"/>
  <c r="B205" i="7"/>
  <c r="C205" i="7"/>
  <c r="A206" i="7"/>
  <c r="B206" i="7"/>
  <c r="C206" i="7"/>
  <c r="A207" i="7"/>
  <c r="B207" i="7"/>
  <c r="C207" i="7"/>
  <c r="A208" i="7"/>
  <c r="B208" i="7"/>
  <c r="C208" i="7"/>
  <c r="A209" i="7"/>
  <c r="B209" i="7"/>
  <c r="C209" i="7"/>
  <c r="A210" i="7"/>
  <c r="B210" i="7"/>
  <c r="C210" i="7"/>
  <c r="A211" i="7"/>
  <c r="B211" i="7"/>
  <c r="C211" i="7"/>
  <c r="A212" i="7"/>
  <c r="B212" i="7"/>
  <c r="C212" i="7"/>
  <c r="A213" i="7"/>
  <c r="B213" i="7"/>
  <c r="C213" i="7"/>
  <c r="A214" i="7"/>
  <c r="B214" i="7"/>
  <c r="C214" i="7"/>
  <c r="A215" i="7"/>
  <c r="B215" i="7"/>
  <c r="C215" i="7"/>
  <c r="A216" i="7"/>
  <c r="B216" i="7"/>
  <c r="C216" i="7"/>
  <c r="A217" i="7"/>
  <c r="B217" i="7"/>
  <c r="C217" i="7"/>
  <c r="A218" i="7"/>
  <c r="B218" i="7"/>
  <c r="C218" i="7"/>
  <c r="A219" i="7"/>
  <c r="B219" i="7"/>
  <c r="C219" i="7"/>
  <c r="A220" i="7"/>
  <c r="B220" i="7"/>
  <c r="C220" i="7"/>
  <c r="A221" i="7"/>
  <c r="B221" i="7"/>
  <c r="C221" i="7"/>
  <c r="A222" i="7"/>
  <c r="B222" i="7"/>
  <c r="C222" i="7"/>
  <c r="A223" i="7"/>
  <c r="B223" i="7"/>
  <c r="C223" i="7"/>
  <c r="A224" i="7"/>
  <c r="B224" i="7"/>
  <c r="C224" i="7"/>
  <c r="A225" i="7"/>
  <c r="B225" i="7"/>
  <c r="C225" i="7"/>
  <c r="A228" i="7"/>
  <c r="B228" i="7"/>
  <c r="C228" i="7"/>
  <c r="A229" i="7"/>
  <c r="B229" i="7"/>
  <c r="C229" i="7"/>
  <c r="A230" i="7"/>
  <c r="B230" i="7"/>
  <c r="C230" i="7"/>
  <c r="A231" i="7"/>
  <c r="B231" i="7"/>
  <c r="C231" i="7"/>
  <c r="A232" i="7"/>
  <c r="B232" i="7"/>
  <c r="C232" i="7"/>
  <c r="A233" i="7"/>
  <c r="B233" i="7"/>
  <c r="C233" i="7"/>
  <c r="A234" i="7"/>
  <c r="B234" i="7"/>
  <c r="C234" i="7"/>
  <c r="A235" i="7"/>
  <c r="B235" i="7"/>
  <c r="C235" i="7"/>
  <c r="A236" i="7"/>
  <c r="B236" i="7"/>
  <c r="C236" i="7"/>
  <c r="A184" i="7"/>
  <c r="B184" i="7"/>
  <c r="C184" i="7"/>
  <c r="A185" i="7"/>
  <c r="B185" i="7"/>
  <c r="C185" i="7"/>
  <c r="A186" i="7"/>
  <c r="B186" i="7"/>
  <c r="C186" i="7"/>
  <c r="A187" i="7"/>
  <c r="B187" i="7"/>
  <c r="C187" i="7"/>
  <c r="A188" i="7"/>
  <c r="B188" i="7"/>
  <c r="C188" i="7"/>
  <c r="A189" i="7"/>
  <c r="B189" i="7"/>
  <c r="C189" i="7"/>
  <c r="A190" i="7"/>
  <c r="B190" i="7"/>
  <c r="C190" i="7"/>
  <c r="A191" i="7"/>
  <c r="B191" i="7"/>
  <c r="C191" i="7"/>
  <c r="A192" i="7"/>
  <c r="B192" i="7"/>
  <c r="C192" i="7"/>
  <c r="A193" i="7"/>
  <c r="B193" i="7"/>
  <c r="C193" i="7"/>
  <c r="A194" i="7"/>
  <c r="B194" i="7"/>
  <c r="C194" i="7"/>
  <c r="A195" i="7"/>
  <c r="B195" i="7"/>
  <c r="C195" i="7"/>
  <c r="A196" i="7"/>
  <c r="B196" i="7"/>
  <c r="C196" i="7"/>
  <c r="A197" i="7"/>
  <c r="B197" i="7"/>
  <c r="C197" i="7"/>
  <c r="A198" i="7"/>
  <c r="B198" i="7"/>
  <c r="C198" i="7"/>
  <c r="A199" i="7"/>
  <c r="B199" i="7"/>
  <c r="C199" i="7"/>
  <c r="A200" i="7"/>
  <c r="B200" i="7"/>
  <c r="C200" i="7"/>
  <c r="A203" i="7"/>
  <c r="B203" i="7"/>
  <c r="C203" i="7"/>
  <c r="A92" i="7"/>
  <c r="B92" i="7"/>
  <c r="C92" i="7"/>
  <c r="A93" i="7"/>
  <c r="B93" i="7"/>
  <c r="C93" i="7"/>
  <c r="A94" i="7"/>
  <c r="B94" i="7"/>
  <c r="C94" i="7"/>
  <c r="A95" i="7"/>
  <c r="B95" i="7"/>
  <c r="C95" i="7"/>
  <c r="A96" i="7"/>
  <c r="B96" i="7"/>
  <c r="C96" i="7"/>
  <c r="A97" i="7"/>
  <c r="B97" i="7"/>
  <c r="C97" i="7"/>
  <c r="A99" i="7"/>
  <c r="B99" i="7"/>
  <c r="C99" i="7"/>
  <c r="A100" i="7"/>
  <c r="B100" i="7"/>
  <c r="C100" i="7"/>
  <c r="A101" i="7"/>
  <c r="B101" i="7"/>
  <c r="C101" i="7"/>
  <c r="A102" i="7"/>
  <c r="B102" i="7"/>
  <c r="C102" i="7"/>
  <c r="A103" i="7"/>
  <c r="B103" i="7"/>
  <c r="C103" i="7"/>
  <c r="A104" i="7"/>
  <c r="B104" i="7"/>
  <c r="C104" i="7"/>
  <c r="A105" i="7"/>
  <c r="B105" i="7"/>
  <c r="C105" i="7"/>
  <c r="A106" i="7"/>
  <c r="B106" i="7"/>
  <c r="C106" i="7"/>
  <c r="A107" i="7"/>
  <c r="B107" i="7"/>
  <c r="C107" i="7"/>
  <c r="A108" i="7"/>
  <c r="B108" i="7"/>
  <c r="C108" i="7"/>
  <c r="A109" i="7"/>
  <c r="B109" i="7"/>
  <c r="C109" i="7"/>
  <c r="A110" i="7"/>
  <c r="B110" i="7"/>
  <c r="C110" i="7"/>
  <c r="A111" i="7"/>
  <c r="B111" i="7"/>
  <c r="C111" i="7"/>
  <c r="A112" i="7"/>
  <c r="B112" i="7"/>
  <c r="C112" i="7"/>
  <c r="A113" i="7"/>
  <c r="B113" i="7"/>
  <c r="C113" i="7"/>
  <c r="A114" i="7"/>
  <c r="B114" i="7"/>
  <c r="C114" i="7"/>
  <c r="A115" i="7"/>
  <c r="B115" i="7"/>
  <c r="C115" i="7"/>
  <c r="A116" i="7"/>
  <c r="B116" i="7"/>
  <c r="C116" i="7"/>
  <c r="A117" i="7"/>
  <c r="B117" i="7"/>
  <c r="C117" i="7"/>
  <c r="A118" i="7"/>
  <c r="B118" i="7"/>
  <c r="C118" i="7"/>
  <c r="A119" i="7"/>
  <c r="B119" i="7"/>
  <c r="C119" i="7"/>
  <c r="A120" i="7"/>
  <c r="B120" i="7"/>
  <c r="C120" i="7"/>
  <c r="A121" i="7"/>
  <c r="B121" i="7"/>
  <c r="C121" i="7"/>
  <c r="A122" i="7"/>
  <c r="B122" i="7"/>
  <c r="C122" i="7"/>
  <c r="A123" i="7"/>
  <c r="B123" i="7"/>
  <c r="C123" i="7"/>
  <c r="A124" i="7"/>
  <c r="B124" i="7"/>
  <c r="C124" i="7"/>
  <c r="A125" i="7"/>
  <c r="B125" i="7"/>
  <c r="C125" i="7"/>
  <c r="A126" i="7"/>
  <c r="B126" i="7"/>
  <c r="C126" i="7"/>
  <c r="A127" i="7"/>
  <c r="B127" i="7"/>
  <c r="C127" i="7"/>
  <c r="A128" i="7"/>
  <c r="B128" i="7"/>
  <c r="C128" i="7"/>
  <c r="A129" i="7"/>
  <c r="B129" i="7"/>
  <c r="C129" i="7"/>
  <c r="A130" i="7"/>
  <c r="B130" i="7"/>
  <c r="C130" i="7"/>
  <c r="A131" i="7"/>
  <c r="B131" i="7"/>
  <c r="C131" i="7"/>
  <c r="A132" i="7"/>
  <c r="B132" i="7"/>
  <c r="C132" i="7"/>
  <c r="A133" i="7"/>
  <c r="B133" i="7"/>
  <c r="C133" i="7"/>
  <c r="A134" i="7"/>
  <c r="B134" i="7"/>
  <c r="C134" i="7"/>
  <c r="A135" i="7"/>
  <c r="B135" i="7"/>
  <c r="C135" i="7"/>
  <c r="A136" i="7"/>
  <c r="B136" i="7"/>
  <c r="C136" i="7"/>
  <c r="A137" i="7"/>
  <c r="B137" i="7"/>
  <c r="C137" i="7"/>
  <c r="A138" i="7"/>
  <c r="B138" i="7"/>
  <c r="C138" i="7"/>
  <c r="A139" i="7"/>
  <c r="B139" i="7"/>
  <c r="C139" i="7"/>
  <c r="A140" i="7"/>
  <c r="B140" i="7"/>
  <c r="C140" i="7"/>
  <c r="A141" i="7"/>
  <c r="B141" i="7"/>
  <c r="C141" i="7"/>
  <c r="A142" i="7"/>
  <c r="B142" i="7"/>
  <c r="C142" i="7"/>
  <c r="A143" i="7"/>
  <c r="B143" i="7"/>
  <c r="C143" i="7"/>
  <c r="A144" i="7"/>
  <c r="B144" i="7"/>
  <c r="C144" i="7"/>
  <c r="A145" i="7"/>
  <c r="B145" i="7"/>
  <c r="C145" i="7"/>
  <c r="A146" i="7"/>
  <c r="B146" i="7"/>
  <c r="C146" i="7"/>
  <c r="A147" i="7"/>
  <c r="B147" i="7"/>
  <c r="C147" i="7"/>
  <c r="A148" i="7"/>
  <c r="B148" i="7"/>
  <c r="C148" i="7"/>
  <c r="A149" i="7"/>
  <c r="B149" i="7"/>
  <c r="C149" i="7"/>
  <c r="A150" i="7"/>
  <c r="B150" i="7"/>
  <c r="C150" i="7"/>
  <c r="A151" i="7"/>
  <c r="B151" i="7"/>
  <c r="C151" i="7"/>
  <c r="A152" i="7"/>
  <c r="B152" i="7"/>
  <c r="C152" i="7"/>
  <c r="A153" i="7"/>
  <c r="B153" i="7"/>
  <c r="C153" i="7"/>
  <c r="A154" i="7"/>
  <c r="B154" i="7"/>
  <c r="C154" i="7"/>
  <c r="A155" i="7"/>
  <c r="B155" i="7"/>
  <c r="C155" i="7"/>
  <c r="A156" i="7"/>
  <c r="B156" i="7"/>
  <c r="C156" i="7"/>
  <c r="A157" i="7"/>
  <c r="B157" i="7"/>
  <c r="C157" i="7"/>
  <c r="A158" i="7"/>
  <c r="B158" i="7"/>
  <c r="C158" i="7"/>
  <c r="A159" i="7"/>
  <c r="B159" i="7"/>
  <c r="C159" i="7"/>
  <c r="A160" i="7"/>
  <c r="B160" i="7"/>
  <c r="C160" i="7"/>
  <c r="A161" i="7"/>
  <c r="B161" i="7"/>
  <c r="C161" i="7"/>
  <c r="A162" i="7"/>
  <c r="B162" i="7"/>
  <c r="C162" i="7"/>
  <c r="A163" i="7"/>
  <c r="B163" i="7"/>
  <c r="C163" i="7"/>
  <c r="A164" i="7"/>
  <c r="B164" i="7"/>
  <c r="C164" i="7"/>
  <c r="A165" i="7"/>
  <c r="B165" i="7"/>
  <c r="C165" i="7"/>
  <c r="A166" i="7"/>
  <c r="B166" i="7"/>
  <c r="C166" i="7"/>
  <c r="A176" i="7"/>
  <c r="B176" i="7"/>
  <c r="C176" i="7"/>
  <c r="A177" i="7"/>
  <c r="B177" i="7"/>
  <c r="C177" i="7"/>
  <c r="A178" i="7"/>
  <c r="B178" i="7"/>
  <c r="C178" i="7"/>
  <c r="A179" i="7"/>
  <c r="B179" i="7"/>
  <c r="C179" i="7"/>
  <c r="A180" i="7"/>
  <c r="B180" i="7"/>
  <c r="C180" i="7"/>
  <c r="A181" i="7"/>
  <c r="B181" i="7"/>
  <c r="C181" i="7"/>
  <c r="A182" i="7"/>
  <c r="B182" i="7"/>
  <c r="C182" i="7"/>
  <c r="A183" i="7"/>
  <c r="B183" i="7"/>
  <c r="C183" i="7"/>
  <c r="A81" i="7"/>
  <c r="B81" i="7"/>
  <c r="C81" i="7"/>
  <c r="A82" i="7"/>
  <c r="B82" i="7"/>
  <c r="C82" i="7"/>
  <c r="A83" i="7"/>
  <c r="B83" i="7"/>
  <c r="C83" i="7"/>
  <c r="A84" i="7"/>
  <c r="B84" i="7"/>
  <c r="C84" i="7"/>
  <c r="A85" i="7"/>
  <c r="B85" i="7"/>
  <c r="C85" i="7"/>
  <c r="A86" i="7"/>
  <c r="B86" i="7"/>
  <c r="C86" i="7"/>
  <c r="A87" i="7"/>
  <c r="B87" i="7"/>
  <c r="C87" i="7"/>
  <c r="A88" i="7"/>
  <c r="B88" i="7"/>
  <c r="C88" i="7"/>
  <c r="A89" i="7"/>
  <c r="B89" i="7"/>
  <c r="C89" i="7"/>
  <c r="A90" i="7"/>
  <c r="B90" i="7"/>
  <c r="C90" i="7"/>
  <c r="A91" i="7"/>
  <c r="B91" i="7"/>
  <c r="C91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A43" i="7"/>
  <c r="B43" i="7"/>
  <c r="A44" i="7"/>
  <c r="B44" i="7"/>
  <c r="A45" i="7"/>
  <c r="B45" i="7"/>
  <c r="A46" i="7"/>
  <c r="B46" i="7"/>
  <c r="C46" i="7"/>
  <c r="A47" i="7"/>
  <c r="B47" i="7"/>
  <c r="C47" i="7"/>
  <c r="A48" i="7"/>
  <c r="B48" i="7"/>
  <c r="C48" i="7"/>
  <c r="A49" i="7"/>
  <c r="B49" i="7"/>
  <c r="C49" i="7"/>
  <c r="A50" i="7"/>
  <c r="B50" i="7"/>
  <c r="C50" i="7"/>
  <c r="A51" i="7"/>
  <c r="B51" i="7"/>
  <c r="C51" i="7"/>
  <c r="A52" i="7"/>
  <c r="B52" i="7"/>
  <c r="C52" i="7"/>
  <c r="A53" i="7"/>
  <c r="B53" i="7"/>
  <c r="C53" i="7"/>
  <c r="A54" i="7"/>
  <c r="B54" i="7"/>
  <c r="C54" i="7"/>
  <c r="A55" i="7"/>
  <c r="B55" i="7"/>
  <c r="C55" i="7"/>
  <c r="A56" i="7"/>
  <c r="B56" i="7"/>
  <c r="C56" i="7"/>
  <c r="A57" i="7"/>
  <c r="B57" i="7"/>
  <c r="C57" i="7"/>
  <c r="A58" i="7"/>
  <c r="B58" i="7"/>
  <c r="C58" i="7"/>
  <c r="A59" i="7"/>
  <c r="B59" i="7"/>
  <c r="C59" i="7"/>
  <c r="A60" i="7"/>
  <c r="B60" i="7"/>
  <c r="C60" i="7"/>
  <c r="A61" i="7"/>
  <c r="B61" i="7"/>
  <c r="C61" i="7"/>
  <c r="A62" i="7"/>
  <c r="B62" i="7"/>
  <c r="C62" i="7"/>
  <c r="A63" i="7"/>
  <c r="B63" i="7"/>
  <c r="C63" i="7"/>
  <c r="A64" i="7"/>
  <c r="B64" i="7"/>
  <c r="C64" i="7"/>
  <c r="A65" i="7"/>
  <c r="B65" i="7"/>
  <c r="C65" i="7"/>
  <c r="A66" i="7"/>
  <c r="B66" i="7"/>
  <c r="C66" i="7"/>
  <c r="A67" i="7"/>
  <c r="B67" i="7"/>
  <c r="C67" i="7"/>
  <c r="A68" i="7"/>
  <c r="B68" i="7"/>
  <c r="C68" i="7"/>
  <c r="A69" i="7"/>
  <c r="B69" i="7"/>
  <c r="C69" i="7"/>
  <c r="A70" i="7"/>
  <c r="B70" i="7"/>
  <c r="C70" i="7"/>
  <c r="A71" i="7"/>
  <c r="B71" i="7"/>
  <c r="C71" i="7"/>
  <c r="A72" i="7"/>
  <c r="B72" i="7"/>
  <c r="C72" i="7"/>
  <c r="A73" i="7"/>
  <c r="B73" i="7"/>
  <c r="C73" i="7"/>
  <c r="A74" i="7"/>
  <c r="B74" i="7"/>
  <c r="C74" i="7"/>
  <c r="A75" i="7"/>
  <c r="B75" i="7"/>
  <c r="C75" i="7"/>
  <c r="A76" i="7"/>
  <c r="B76" i="7"/>
  <c r="C76" i="7"/>
  <c r="A77" i="7"/>
  <c r="B77" i="7"/>
  <c r="C77" i="7"/>
  <c r="A78" i="7"/>
  <c r="B78" i="7"/>
  <c r="C78" i="7"/>
  <c r="A79" i="7"/>
  <c r="B79" i="7"/>
  <c r="C79" i="7"/>
  <c r="A80" i="7"/>
  <c r="B80" i="7"/>
  <c r="C80" i="7"/>
  <c r="B16" i="7"/>
  <c r="C16" i="7"/>
  <c r="E16" i="7"/>
  <c r="A16" i="7"/>
  <c r="Z17" i="7"/>
  <c r="U17" i="7"/>
  <c r="T68" i="7"/>
  <c r="U68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50" i="7"/>
  <c r="U50" i="7"/>
  <c r="T51" i="7"/>
  <c r="U51" i="7"/>
  <c r="T52" i="7"/>
  <c r="U52" i="7"/>
  <c r="T53" i="7"/>
  <c r="U53" i="7"/>
  <c r="T54" i="7"/>
  <c r="U54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U19" i="7"/>
  <c r="T19" i="7"/>
  <c r="U18" i="7"/>
  <c r="T18" i="7"/>
  <c r="T17" i="7"/>
  <c r="Y18" i="7"/>
  <c r="Y17" i="7"/>
  <c r="Y52" i="7"/>
  <c r="Z52" i="7"/>
  <c r="Y53" i="7"/>
  <c r="Z53" i="7"/>
  <c r="Y54" i="7"/>
  <c r="Z54" i="7"/>
  <c r="Y55" i="7"/>
  <c r="Z55" i="7"/>
  <c r="Y56" i="7"/>
  <c r="Z56" i="7"/>
  <c r="Y57" i="7"/>
  <c r="Z57" i="7"/>
  <c r="Y58" i="7"/>
  <c r="Z58" i="7"/>
  <c r="Y59" i="7"/>
  <c r="Z59" i="7"/>
  <c r="Y60" i="7"/>
  <c r="Z60" i="7"/>
  <c r="Y61" i="7"/>
  <c r="Z61" i="7"/>
  <c r="Y62" i="7"/>
  <c r="Z62" i="7"/>
  <c r="Y63" i="7"/>
  <c r="Z63" i="7"/>
  <c r="Y64" i="7"/>
  <c r="Z64" i="7"/>
  <c r="Y65" i="7"/>
  <c r="Z65" i="7"/>
  <c r="Y66" i="7"/>
  <c r="Z66" i="7"/>
  <c r="Y67" i="7"/>
  <c r="Z67" i="7"/>
  <c r="Y68" i="7"/>
  <c r="Z68" i="7"/>
  <c r="Y31" i="7"/>
  <c r="Z31" i="7"/>
  <c r="Y32" i="7"/>
  <c r="Z32" i="7"/>
  <c r="Y33" i="7"/>
  <c r="Z33" i="7"/>
  <c r="Y34" i="7"/>
  <c r="Z34" i="7"/>
  <c r="Y35" i="7"/>
  <c r="Z35" i="7"/>
  <c r="Y36" i="7"/>
  <c r="Z36" i="7"/>
  <c r="Y37" i="7"/>
  <c r="Z37" i="7"/>
  <c r="Y38" i="7"/>
  <c r="Z38" i="7"/>
  <c r="Y39" i="7"/>
  <c r="Z39" i="7"/>
  <c r="Y40" i="7"/>
  <c r="Z40" i="7"/>
  <c r="Y41" i="7"/>
  <c r="Z41" i="7"/>
  <c r="Y42" i="7"/>
  <c r="Z42" i="7"/>
  <c r="Y43" i="7"/>
  <c r="Z43" i="7"/>
  <c r="Y44" i="7"/>
  <c r="Z44" i="7"/>
  <c r="Y50" i="7"/>
  <c r="Z50" i="7"/>
  <c r="Y51" i="7"/>
  <c r="Z51" i="7"/>
  <c r="Y19" i="7"/>
  <c r="Z19" i="7"/>
  <c r="Y20" i="7"/>
  <c r="Z20" i="7"/>
  <c r="Y21" i="7"/>
  <c r="Z21" i="7"/>
  <c r="Y22" i="7"/>
  <c r="Z22" i="7"/>
  <c r="Y23" i="7"/>
  <c r="Z23" i="7"/>
  <c r="Y24" i="7"/>
  <c r="Z24" i="7"/>
  <c r="Y25" i="7"/>
  <c r="Z25" i="7"/>
  <c r="Y26" i="7"/>
  <c r="Z26" i="7"/>
  <c r="Y27" i="7"/>
  <c r="Z27" i="7"/>
  <c r="Y28" i="7"/>
  <c r="Z28" i="7"/>
  <c r="Y29" i="7"/>
  <c r="Z29" i="7"/>
  <c r="Y30" i="7"/>
  <c r="Z30" i="7"/>
  <c r="Z18" i="7"/>
  <c r="D13" i="7"/>
</calcChain>
</file>

<file path=xl/sharedStrings.xml><?xml version="1.0" encoding="utf-8"?>
<sst xmlns="http://schemas.openxmlformats.org/spreadsheetml/2006/main" count="1005" uniqueCount="298">
  <si>
    <t>Station</t>
  </si>
  <si>
    <t xml:space="preserve"> Process_#</t>
  </si>
  <si>
    <t xml:space="preserve"> Process_Name</t>
  </si>
  <si>
    <t xml:space="preserve"> People</t>
  </si>
  <si>
    <t xml:space="preserve"> </t>
  </si>
  <si>
    <t xml:space="preserve"> Dinette CS - Front</t>
  </si>
  <si>
    <t xml:space="preserve"> 3 Season Plumbing</t>
  </si>
  <si>
    <t>Start Time</t>
  </si>
  <si>
    <t>Number of People</t>
  </si>
  <si>
    <t>TAKT</t>
  </si>
  <si>
    <t>Shift Start</t>
  </si>
  <si>
    <t>Shift End</t>
  </si>
  <si>
    <t>Available Time</t>
  </si>
  <si>
    <t>End Time</t>
  </si>
  <si>
    <t>Predicted Schedule Time</t>
  </si>
  <si>
    <t>Actual Scheduled Time</t>
  </si>
  <si>
    <t>Comments / Issues</t>
  </si>
  <si>
    <t>Break Start Time</t>
  </si>
  <si>
    <t>Break End Time</t>
  </si>
  <si>
    <t>DAYS</t>
  </si>
  <si>
    <t xml:space="preserve"> Ramp Door Install</t>
  </si>
  <si>
    <t xml:space="preserve"> License Plate</t>
  </si>
  <si>
    <t xml:space="preserve"> Grab Handles (Ramp)</t>
  </si>
  <si>
    <t xml:space="preserve"> "Fire Ext.</t>
  </si>
  <si>
    <t xml:space="preserve"> Clean Exterior</t>
  </si>
  <si>
    <t xml:space="preserve"> Exterior Stickers and Logos</t>
  </si>
  <si>
    <t xml:space="preserve"> Caulk Exterior</t>
  </si>
  <si>
    <t xml:space="preserve"> Clean Interior</t>
  </si>
  <si>
    <t xml:space="preserve"> Insulation - floor</t>
  </si>
  <si>
    <t xml:space="preserve"> Interior Stickers</t>
  </si>
  <si>
    <t xml:space="preserve"> Caulk Interior</t>
  </si>
  <si>
    <t xml:space="preserve"> Shower Curtain</t>
  </si>
  <si>
    <t xml:space="preserve"> Grease Caps</t>
  </si>
  <si>
    <t xml:space="preserve"> Tighten Wheel Lugs &amp; check air presure in tires</t>
  </si>
  <si>
    <t xml:space="preserve"> Install Graphics</t>
  </si>
  <si>
    <t xml:space="preserve"> Tie Down Rings</t>
  </si>
  <si>
    <t xml:space="preserve"> Hi-Pot Test</t>
  </si>
  <si>
    <t xml:space="preserve"> Electrical Systems check</t>
  </si>
  <si>
    <t>Minutes per TAKT (Working Time)</t>
  </si>
  <si>
    <t>Minutes per TAKT (7.5 hr day)</t>
  </si>
  <si>
    <t>Steve Rodman</t>
  </si>
  <si>
    <t>Nate Turner</t>
  </si>
  <si>
    <t>Rex Wert</t>
  </si>
  <si>
    <t>Cristy Miller</t>
  </si>
  <si>
    <t>Tony Chupp</t>
  </si>
  <si>
    <t>Merle Farmwald</t>
  </si>
  <si>
    <t>Gary Schabach</t>
  </si>
  <si>
    <t>Leon Schwartz</t>
  </si>
  <si>
    <t>Leon Hochstetler</t>
  </si>
  <si>
    <t>Heath Hawkins</t>
  </si>
  <si>
    <t>Brian Miller</t>
  </si>
  <si>
    <t>Rob Smith</t>
  </si>
  <si>
    <t>JR Wood</t>
  </si>
  <si>
    <t>Mike Hochstetler</t>
  </si>
  <si>
    <t>Braydon Martin</t>
  </si>
  <si>
    <t xml:space="preserve"> Finish Water Heater</t>
  </si>
  <si>
    <t xml:space="preserve"> Outside Water Fill</t>
  </si>
  <si>
    <t xml:space="preserve"> LP Tray and Tanks</t>
  </si>
  <si>
    <t xml:space="preserve"> install intellipower</t>
  </si>
  <si>
    <t xml:space="preserve"> install battery disconnect &amp; divider panal</t>
  </si>
  <si>
    <t xml:space="preserve"> Interior Hook Up</t>
  </si>
  <si>
    <t xml:space="preserve"> Install LP Lines</t>
  </si>
  <si>
    <t xml:space="preserve"> Main Switch Panel Hook Up      No Stereo 45 </t>
  </si>
  <si>
    <t xml:space="preserve"> Lower Rub Rail</t>
  </si>
  <si>
    <t xml:space="preserve"> Wire Lower Clearance Lights</t>
  </si>
  <si>
    <t xml:space="preserve"> Flow Through Vents</t>
  </si>
  <si>
    <t xml:space="preserve"> Install Motorbase</t>
  </si>
  <si>
    <t xml:space="preserve"> Install Outside Coax</t>
  </si>
  <si>
    <t xml:space="preserve"> Exterior Recept Install</t>
  </si>
  <si>
    <t xml:space="preserve"> Exterior 12V Outlet</t>
  </si>
  <si>
    <t xml:space="preserve"> Install Kitchen Overhead</t>
  </si>
  <si>
    <t xml:space="preserve"> Set Refer</t>
  </si>
  <si>
    <t xml:space="preserve"> Refer Hook Up</t>
  </si>
  <si>
    <t xml:space="preserve"> Outside Refer Vent</t>
  </si>
  <si>
    <t xml:space="preserve"> Outside Water Heater and Furnace Vent</t>
  </si>
  <si>
    <t xml:space="preserve"> Install Outside Water Heater Door</t>
  </si>
  <si>
    <t xml:space="preserve"> wire upper clearance lights</t>
  </si>
  <si>
    <t xml:space="preserve"> Trim Ramp Door Opening</t>
  </si>
  <si>
    <t xml:space="preserve"> Install Windows (All Std)</t>
  </si>
  <si>
    <t xml:space="preserve"> Day and Night Shades</t>
  </si>
  <si>
    <t xml:space="preserve"> ATP Kickplate</t>
  </si>
  <si>
    <t xml:space="preserve"> Hook Up A/C (1st)</t>
  </si>
  <si>
    <t xml:space="preserve"> Cove</t>
  </si>
  <si>
    <t xml:space="preserve"> Trim Interior</t>
  </si>
  <si>
    <t xml:space="preserve"> Vents Garnish - Roof</t>
  </si>
  <si>
    <t xml:space="preserve"> Towel Bar</t>
  </si>
  <si>
    <t xml:space="preserve"> Install Mirror</t>
  </si>
  <si>
    <t xml:space="preserve"> Shower Curtain Rod</t>
  </si>
  <si>
    <t xml:space="preserve"> Install Toilet</t>
  </si>
  <si>
    <t xml:space="preserve"> Install Entrance Door</t>
  </si>
  <si>
    <t xml:space="preserve"> Grab Handle Entrance Door</t>
  </si>
  <si>
    <t xml:space="preserve"> Trim Entrance Door</t>
  </si>
  <si>
    <t xml:space="preserve"> Refer Panels</t>
  </si>
  <si>
    <t xml:space="preserve"> Awning cradle                                                             </t>
  </si>
  <si>
    <t xml:space="preserve"> Awning</t>
  </si>
  <si>
    <t xml:space="preserve"> Front Baggage Door</t>
  </si>
  <si>
    <t xml:space="preserve"> Bathdoor</t>
  </si>
  <si>
    <t xml:space="preserve"> Trim Bathroom Door</t>
  </si>
  <si>
    <t xml:space="preserve"> Flood Test</t>
  </si>
  <si>
    <t xml:space="preserve"> install &amp; hook up LP tanks</t>
  </si>
  <si>
    <t xml:space="preserve"> 7.0x20</t>
  </si>
  <si>
    <t xml:space="preserve"> Responsible</t>
  </si>
  <si>
    <t xml:space="preserve"> NT</t>
  </si>
  <si>
    <t xml:space="preserve"> RW</t>
  </si>
  <si>
    <t xml:space="preserve"> Inspection / Walk Through</t>
  </si>
  <si>
    <t xml:space="preserve"> Standard Rework</t>
  </si>
  <si>
    <t xml:space="preserve"> SR</t>
  </si>
  <si>
    <t xml:space="preserve"> TS</t>
  </si>
  <si>
    <t xml:space="preserve"> JR</t>
  </si>
  <si>
    <t xml:space="preserve"> Fenders - 7 Wide</t>
  </si>
  <si>
    <t xml:space="preserve"> Fender Lights - 7.0 Wide</t>
  </si>
  <si>
    <t xml:space="preserve"> JW</t>
  </si>
  <si>
    <t xml:space="preserve"> Prep Bed Door - RS</t>
  </si>
  <si>
    <t xml:space="preserve"> Install Bed Door - RS</t>
  </si>
  <si>
    <t xml:space="preserve"> MH</t>
  </si>
  <si>
    <t xml:space="preserve"> 8.5x24</t>
  </si>
  <si>
    <t xml:space="preserve"> install bathroom upper cab. &amp; countertop</t>
  </si>
  <si>
    <t xml:space="preserve"> J.R.</t>
  </si>
  <si>
    <t xml:space="preserve"> install bath backsplash</t>
  </si>
  <si>
    <t xml:space="preserve"> set linen in bathroom</t>
  </si>
  <si>
    <t xml:space="preserve"> set kitchen broom closet</t>
  </si>
  <si>
    <t xml:space="preserve"> install bargman cord &amp; junction box</t>
  </si>
  <si>
    <t xml:space="preserve"> wire electric jack</t>
  </si>
  <si>
    <t xml:space="preserve"> Install Battery</t>
  </si>
  <si>
    <t xml:space="preserve"> Loom Wires Where Needed</t>
  </si>
  <si>
    <t xml:space="preserve"> Low point drains &amp; water lines.     (std. unit)</t>
  </si>
  <si>
    <t xml:space="preserve"> Install Shower</t>
  </si>
  <si>
    <t xml:space="preserve"> Shower Faucet</t>
  </si>
  <si>
    <t xml:space="preserve"> Set Bath Wall and Drill Holes for Plumbing and Wiring</t>
  </si>
  <si>
    <t xml:space="preserve"> Plumb Drain Vents</t>
  </si>
  <si>
    <t xml:space="preserve"> Panel Interior Bathroom</t>
  </si>
  <si>
    <t xml:space="preserve"> Panel Outside of Bath Wall</t>
  </si>
  <si>
    <t xml:space="preserve"> Install remainder of ceiling panals</t>
  </si>
  <si>
    <t xml:space="preserve"> Panel All Interior Walls</t>
  </si>
  <si>
    <t xml:space="preserve"> Install and Hook Up Front Plumbing Kit</t>
  </si>
  <si>
    <t xml:space="preserve"> Mount pump &amp; hook up electric</t>
  </si>
  <si>
    <t xml:space="preserve"> Set Furnace and Install Furnace Vent</t>
  </si>
  <si>
    <t xml:space="preserve"> Refer Cabinet</t>
  </si>
  <si>
    <t xml:space="preserve"> Trim Refer Cabinet</t>
  </si>
  <si>
    <t xml:space="preserve"> Finish installing shower (rivets) &amp; shower head with accesseries</t>
  </si>
  <si>
    <t xml:space="preserve"> Drill External Speaker Holes</t>
  </si>
  <si>
    <t xml:space="preserve"> Install Water Heater</t>
  </si>
  <si>
    <t xml:space="preserve"> Install Plumbing and Vent Pipes</t>
  </si>
  <si>
    <t xml:space="preserve"> Insulate</t>
  </si>
  <si>
    <t xml:space="preserve"> RS</t>
  </si>
  <si>
    <t xml:space="preserve"> Insulate Front End</t>
  </si>
  <si>
    <t xml:space="preserve"> Hang Rear Corners Stainless Steel</t>
  </si>
  <si>
    <t xml:space="preserve"> Prep for CS Metal</t>
  </si>
  <si>
    <t xml:space="preserve"> Degabond CS</t>
  </si>
  <si>
    <t xml:space="preserve"> Hang CS Metal</t>
  </si>
  <si>
    <t xml:space="preserve"> Route CS Metal</t>
  </si>
  <si>
    <t xml:space="preserve"> Prep for RS Metal</t>
  </si>
  <si>
    <t xml:space="preserve"> Degabond RS</t>
  </si>
  <si>
    <t xml:space="preserve"> Hang RS Metal</t>
  </si>
  <si>
    <t xml:space="preserve"> Route RS Metal</t>
  </si>
  <si>
    <t xml:space="preserve"> Prep Front End Metal</t>
  </si>
  <si>
    <t xml:space="preserve"> Metal Front End</t>
  </si>
  <si>
    <t xml:space="preserve"> Gravel Guard</t>
  </si>
  <si>
    <t xml:space="preserve"> Front Trim Pieces</t>
  </si>
  <si>
    <t xml:space="preserve"> Route Baggage Doors</t>
  </si>
  <si>
    <t xml:space="preserve"> Set Kitchen Base</t>
  </si>
  <si>
    <t xml:space="preserve"> Insulate Roof</t>
  </si>
  <si>
    <t xml:space="preserve"> Metal Roof and Degabond</t>
  </si>
  <si>
    <t xml:space="preserve"> Bend Down Edge of Metal Roof</t>
  </si>
  <si>
    <t xml:space="preserve"> Intall Front Roof Trim Piece</t>
  </si>
  <si>
    <t xml:space="preserve"> Upper Rub Rail</t>
  </si>
  <si>
    <t xml:space="preserve"> Awning Rail</t>
  </si>
  <si>
    <t xml:space="preserve"> Upper Clearance Lights</t>
  </si>
  <si>
    <t xml:space="preserve"> Holes for Plumbing Vents</t>
  </si>
  <si>
    <t xml:space="preserve"> Route Roof Vents</t>
  </si>
  <si>
    <t xml:space="preserve"> Install Vents and Seal MaxAir Brackets</t>
  </si>
  <si>
    <t xml:space="preserve"> Install Plumbing and Vent Covers and Tail Pipes</t>
  </si>
  <si>
    <t xml:space="preserve"> Clean Roof</t>
  </si>
  <si>
    <t xml:space="preserve"> Seal Roof</t>
  </si>
  <si>
    <t xml:space="preserve"> Seal Under Front Radius and Down Front Edge</t>
  </si>
  <si>
    <t xml:space="preserve"> Refer Vent Cap</t>
  </si>
  <si>
    <t xml:space="preserve"> Upper Flow Thru Vent - Scene Light - Speakers</t>
  </si>
  <si>
    <t xml:space="preserve"> Seal Under Rub Rail</t>
  </si>
  <si>
    <t xml:space="preserve"> Kitchen Plumbing</t>
  </si>
  <si>
    <t xml:space="preserve"> Install Kitchen Counter Top</t>
  </si>
  <si>
    <t xml:space="preserve"> install kitchen backsplash</t>
  </si>
  <si>
    <t xml:space="preserve"> Wire Upper Cleanance and Loading Lights (Int. Hook Up)</t>
  </si>
  <si>
    <t xml:space="preserve"> Top weld and axles</t>
  </si>
  <si>
    <t xml:space="preserve"> Tator</t>
  </si>
  <si>
    <t xml:space="preserve"> Install Coupler</t>
  </si>
  <si>
    <t xml:space="preserve"> cut first piece of flooring  (7' wide)</t>
  </si>
  <si>
    <t xml:space="preserve"> Level Frame</t>
  </si>
  <si>
    <t xml:space="preserve"> BM</t>
  </si>
  <si>
    <t xml:space="preserve"> Grind Top Welds</t>
  </si>
  <si>
    <t xml:space="preserve"> Set Wheel wells or Wheel Well Metal</t>
  </si>
  <si>
    <t xml:space="preserve"> Install flooring ( 2 people)</t>
  </si>
  <si>
    <t xml:space="preserve"> LS</t>
  </si>
  <si>
    <t xml:space="preserve"> Drill Plumbing Holes and Toilet Drains</t>
  </si>
  <si>
    <t xml:space="preserve"> Drill Holes for Gas Lines and Low Points</t>
  </si>
  <si>
    <t xml:space="preserve"> mark wall lines on floor/cover floor</t>
  </si>
  <si>
    <t xml:space="preserve"> cover floor</t>
  </si>
  <si>
    <t xml:space="preserve"> Set Walls - Rear Header - Front Walls</t>
  </si>
  <si>
    <t xml:space="preserve"> Set and Weld Roof</t>
  </si>
  <si>
    <t xml:space="preserve"> Final Weld on Sidewalls</t>
  </si>
  <si>
    <t xml:space="preserve"> final weld on front walls</t>
  </si>
  <si>
    <t xml:space="preserve"> Drill Holes for Wiring</t>
  </si>
  <si>
    <t xml:space="preserve"> Grommet All Holes Where Needed</t>
  </si>
  <si>
    <t xml:space="preserve"> Install Ground Wires</t>
  </si>
  <si>
    <t xml:space="preserve"> Rough Wire Unit (Front Bedroom: 4.5 hrs)</t>
  </si>
  <si>
    <t xml:space="preserve"> Happijac - Rear</t>
  </si>
  <si>
    <t xml:space="preserve"> A/C - 1st</t>
  </si>
  <si>
    <t xml:space="preserve"> Grind Sidewalls</t>
  </si>
  <si>
    <t xml:space="preserve"> Square Front and Rear Ends</t>
  </si>
  <si>
    <t xml:space="preserve"> Cut Out Flooring for Doorway </t>
  </si>
  <si>
    <t xml:space="preserve"> Caulk Floor Around Outside Edge</t>
  </si>
  <si>
    <t xml:space="preserve"> Radius Blocks in Window Corners</t>
  </si>
  <si>
    <t xml:space="preserve"> Azdel Front End</t>
  </si>
  <si>
    <t xml:space="preserve"> Set Interior Front Wall and Cage</t>
  </si>
  <si>
    <t xml:space="preserve"> Water Shelf</t>
  </si>
  <si>
    <t xml:space="preserve"> Water Heater Hookup</t>
  </si>
  <si>
    <t xml:space="preserve"> Undercoat Wheel Well</t>
  </si>
  <si>
    <t xml:space="preserve"> Paint at Openings (Windows - etc)</t>
  </si>
  <si>
    <t xml:space="preserve"> VBH on End Tubes and at Wheels</t>
  </si>
  <si>
    <t xml:space="preserve"> install /remove scaffold</t>
  </si>
  <si>
    <t xml:space="preserve"> Azdel Inside Front Wall</t>
  </si>
  <si>
    <t xml:space="preserve"> Install 1st Piece of Azdel On Each Side of Sidewall</t>
  </si>
  <si>
    <t xml:space="preserve"> install rest of azdel</t>
  </si>
  <si>
    <t xml:space="preserve"> RS/BM</t>
  </si>
  <si>
    <t xml:space="preserve"> Route Azdel Openings</t>
  </si>
  <si>
    <t xml:space="preserve"> Fasten Backers for Ducting and Above Cove</t>
  </si>
  <si>
    <t xml:space="preserve"> insulate entire exterior</t>
  </si>
  <si>
    <t xml:space="preserve"> Panel Interior Front Wall Bath</t>
  </si>
  <si>
    <t xml:space="preserve"> caulk  exterior corners of wheelwells</t>
  </si>
  <si>
    <t xml:space="preserve"> cut all holes for switches &amp; recepts</t>
  </si>
  <si>
    <t xml:space="preserve"> add backers for switches &amp; recepts</t>
  </si>
  <si>
    <t xml:space="preserve"> install recepts</t>
  </si>
  <si>
    <t xml:space="preserve"> install switches</t>
  </si>
  <si>
    <t xml:space="preserve"> Weld front radius wall x 2</t>
  </si>
  <si>
    <t xml:space="preserve"> Roof Truss Setup Time</t>
  </si>
  <si>
    <t xml:space="preserve"> Weld roof trusses (2 min ea)</t>
  </si>
  <si>
    <t xml:space="preserve"> Weld roof parts together</t>
  </si>
  <si>
    <t xml:space="preserve"> Table prep for 1 pc roof </t>
  </si>
  <si>
    <t xml:space="preserve"> Roof lay out</t>
  </si>
  <si>
    <t xml:space="preserve"> Tack roof </t>
  </si>
  <si>
    <t xml:space="preserve"> Weld 1 pc roof </t>
  </si>
  <si>
    <t xml:space="preserve"> A/C Ducting - Single</t>
  </si>
  <si>
    <t xml:space="preserve"> Upper front wall</t>
  </si>
  <si>
    <t xml:space="preserve"> Lower front wall</t>
  </si>
  <si>
    <t xml:space="preserve"> Prep Table</t>
  </si>
  <si>
    <t xml:space="preserve"> Rear wall header </t>
  </si>
  <si>
    <t xml:space="preserve"> Lay Out C/S Sidewall</t>
  </si>
  <si>
    <t xml:space="preserve"> tack C/S sidewall </t>
  </si>
  <si>
    <t xml:space="preserve"> weld C/S sidewall</t>
  </si>
  <si>
    <t xml:space="preserve"> Grind; tape; flip; weld; grind C/S sidewall</t>
  </si>
  <si>
    <t xml:space="preserve"> Lay Out R/S Sidewall</t>
  </si>
  <si>
    <t xml:space="preserve"> Sofa - RS - Rear </t>
  </si>
  <si>
    <t xml:space="preserve"> tack R/S sidewall </t>
  </si>
  <si>
    <t xml:space="preserve"> weld R/S sidewall</t>
  </si>
  <si>
    <t xml:space="preserve"> Grind; tape; flip; weld; grind R/S sidewall</t>
  </si>
  <si>
    <t xml:space="preserve"> prep table</t>
  </si>
  <si>
    <t xml:space="preserve"> Lay Out Frame</t>
  </si>
  <si>
    <t xml:space="preserve"> Airline Track</t>
  </si>
  <si>
    <t xml:space="preserve"> Tack Frame</t>
  </si>
  <si>
    <t xml:space="preserve"> Weld frame</t>
  </si>
  <si>
    <t xml:space="preserve"> 4in Addition Ht Sub Frame</t>
  </si>
  <si>
    <t xml:space="preserve"> Drill Weep Holes</t>
  </si>
  <si>
    <t xml:space="preserve"> Fresh tank</t>
  </si>
  <si>
    <t xml:space="preserve"> Waste tanks </t>
  </si>
  <si>
    <t xml:space="preserve"> Tank wiring and plumbing hook up</t>
  </si>
  <si>
    <t xml:space="preserve"> Set Axles </t>
  </si>
  <si>
    <t xml:space="preserve"> Brake wires</t>
  </si>
  <si>
    <t xml:space="preserve"> Stamp VIN on Frame</t>
  </si>
  <si>
    <t xml:space="preserve"> Install wheels</t>
  </si>
  <si>
    <t xml:space="preserve"> Install Jacks; Sewer Hose; Spare Tire Rack; sewage hose holder</t>
  </si>
  <si>
    <t xml:space="preserve"> Fasten Water Line</t>
  </si>
  <si>
    <t xml:space="preserve"> Fresh Water Fill and Vent Hoses</t>
  </si>
  <si>
    <t>min</t>
  </si>
  <si>
    <t>Minutes Per Person Per Takt</t>
  </si>
  <si>
    <t xml:space="preserve"> Clean Interior - Cabinets CS Front</t>
  </si>
  <si>
    <t xml:space="preserve"> Clean Interior - Happijac - Rear</t>
  </si>
  <si>
    <t xml:space="preserve"> Clean Interior - Sofa - CS - Rear</t>
  </si>
  <si>
    <t xml:space="preserve"> Clean Interior - Sofa - RS - Rear</t>
  </si>
  <si>
    <t xml:space="preserve"> Functionallity Test</t>
  </si>
  <si>
    <t xml:space="preserve"> Functionallity Test - Happijac - Rear</t>
  </si>
  <si>
    <t xml:space="preserve"> Functionallity Test - Sofa - CS - Rear</t>
  </si>
  <si>
    <t xml:space="preserve"> Functionallity Test - Sofa - RS - Rear</t>
  </si>
  <si>
    <t xml:space="preserve"> Functionallity Test - Stereo</t>
  </si>
  <si>
    <t xml:space="preserve"> Install Outside Shower</t>
  </si>
  <si>
    <t xml:space="preserve"> Tail Lights - License Plate Light Installed</t>
  </si>
  <si>
    <t xml:space="preserve"> LP Test - Water Test</t>
  </si>
  <si>
    <t xml:space="preserve"> Install Dinette CS - Rear</t>
  </si>
  <si>
    <t xml:space="preserve"> 8.5x28FB</t>
  </si>
  <si>
    <t xml:space="preserve"> Install D-Rings</t>
  </si>
  <si>
    <t xml:space="preserve"> install 3 inch grommmets for holes</t>
  </si>
  <si>
    <t xml:space="preserve"> Dinette RS - Rear</t>
  </si>
  <si>
    <t xml:space="preserve"> Loading Lights</t>
  </si>
  <si>
    <t xml:space="preserve"> Heath</t>
  </si>
  <si>
    <t xml:space="preserve"> Heath;Leon</t>
  </si>
  <si>
    <t xml:space="preserve"> Sofa - CS - Rear </t>
  </si>
  <si>
    <t xml:space="preserve"> Tongue Tray - Generator</t>
  </si>
  <si>
    <t xml:space="preserve"> Fuel Tank</t>
  </si>
  <si>
    <t xml:space="preserve"> Run fuel lines &amp; carb canister for Gen</t>
  </si>
  <si>
    <t xml:space="preserve"> Run Fuel Line for Filling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</si>
</sst>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267"/>
  <sheetViews>
    <sheetView tabSelected="1" workbookViewId="0">
      <selection activeCell="D13" sqref="D13"/>
    </sheetView>
  </sheetViews>
  <sheetFormatPr baseColWidth="10" defaultRowHeight="16" x14ac:dyDescent="0.2"/>
  <cols>
    <col min="1" max="1" width="6.83203125" style="1" bestFit="1" customWidth="1"/>
    <col min="2" max="2" width="10.5" style="1" bestFit="1" customWidth="1"/>
    <col min="3" max="3" width="52.1640625" style="1" bestFit="1" customWidth="1"/>
    <col min="4" max="4" width="16" style="1" bestFit="1" customWidth="1"/>
    <col min="5" max="5" width="11" style="1" customWidth="1"/>
    <col min="6" max="6" width="44.33203125" style="1" customWidth="1"/>
    <col min="7" max="7" width="4.5" style="1" customWidth="1"/>
    <col min="8" max="8" width="6.5" style="9" customWidth="1"/>
    <col min="9" max="9" width="9" style="1" customWidth="1"/>
    <col min="10" max="10" width="8.5" style="9" customWidth="1"/>
    <col min="11" max="11" width="6.5" style="9" customWidth="1"/>
    <col min="12" max="12" width="6.5" style="1" customWidth="1"/>
    <col min="13" max="13" width="6.5" style="9" customWidth="1"/>
    <col min="14" max="14" width="8" style="1" customWidth="1"/>
    <col min="15" max="15" width="7.6640625" style="9" customWidth="1"/>
    <col min="16" max="18" width="6.5" style="9" customWidth="1"/>
    <col min="19" max="19" width="8" style="9" customWidth="1"/>
    <col min="20" max="23" width="6.5" style="9" customWidth="1"/>
    <col min="24" max="24" width="9" style="9" customWidth="1"/>
    <col min="25" max="28" width="6.5" style="9" customWidth="1"/>
    <col min="29" max="29" width="8" style="9" customWidth="1"/>
    <col min="30" max="33" width="6.5" style="9" customWidth="1"/>
    <col min="34" max="34" width="8" style="9" customWidth="1"/>
    <col min="35" max="36" width="6.5" style="9" customWidth="1"/>
    <col min="37" max="37" width="6.5" style="11" customWidth="1"/>
    <col min="38" max="38" width="5.5" style="1" customWidth="1"/>
    <col min="39" max="39" width="9" style="3" customWidth="1"/>
    <col min="40" max="40" width="11" style="1" customWidth="1"/>
    <col min="41" max="41" width="5.83203125" style="3" customWidth="1"/>
    <col min="42" max="42" width="6.5" style="11" customWidth="1"/>
    <col min="43" max="43" width="5.5" style="1" customWidth="1"/>
    <col min="44" max="44" width="9" style="3" customWidth="1"/>
    <col min="45" max="45" width="11" style="1" customWidth="1"/>
    <col min="46" max="46" width="5.83203125" style="3" customWidth="1"/>
    <col min="47" max="47" width="5.83203125" style="13" customWidth="1"/>
    <col min="48" max="48" width="5.83203125" style="9" customWidth="1"/>
    <col min="49" max="49" width="9" style="1" customWidth="1"/>
    <col min="50" max="50" width="9.83203125" style="1" customWidth="1"/>
    <col min="51" max="51" width="7.6640625" style="3" customWidth="1"/>
    <col min="52" max="52" width="5.1640625" style="3" customWidth="1"/>
    <col min="53" max="53" width="6" style="9" customWidth="1"/>
    <col min="54" max="54" width="9" style="3" customWidth="1"/>
    <col min="55" max="55" width="10.5" style="3" customWidth="1"/>
    <col min="56" max="56" width="6.83203125" style="3" customWidth="1"/>
    <col min="57" max="57" width="5.1640625" style="3" customWidth="1"/>
  </cols>
  <sheetData>
    <row r="1" spans="1:57" x14ac:dyDescent="0.2">
      <c r="C1" s="1" t="s">
        <v>10</v>
      </c>
      <c r="D1" s="5">
        <f>TIME(5,5,0)</f>
        <v>0.21180555555555555</v>
      </c>
      <c r="E1" s="3"/>
      <c r="M1" s="16" t="s">
        <v>43</v>
      </c>
      <c r="AN1" s="3"/>
      <c r="AS1" s="3"/>
    </row>
    <row r="2" spans="1:57" x14ac:dyDescent="0.2">
      <c r="C2" s="1" t="s">
        <v>17</v>
      </c>
      <c r="D2" s="5">
        <f>TIME(8,50,0)</f>
        <v>0.36805555555555558</v>
      </c>
      <c r="E2" s="3"/>
      <c r="M2" s="16" t="s">
        <v>44</v>
      </c>
      <c r="AN2" s="3"/>
      <c r="AS2" s="3"/>
    </row>
    <row r="3" spans="1:57" x14ac:dyDescent="0.2">
      <c r="C3" s="1" t="s">
        <v>18</v>
      </c>
      <c r="D3" s="5">
        <f>TIME(9,5,0)</f>
        <v>0.37847222222222227</v>
      </c>
      <c r="E3" s="3"/>
      <c r="M3" s="16" t="s">
        <v>46</v>
      </c>
      <c r="AN3" s="3"/>
      <c r="AS3" s="3"/>
    </row>
    <row r="4" spans="1:57" x14ac:dyDescent="0.2">
      <c r="C4" s="1" t="s">
        <v>11</v>
      </c>
      <c r="D4" s="5">
        <f>TIME(13,5,0)</f>
        <v>0.54513888888888895</v>
      </c>
      <c r="E4" s="3"/>
      <c r="M4" s="16" t="s">
        <v>47</v>
      </c>
      <c r="AN4" s="5"/>
      <c r="AS4" s="5"/>
    </row>
    <row r="5" spans="1:57" x14ac:dyDescent="0.2">
      <c r="C5" s="1" t="s">
        <v>7</v>
      </c>
      <c r="D5" s="2">
        <v>42685.322916666664</v>
      </c>
      <c r="E5" s="3"/>
      <c r="M5" s="16" t="s">
        <v>54</v>
      </c>
    </row>
    <row r="6" spans="1:57" x14ac:dyDescent="0.2">
      <c r="C6" s="1" t="s">
        <v>13</v>
      </c>
      <c r="D6" s="2"/>
      <c r="E6" s="3"/>
      <c r="AN6" s="5"/>
      <c r="AS6" s="5"/>
    </row>
    <row r="7" spans="1:57" x14ac:dyDescent="0.2">
      <c r="C7" s="1" t="s">
        <v>8</v>
      </c>
      <c r="D7" s="1">
        <v>9</v>
      </c>
      <c r="E7" s="3"/>
      <c r="M7" s="16"/>
    </row>
    <row r="8" spans="1:57" x14ac:dyDescent="0.2">
      <c r="C8" s="1" t="s">
        <v>9</v>
      </c>
      <c r="D8" s="1">
        <v>1.65</v>
      </c>
      <c r="E8" s="3" t="s">
        <v>19</v>
      </c>
      <c r="M8" s="16"/>
    </row>
    <row r="9" spans="1:57" x14ac:dyDescent="0.2">
      <c r="C9" s="1" t="s">
        <v>272</v>
      </c>
      <c r="D9" s="1">
        <f>D8*450</f>
        <v>742.5</v>
      </c>
      <c r="E9" s="3" t="s">
        <v>271</v>
      </c>
      <c r="M9" s="16"/>
    </row>
    <row r="10" spans="1:57" x14ac:dyDescent="0.2">
      <c r="C10" s="1" t="s">
        <v>39</v>
      </c>
      <c r="D10" s="1">
        <f>D8*7.5*60*D7</f>
        <v>6682.5</v>
      </c>
      <c r="E10" s="3" t="s">
        <v>271</v>
      </c>
      <c r="M10" s="16"/>
    </row>
    <row r="11" spans="1:57" x14ac:dyDescent="0.2">
      <c r="C11" s="1" t="s">
        <v>38</v>
      </c>
      <c r="D11" s="9">
        <f>D8*(((D4-D3)+(D2-D1))*24)*60*D7</f>
        <v>6905.2500000000009</v>
      </c>
      <c r="E11" s="9">
        <f>D11/D7</f>
        <v>767.25000000000011</v>
      </c>
    </row>
    <row r="12" spans="1:57" x14ac:dyDescent="0.2">
      <c r="C12" s="1" t="s">
        <v>14</v>
      </c>
      <c r="D12" s="9">
        <f>SUM(D17:D356)</f>
        <v>6478.5</v>
      </c>
      <c r="E12" s="9">
        <f>D12/D7</f>
        <v>719.83333333333337</v>
      </c>
      <c r="M12" s="16"/>
    </row>
    <row r="13" spans="1:57" x14ac:dyDescent="0.2">
      <c r="C13" s="1" t="s">
        <v>12</v>
      </c>
      <c r="D13" s="1">
        <f>D11-D12</f>
        <v>426.75000000000091</v>
      </c>
      <c r="E13" s="3"/>
    </row>
    <row r="14" spans="1:57" x14ac:dyDescent="0.2">
      <c r="C14" s="1" t="s">
        <v>15</v>
      </c>
      <c r="E14" s="3"/>
    </row>
    <row r="15" spans="1:57" x14ac:dyDescent="0.2">
      <c r="F15" s="6" t="s">
        <v>16</v>
      </c>
    </row>
    <row r="16" spans="1:57" x14ac:dyDescent="0.2">
      <c r="A16" s="19" t="str">
        <f>'St5 Input'!A1</f>
        <v>Station</v>
      </c>
      <c r="B16" s="19" t="str">
        <f>'St5 Input'!B1</f>
        <v xml:space="preserve"> Process_#</v>
      </c>
      <c r="C16" s="19" t="str">
        <f>'St5 Input'!C1</f>
        <v xml:space="preserve"> Process_Name</v>
      </c>
      <c r="D16" s="18"/>
      <c r="E16" s="19" t="str">
        <f>'St5 Input'!D1</f>
        <v xml:space="preserve"> 8.5x24</v>
      </c>
      <c r="F16" s="19">
        <f>'St5 Input'!G1</f>
        <v>206129</v>
      </c>
      <c r="G16" s="11"/>
      <c r="H16" s="20" t="s">
        <v>49</v>
      </c>
      <c r="I16" s="20"/>
      <c r="J16" s="20"/>
      <c r="K16" s="20"/>
      <c r="L16" s="11"/>
      <c r="M16" s="20" t="s">
        <v>48</v>
      </c>
      <c r="N16" s="20"/>
      <c r="O16" s="20"/>
      <c r="P16" s="20"/>
      <c r="Q16" s="11"/>
      <c r="R16" s="21" t="s">
        <v>45</v>
      </c>
      <c r="S16" s="21"/>
      <c r="T16" s="21"/>
      <c r="U16" s="21"/>
      <c r="V16" s="11"/>
      <c r="W16" s="21" t="s">
        <v>53</v>
      </c>
      <c r="X16" s="21"/>
      <c r="Y16" s="21"/>
      <c r="Z16" s="21"/>
      <c r="AA16" s="11"/>
      <c r="AB16" s="21" t="s">
        <v>52</v>
      </c>
      <c r="AC16" s="21"/>
      <c r="AD16" s="21"/>
      <c r="AE16" s="21"/>
      <c r="AF16" s="11"/>
      <c r="AG16" s="21" t="s">
        <v>51</v>
      </c>
      <c r="AH16" s="21"/>
      <c r="AI16" s="21"/>
      <c r="AJ16" s="21"/>
      <c r="AL16" s="21" t="s">
        <v>50</v>
      </c>
      <c r="AM16" s="21"/>
      <c r="AN16" s="21"/>
      <c r="AO16" s="21"/>
      <c r="AQ16" s="20" t="s">
        <v>40</v>
      </c>
      <c r="AR16" s="20"/>
      <c r="AS16" s="20"/>
      <c r="AT16" s="20"/>
      <c r="AU16" s="11"/>
      <c r="AV16" s="20" t="s">
        <v>41</v>
      </c>
      <c r="AW16" s="20"/>
      <c r="AX16" s="20"/>
      <c r="AY16" s="20"/>
      <c r="AZ16"/>
      <c r="BA16" s="20" t="s">
        <v>42</v>
      </c>
      <c r="BB16" s="20"/>
      <c r="BC16" s="20"/>
      <c r="BD16" s="20"/>
      <c r="BE16"/>
    </row>
    <row r="17" spans="1:57" x14ac:dyDescent="0.2">
      <c r="A17" s="6">
        <f>'St5 Input'!A2</f>
        <v>5</v>
      </c>
      <c r="B17" s="6">
        <f>'St5 Input'!B2</f>
        <v>5060</v>
      </c>
      <c r="C17" s="6" t="str">
        <f>'St5 Input'!C2</f>
        <v xml:space="preserve"> Ramp Door Install</v>
      </c>
      <c r="D17" s="6">
        <f>'St5 Input'!D2</f>
        <v>30</v>
      </c>
      <c r="E17" s="19" t="str">
        <f>'St5 Input'!G2</f>
        <v xml:space="preserve"> </v>
      </c>
      <c r="F17" s="8"/>
      <c r="G17" s="12"/>
      <c r="H17" s="10"/>
      <c r="I17" s="8">
        <f>IF(IF(H17,1,0),IF(IF(MOD((D$5+TIME(0,D17,0)),1)&gt;D$1,1,0),IF(IF(MOD((D$5+TIME(0,D17,0)),1)&lt;D$4,1,0),D$5+TIME(0,D17,0),(MOD(D$5+TIME(0,D17,0),1)-D$4)+D$1),"Under"),D$5)</f>
        <v>42685.322916666664</v>
      </c>
      <c r="J17" s="10">
        <f>IF(H17,D17,0)</f>
        <v>0</v>
      </c>
      <c r="K17" s="10">
        <f>IF(H17,D11-D17,D11)</f>
        <v>6905.2500000000009</v>
      </c>
      <c r="L17" s="12"/>
      <c r="M17" s="10"/>
      <c r="N17" s="8">
        <f>IF(IF(M17,1,0),IF(IF(MOD((D$5+TIME(0,D17,0)),1)&gt;D$1,1,0),IF(IF(MOD((D$5+TIME(0,D17,0)),1)&lt;D$4,1,0),D$5+TIME(0,D17,0),(MOD(D$5+TIME(0,D17,0),1)-D$4)+D$1),"Under"),D$5)</f>
        <v>42685.322916666664</v>
      </c>
      <c r="O17" s="10">
        <f>IF(M17,D17,0)</f>
        <v>0</v>
      </c>
      <c r="P17" s="10">
        <f>IF(M17,D11-D17,D11)</f>
        <v>6905.2500000000009</v>
      </c>
      <c r="Q17" s="14"/>
      <c r="R17" s="7"/>
      <c r="S17" s="8">
        <f>IF(IF(R17,1,0),IF(IF(MOD((D$5+TIME(0,D17,0)),1)&gt;D$1,1,0),IF(IF(MOD((D$5+TIME(0,D17,0)),1)&lt;D$4,1,0),D$5+TIME(0,D17,0),(MOD(D$5+TIME(0,D17,0),1)-D$4)+D$1),"Under"),D$5)</f>
        <v>42685.322916666664</v>
      </c>
      <c r="T17" s="7">
        <f>IF(R17,D17,0)</f>
        <v>0</v>
      </c>
      <c r="U17" s="10">
        <f>IF(R17,D11-D17,D11)</f>
        <v>6905.2500000000009</v>
      </c>
      <c r="V17" s="14"/>
      <c r="W17" s="7"/>
      <c r="X17" s="8">
        <f>IF(IF(W17,1,0),IF(IF(MOD((D$5+TIME(0,D17,0)),1)&gt;D$1,1,0),IF(IF(MOD((D$5+TIME(0,D17,0)),1)&lt;D$4,1,0),D$5+TIME(0,D17,0),(MOD(D$5+TIME(0,D17,0),1)-D$4)+D$1),"Under"),D$5)</f>
        <v>42685.322916666664</v>
      </c>
      <c r="Y17" s="7">
        <f>IF(W17,D17,0)</f>
        <v>0</v>
      </c>
      <c r="Z17" s="10">
        <f>IF(W17,D11-D17,D11)</f>
        <v>6905.2500000000009</v>
      </c>
      <c r="AA17" s="14"/>
      <c r="AB17" s="7"/>
      <c r="AC17" s="8">
        <f>IF(IF(AB17,1,0),IF(IF(MOD((D$5+TIME(0,D17,0)),1)&gt;D$1,1,0),IF(IF(MOD((D$5+TIME(0,D17,0)),1)&lt;D$4,1,0),D$5+TIME(0,D17,0),(MOD(D$5+TIME(0,D17,0),1)-D$4)+D$1),"Under"),D$5)</f>
        <v>42685.322916666664</v>
      </c>
      <c r="AD17" s="7">
        <f>IF(AB17,D17,0)</f>
        <v>0</v>
      </c>
      <c r="AE17" s="10">
        <f>IF(AB17,D11-D17,D11)</f>
        <v>6905.2500000000009</v>
      </c>
      <c r="AF17" s="14"/>
      <c r="AG17" s="7"/>
      <c r="AH17" s="8">
        <f>IF(IF(AG17,1,0),IF(IF(MOD((D$5+TIME(0,D17,0)),1)&gt;D$1,1,0),IF(IF(MOD((D$5+TIME(0,D17,0)),1)&lt;D$4,1,0),D$5+TIME(0,D17,0),(MOD(D$5+TIME(0,D17,0),1)-D$4)+D$1),"Under"),D$5)</f>
        <v>42685.322916666664</v>
      </c>
      <c r="AI17" s="7">
        <f>IF(AG17,D17,0)</f>
        <v>0</v>
      </c>
      <c r="AJ17" s="10">
        <f>IF(AG17,D11-D17,D11)</f>
        <v>6905.2500000000009</v>
      </c>
      <c r="AK17" s="12"/>
      <c r="AL17" s="7"/>
      <c r="AM17" s="8">
        <f>IF(IF(AL17,1,0),IF(IF(MOD((D$5+TIME(0,D17,0)),1)&gt;D$1,1,0),IF(IF(MOD((D$5+TIME(0,D17,0)),1)&lt;D$4,1,0),D$5+TIME(0,D17,0),(MOD(D$5+TIME(0,D17,0),1)-D$4)+D$1),"Under"),D$5)</f>
        <v>42685.322916666664</v>
      </c>
      <c r="AN17" s="7">
        <f>IF(AL17,D17,0)</f>
        <v>0</v>
      </c>
      <c r="AO17" s="10">
        <f>IF(AL17,D11-D17,D11)</f>
        <v>6905.2500000000009</v>
      </c>
      <c r="AP17" s="12"/>
      <c r="AQ17" s="7"/>
      <c r="AR17" s="8">
        <f>IF(IF(AQ17,1,0),IF(IF(MOD((D$5+TIME(0,D17,0)),1)&gt;D$1,1,0),IF(IF(MOD((D$5+TIME(0,D17,0)),1)&lt;D$4,1,0),D$5+TIME(0,D17,0),(MOD(D$5+TIME(0,D17,0),1)-D$4)+D$1),"Under"),D$5)</f>
        <v>42685.322916666664</v>
      </c>
      <c r="AS17" s="7">
        <f>IF(AQ17,D17,0)</f>
        <v>0</v>
      </c>
      <c r="AT17" s="7">
        <f>IF(AQ17,D11-D17,D11)</f>
        <v>6905.2500000000009</v>
      </c>
      <c r="AV17" s="10"/>
      <c r="AW17" s="8">
        <f>IF(IF(AV17,1,0),IF(IF(MOD((D$5+TIME(0,D17,0)),1)&gt;D$1,1,0),IF(IF(MOD((D$5+TIME(0,D17,0)),1)&lt;D$4,1,0),D$5+TIME(0,D17,0),(MOD(D$5+TIME(0,D17,0),1)-D$4)+D$1),"Under"),D$5)</f>
        <v>42685.322916666664</v>
      </c>
      <c r="AX17" s="7">
        <f>IF(AV17,D17,0)</f>
        <v>0</v>
      </c>
      <c r="AY17" s="10">
        <f>IF(AV17,D11-D17,D11)</f>
        <v>6905.2500000000009</v>
      </c>
      <c r="AZ17"/>
      <c r="BA17" s="10">
        <v>1</v>
      </c>
      <c r="BB17" s="8">
        <f>IF(IF(BA17,1,0),IF(IF(MOD((D$5+TIME(0,D17,0)),1)&gt;D$1,1,0),IF(IF(MOD((D$5+TIME(0,D17,0)),1)&lt;D$4,1,0),D$5+TIME(0,D17,0),(MOD(D$5+TIME(0,D17,0),1)-D$4)+D$1),"Under"),D$5)</f>
        <v>42685.34375</v>
      </c>
      <c r="BC17" s="6">
        <f>IF(BA17,D17,0)</f>
        <v>30</v>
      </c>
      <c r="BD17" s="10">
        <f>IF(BA17,D11-D17,D11)</f>
        <v>6875.2500000000009</v>
      </c>
      <c r="BE17"/>
    </row>
    <row r="18" spans="1:57" x14ac:dyDescent="0.2">
      <c r="A18" s="6">
        <f>'St5 Input'!A3</f>
        <v>5</v>
      </c>
      <c r="B18" s="6">
        <f>'St5 Input'!B3</f>
        <v>5080</v>
      </c>
      <c r="C18" s="6" t="str">
        <f>'St5 Input'!C3</f>
        <v xml:space="preserve"> License Plate</v>
      </c>
      <c r="D18" s="6">
        <f>'St5 Input'!D3</f>
        <v>2</v>
      </c>
      <c r="E18" s="19" t="str">
        <f>'St5 Input'!G3</f>
        <v xml:space="preserve"> </v>
      </c>
      <c r="F18" s="8"/>
      <c r="G18" s="12"/>
      <c r="H18" s="10"/>
      <c r="I18" s="8">
        <f>IF(IF(H18,1,0),IF(IF(MOD((I17+TIME(0,D18,0)),1)&gt;D$1,1,0),IF(IF(MOD((I17+TIME(0,D18,0)),1)&lt;D$4,1,0),I17+TIME(0,D18,0),(MOD(I17+TIME(0,D18,0),1)-D$4)+D$1),"Under"),I17)</f>
        <v>42685.322916666664</v>
      </c>
      <c r="J18" s="10">
        <f>IF(H18,J17+D18,J17)</f>
        <v>0</v>
      </c>
      <c r="K18" s="10">
        <f>IF(H18,K17-D18,K17)</f>
        <v>6905.2500000000009</v>
      </c>
      <c r="L18" s="12"/>
      <c r="M18" s="10"/>
      <c r="N18" s="8">
        <f t="shared" ref="N18:N40" si="0">IF(IF(M18,1,0),IF(IF(MOD((N17+TIME(0,D18,0)),1)&gt;D$1,1,0),IF(IF(MOD((N17+TIME(0,D18,0)),1)&lt;D$4,1,0),N17+TIME(0,D18,0),(MOD(N17+TIME(0,D18,0),1)-D$4)+D$1),"Under"),N17)</f>
        <v>42685.322916666664</v>
      </c>
      <c r="O18" s="10">
        <f>IF(M18,O17+D18,O17)</f>
        <v>0</v>
      </c>
      <c r="P18" s="10">
        <f>IF(M18,P17-D18,P17)</f>
        <v>6905.2500000000009</v>
      </c>
      <c r="Q18" s="14"/>
      <c r="R18" s="7"/>
      <c r="S18" s="8">
        <f>IF(IF(R18,1,0),IF(IF(MOD((S17+TIME(0,D18,0)),1)&gt;D$1,1,0),IF(IF(MOD((S17+TIME(0,D18,0)),1)&lt;D$4,1,0),S17+TIME(0,D18,0),(MOD(S17+TIME(0,D18,0),1)-D$4)+D$1),"Under"),S17)</f>
        <v>42685.322916666664</v>
      </c>
      <c r="T18" s="7">
        <f>IF(W18,O17+D18,O17)</f>
        <v>0</v>
      </c>
      <c r="U18" s="10">
        <f>IF(M18,P17-D18,P17)</f>
        <v>6905.2500000000009</v>
      </c>
      <c r="V18" s="14"/>
      <c r="W18" s="7"/>
      <c r="X18" s="8">
        <f t="shared" ref="X18:X49" si="1">IF(IF(W18,1,0),IF(IF(MOD((X17+TIME(0,D18,0)),1)&gt;D$1,1,0),IF(IF(MOD((X17+TIME(0,D18,0)),1)&lt;D$4,1,0),X17+TIME(0,D18,0),(MOD(X17+TIME(0,D18,0),1)-D$4)+D$1),"Under"),X17)</f>
        <v>42685.322916666664</v>
      </c>
      <c r="Y18" s="7">
        <f>IF(AB18,O17+D18,O17)</f>
        <v>0</v>
      </c>
      <c r="Z18" s="10">
        <f t="shared" ref="Z18:Z49" si="2">IF(M18,P17-D18,P17)</f>
        <v>6905.2500000000009</v>
      </c>
      <c r="AA18" s="14"/>
      <c r="AB18" s="7"/>
      <c r="AC18" s="8">
        <f t="shared" ref="AC18:AC49" si="3">IF(IF(AB18,1,0),IF(IF(MOD((AC17+TIME(0,D18,0)),1)&gt;D$1,1,0),IF(IF(MOD((AC17+TIME(0,D18,0)),1)&lt;D$4,1,0),AC17+TIME(0,D18,0),(MOD(AC17+TIME(0,D18,0),1)-D$4)+D$1),"Under"),AC17)</f>
        <v>42685.322916666664</v>
      </c>
      <c r="AD18" s="7">
        <f t="shared" ref="AD18:AD49" si="4">IF(AB18,AD17+D18,AD17)</f>
        <v>0</v>
      </c>
      <c r="AE18" s="10">
        <f t="shared" ref="AE18:AE49" si="5">IF(AB18,AE17-D18,AE17)</f>
        <v>6905.2500000000009</v>
      </c>
      <c r="AF18" s="14"/>
      <c r="AG18" s="7"/>
      <c r="AH18" s="8">
        <f t="shared" ref="AH18:AH49" si="6">IF(IF(AG18,1,0),IF(IF(MOD((AH17+TIME(0,D18,0)),1)&gt;D$1,1,0),IF(IF(MOD((AH17+TIME(0,D18,0)),1)&lt;D$4,1,0),AH17+TIME(0,D18,0),(MOD(AH17+TIME(0,D18,0),1)-D$4)+D$1),"Under"),AH17)</f>
        <v>42685.322916666664</v>
      </c>
      <c r="AI18" s="7">
        <f t="shared" ref="AI18:AI49" si="7">IF(AG18,AI17+D18,AI17)</f>
        <v>0</v>
      </c>
      <c r="AJ18" s="10">
        <f t="shared" ref="AJ18:AJ49" si="8">IF(AG18,AJ17-D18,AJ17)</f>
        <v>6905.2500000000009</v>
      </c>
      <c r="AK18" s="12"/>
      <c r="AL18" s="7"/>
      <c r="AM18" s="15">
        <f t="shared" ref="AM18:AM49" si="9">IF(IF(AL18,1,0),IF(IF(MOD((AM17+TIME(0,D18,0)),1)&gt;D$1,1,0),IF(IF(MOD((AM17+TIME(0,D18,0)),1)&lt;D$4,1,0),AM17+TIME(0,D18,0),(MOD(AM17+TIME(0,D18,0),1)-D$4)+D$1),"Under"),AM17)</f>
        <v>42685.322916666664</v>
      </c>
      <c r="AN18" s="7">
        <f>IF(AL18,AN17+D18,AN17)</f>
        <v>0</v>
      </c>
      <c r="AO18" s="7">
        <f>IF(AL18,AO17+D18,AO17)</f>
        <v>6905.2500000000009</v>
      </c>
      <c r="AP18" s="12"/>
      <c r="AQ18" s="7"/>
      <c r="AR18" s="8">
        <f t="shared" ref="AR18:AR49" si="10">IF(IF(AQ18,1,0),IF(IF(MOD((AR17+TIME(0,D18,0)),1)&gt;D$1,1,0),IF(IF(MOD((AR17+TIME(0,D18,0)),1)&lt;D$4,1,0),AR17+TIME(0,D18,0),(MOD(AR17+TIME(0,D18,0),1)-D$4)+D$1),"Under"),AR17)</f>
        <v>42685.322916666664</v>
      </c>
      <c r="AS18" s="7">
        <f t="shared" ref="AS18:AS49" si="11">IF(AQ18,AS17+D18,AS17)</f>
        <v>0</v>
      </c>
      <c r="AT18" s="7">
        <f t="shared" ref="AT18:AT49" si="12">IF(AQ18,AT17-D18,AT17)</f>
        <v>6905.2500000000009</v>
      </c>
      <c r="AV18" s="10"/>
      <c r="AW18" s="8">
        <f t="shared" ref="AW18:AW49" si="13">IF(IF(AV18,1,0),IF(IF(MOD((AW17+TIME(0,D18,0)),1)&gt;D$1,1,0),IF(IF(MOD((AW17+TIME(0,D18,0)),1)&lt;D$4,1,0),AW17+TIME(0,D18,0),(MOD(AW17+TIME(0,D18,0),1)-D$4)+D$1),"Under"),AW17)</f>
        <v>42685.322916666664</v>
      </c>
      <c r="AX18" s="7">
        <f t="shared" ref="AX18:AX49" si="14">IF(AV18,AX17+D18,AX17)</f>
        <v>0</v>
      </c>
      <c r="AY18" s="10">
        <f t="shared" ref="AY18:AY49" si="15">IF(AV18,AY17-D18,AY17)</f>
        <v>6905.2500000000009</v>
      </c>
      <c r="AZ18"/>
      <c r="BA18" s="10">
        <v>1</v>
      </c>
      <c r="BB18" s="8">
        <f t="shared" ref="BB18:BB49" si="16">IF(IF(BA18,1,0),IF(IF(MOD((BB17+TIME(0,D18,0)),1)&gt;D$1,1,0),IF(IF(MOD((BB17+TIME(0,D18,0)),1)&lt;D$4,1,0),BB17+TIME(0,D18,0),(MOD(BB17+TIME(0,D18,0),1)-D$4)+D$1),"Under"),BB17)</f>
        <v>42685.345138888886</v>
      </c>
      <c r="BC18" s="6">
        <f t="shared" ref="BC18:BC49" si="17">IF(BA18,BC17+D18,BC17)</f>
        <v>32</v>
      </c>
      <c r="BD18" s="10">
        <f t="shared" ref="BD18:BD49" si="18">IF(BA18,BD17-D18,BD17)</f>
        <v>6873.2500000000009</v>
      </c>
      <c r="BE18"/>
    </row>
    <row r="19" spans="1:57" x14ac:dyDescent="0.2">
      <c r="A19" s="6">
        <f>'St5 Input'!A4</f>
        <v>5</v>
      </c>
      <c r="B19" s="6">
        <f>'St5 Input'!B4</f>
        <v>5090</v>
      </c>
      <c r="C19" s="6" t="str">
        <f>'St5 Input'!C4</f>
        <v xml:space="preserve"> Grab Handles (Ramp)</v>
      </c>
      <c r="D19" s="6">
        <f>'St5 Input'!D4</f>
        <v>10</v>
      </c>
      <c r="E19" s="19" t="str">
        <f>'St5 Input'!G4</f>
        <v xml:space="preserve"> </v>
      </c>
      <c r="F19" s="8"/>
      <c r="G19" s="12"/>
      <c r="H19" s="10"/>
      <c r="I19" s="8">
        <f t="shared" ref="I19:I40" si="19">IF(IF(H19,1,0),IF(IF(MOD((I18+TIME(0,D19,0)),1)&gt;D$1,1,0),IF(IF(MOD((I18+TIME(0,D19,0)),1)&lt;D$4,1,0),I18+TIME(0,D19,0),(MOD(I18+TIME(0,D19,0),1)-D$4)+D$1),"Under"),I18)</f>
        <v>42685.322916666664</v>
      </c>
      <c r="J19" s="10">
        <f t="shared" ref="J19:J40" si="20">IF(H19,J18+D19,J18)</f>
        <v>0</v>
      </c>
      <c r="K19" s="10">
        <f t="shared" ref="K19:K40" si="21">IF(H19,K18-D19,K18)</f>
        <v>6905.2500000000009</v>
      </c>
      <c r="L19" s="12"/>
      <c r="M19" s="10"/>
      <c r="N19" s="8">
        <f t="shared" si="0"/>
        <v>42685.322916666664</v>
      </c>
      <c r="O19" s="10">
        <f t="shared" ref="O19:O40" si="22">IF(M19,O18+D19,O18)</f>
        <v>0</v>
      </c>
      <c r="P19" s="10">
        <f t="shared" ref="P19:P40" si="23">IF(M19,P18-D19,P18)</f>
        <v>6905.2500000000009</v>
      </c>
      <c r="Q19" s="14"/>
      <c r="R19" s="7"/>
      <c r="S19" s="8">
        <f>IF(IF(R19,1,0),IF(IF(MOD((S18+TIME(0,D19,0)),1)&gt;D$1,1,0),IF(IF(MOD((S18+TIME(0,D19,0)),1)&lt;D$4,1,0),S18+TIME(0,D19,0),(MOD(S18+TIME(0,D19,0),1)-D$4)+D$1),"Under"),S18)</f>
        <v>42685.322916666664</v>
      </c>
      <c r="T19" s="7">
        <f>IF(M19,O18+D19,O18)</f>
        <v>0</v>
      </c>
      <c r="U19" s="10">
        <f>IF(M19,P18-D19,P18)</f>
        <v>6905.2500000000009</v>
      </c>
      <c r="V19" s="14"/>
      <c r="W19" s="7"/>
      <c r="X19" s="8">
        <f t="shared" si="1"/>
        <v>42685.322916666664</v>
      </c>
      <c r="Y19" s="7">
        <f t="shared" ref="Y19:Y50" si="24">IF(M19,O18+D19,O18)</f>
        <v>0</v>
      </c>
      <c r="Z19" s="10">
        <f t="shared" si="2"/>
        <v>6905.2500000000009</v>
      </c>
      <c r="AA19" s="14"/>
      <c r="AB19" s="7"/>
      <c r="AC19" s="8">
        <f t="shared" si="3"/>
        <v>42685.322916666664</v>
      </c>
      <c r="AD19" s="7">
        <f t="shared" si="4"/>
        <v>0</v>
      </c>
      <c r="AE19" s="10">
        <f t="shared" si="5"/>
        <v>6905.2500000000009</v>
      </c>
      <c r="AF19" s="14"/>
      <c r="AG19" s="7"/>
      <c r="AH19" s="8">
        <f t="shared" si="6"/>
        <v>42685.322916666664</v>
      </c>
      <c r="AI19" s="7">
        <f t="shared" si="7"/>
        <v>0</v>
      </c>
      <c r="AJ19" s="10">
        <f t="shared" si="8"/>
        <v>6905.2500000000009</v>
      </c>
      <c r="AK19" s="12"/>
      <c r="AL19" s="7"/>
      <c r="AM19" s="15">
        <f t="shared" si="9"/>
        <v>42685.322916666664</v>
      </c>
      <c r="AN19" s="7">
        <f t="shared" ref="AN19:AN68" si="25">IF(AL19,AN18+D19,AN18)</f>
        <v>0</v>
      </c>
      <c r="AO19" s="7">
        <f>IF(AL19,AO18-#REF!,AO18)</f>
        <v>6905.2500000000009</v>
      </c>
      <c r="AP19" s="12"/>
      <c r="AQ19" s="7"/>
      <c r="AR19" s="8">
        <f t="shared" si="10"/>
        <v>42685.322916666664</v>
      </c>
      <c r="AS19" s="7">
        <f t="shared" si="11"/>
        <v>0</v>
      </c>
      <c r="AT19" s="7">
        <f t="shared" si="12"/>
        <v>6905.2500000000009</v>
      </c>
      <c r="AV19" s="10"/>
      <c r="AW19" s="8">
        <f t="shared" si="13"/>
        <v>42685.322916666664</v>
      </c>
      <c r="AX19" s="7">
        <f t="shared" si="14"/>
        <v>0</v>
      </c>
      <c r="AY19" s="10">
        <f t="shared" si="15"/>
        <v>6905.2500000000009</v>
      </c>
      <c r="AZ19"/>
      <c r="BA19" s="10">
        <v>1</v>
      </c>
      <c r="BB19" s="8">
        <f t="shared" si="16"/>
        <v>42685.352083333331</v>
      </c>
      <c r="BC19" s="6">
        <f t="shared" si="17"/>
        <v>42</v>
      </c>
      <c r="BD19" s="10">
        <f t="shared" si="18"/>
        <v>6863.2500000000009</v>
      </c>
      <c r="BE19"/>
    </row>
    <row r="20" spans="1:57" x14ac:dyDescent="0.2">
      <c r="A20" s="6">
        <f>'St5 Input'!A5</f>
        <v>5</v>
      </c>
      <c r="B20" s="6">
        <f>'St5 Input'!B5</f>
        <v>5100</v>
      </c>
      <c r="C20" s="6" t="str">
        <f>'St5 Input'!C5</f>
        <v xml:space="preserve"> "Fire Ext.</v>
      </c>
      <c r="D20" s="6">
        <f>'St5 Input'!D5</f>
        <v>15</v>
      </c>
      <c r="E20" s="19" t="str">
        <f>'St5 Input'!G5</f>
        <v xml:space="preserve"> </v>
      </c>
      <c r="F20" s="8"/>
      <c r="G20" s="12"/>
      <c r="H20" s="10"/>
      <c r="I20" s="8">
        <f t="shared" si="19"/>
        <v>42685.322916666664</v>
      </c>
      <c r="J20" s="10">
        <f t="shared" si="20"/>
        <v>0</v>
      </c>
      <c r="K20" s="10">
        <f t="shared" si="21"/>
        <v>6905.2500000000009</v>
      </c>
      <c r="L20" s="12"/>
      <c r="M20" s="10"/>
      <c r="N20" s="8">
        <f t="shared" si="0"/>
        <v>42685.322916666664</v>
      </c>
      <c r="O20" s="10">
        <f t="shared" si="22"/>
        <v>0</v>
      </c>
      <c r="P20" s="10">
        <f t="shared" si="23"/>
        <v>6905.2500000000009</v>
      </c>
      <c r="Q20" s="14"/>
      <c r="R20" s="7"/>
      <c r="S20" s="8">
        <f t="shared" ref="S20:S33" si="26">IF(IF(R20,1,0),IF(IF(MOD((S19+TIME(0,D20,0)),1)&gt;D$1,1,0),IF(IF(MOD((S19+TIME(0,D20,0)),1)&lt;D$4,1,0),S19+TIME(0,D20,0),(MOD(S19+TIME(0,D20,0),1)-D$4)+D$1),"Under"),S19)</f>
        <v>42685.322916666664</v>
      </c>
      <c r="T20" s="7">
        <f t="shared" ref="T20:T33" si="27">IF(M20,O19+D20,O19)</f>
        <v>0</v>
      </c>
      <c r="U20" s="10">
        <f t="shared" ref="U20:U33" si="28">IF(M20,P19-D20,P19)</f>
        <v>6905.2500000000009</v>
      </c>
      <c r="V20" s="14"/>
      <c r="W20" s="7"/>
      <c r="X20" s="8">
        <f t="shared" si="1"/>
        <v>42685.322916666664</v>
      </c>
      <c r="Y20" s="7">
        <f t="shared" si="24"/>
        <v>0</v>
      </c>
      <c r="Z20" s="10">
        <f t="shared" si="2"/>
        <v>6905.2500000000009</v>
      </c>
      <c r="AA20" s="14"/>
      <c r="AB20" s="7"/>
      <c r="AC20" s="8">
        <f t="shared" si="3"/>
        <v>42685.322916666664</v>
      </c>
      <c r="AD20" s="7">
        <f t="shared" si="4"/>
        <v>0</v>
      </c>
      <c r="AE20" s="10">
        <f t="shared" si="5"/>
        <v>6905.2500000000009</v>
      </c>
      <c r="AF20" s="14"/>
      <c r="AG20" s="7"/>
      <c r="AH20" s="8">
        <f t="shared" si="6"/>
        <v>42685.322916666664</v>
      </c>
      <c r="AI20" s="7">
        <f t="shared" si="7"/>
        <v>0</v>
      </c>
      <c r="AJ20" s="10">
        <f t="shared" si="8"/>
        <v>6905.2500000000009</v>
      </c>
      <c r="AK20" s="12"/>
      <c r="AL20" s="7"/>
      <c r="AM20" s="15">
        <f t="shared" si="9"/>
        <v>42685.322916666664</v>
      </c>
      <c r="AN20" s="7">
        <f t="shared" si="25"/>
        <v>0</v>
      </c>
      <c r="AO20" s="7">
        <f>IF(AL20,AO19-#REF!,AO19)</f>
        <v>6905.2500000000009</v>
      </c>
      <c r="AP20" s="12"/>
      <c r="AQ20" s="7"/>
      <c r="AR20" s="8">
        <f t="shared" si="10"/>
        <v>42685.322916666664</v>
      </c>
      <c r="AS20" s="7">
        <f t="shared" si="11"/>
        <v>0</v>
      </c>
      <c r="AT20" s="7">
        <f t="shared" si="12"/>
        <v>6905.2500000000009</v>
      </c>
      <c r="AV20" s="10"/>
      <c r="AW20" s="8">
        <f t="shared" si="13"/>
        <v>42685.322916666664</v>
      </c>
      <c r="AX20" s="7">
        <f t="shared" si="14"/>
        <v>0</v>
      </c>
      <c r="AY20" s="10">
        <f t="shared" si="15"/>
        <v>6905.2500000000009</v>
      </c>
      <c r="AZ20" s="4"/>
      <c r="BA20" s="10">
        <v>1</v>
      </c>
      <c r="BB20" s="8">
        <f t="shared" si="16"/>
        <v>42685.362499999996</v>
      </c>
      <c r="BC20" s="6">
        <f t="shared" si="17"/>
        <v>57</v>
      </c>
      <c r="BD20" s="10">
        <f t="shared" si="18"/>
        <v>6848.2500000000009</v>
      </c>
      <c r="BE20" s="4"/>
    </row>
    <row r="21" spans="1:57" x14ac:dyDescent="0.2">
      <c r="A21" s="6">
        <f>'St5 Input'!A6</f>
        <v>5</v>
      </c>
      <c r="B21" s="6">
        <f>'St5 Input'!B6</f>
        <v>5110</v>
      </c>
      <c r="C21" s="6" t="str">
        <f>'St5 Input'!C6</f>
        <v xml:space="preserve"> Clean Exterior</v>
      </c>
      <c r="D21" s="6">
        <f>'St5 Input'!D6</f>
        <v>35</v>
      </c>
      <c r="E21" s="19" t="str">
        <f>'St5 Input'!G6</f>
        <v xml:space="preserve"> </v>
      </c>
      <c r="F21" s="8"/>
      <c r="G21" s="12"/>
      <c r="H21" s="10"/>
      <c r="I21" s="8">
        <f t="shared" si="19"/>
        <v>42685.322916666664</v>
      </c>
      <c r="J21" s="10">
        <f t="shared" si="20"/>
        <v>0</v>
      </c>
      <c r="K21" s="10">
        <f t="shared" si="21"/>
        <v>6905.2500000000009</v>
      </c>
      <c r="L21" s="12"/>
      <c r="M21" s="10"/>
      <c r="N21" s="8">
        <f t="shared" si="0"/>
        <v>42685.322916666664</v>
      </c>
      <c r="O21" s="10">
        <f t="shared" si="22"/>
        <v>0</v>
      </c>
      <c r="P21" s="10">
        <f t="shared" si="23"/>
        <v>6905.2500000000009</v>
      </c>
      <c r="Q21" s="14"/>
      <c r="R21" s="7"/>
      <c r="S21" s="8">
        <f t="shared" si="26"/>
        <v>42685.322916666664</v>
      </c>
      <c r="T21" s="7">
        <f t="shared" si="27"/>
        <v>0</v>
      </c>
      <c r="U21" s="10">
        <f t="shared" si="28"/>
        <v>6905.2500000000009</v>
      </c>
      <c r="V21" s="14"/>
      <c r="W21" s="7"/>
      <c r="X21" s="8">
        <f t="shared" si="1"/>
        <v>42685.322916666664</v>
      </c>
      <c r="Y21" s="7">
        <f t="shared" si="24"/>
        <v>0</v>
      </c>
      <c r="Z21" s="10">
        <f t="shared" si="2"/>
        <v>6905.2500000000009</v>
      </c>
      <c r="AA21" s="14"/>
      <c r="AB21" s="7"/>
      <c r="AC21" s="8">
        <f t="shared" si="3"/>
        <v>42685.322916666664</v>
      </c>
      <c r="AD21" s="7">
        <f t="shared" si="4"/>
        <v>0</v>
      </c>
      <c r="AE21" s="10">
        <f t="shared" si="5"/>
        <v>6905.2500000000009</v>
      </c>
      <c r="AF21" s="14"/>
      <c r="AG21" s="7"/>
      <c r="AH21" s="8">
        <f t="shared" si="6"/>
        <v>42685.322916666664</v>
      </c>
      <c r="AI21" s="7">
        <f t="shared" si="7"/>
        <v>0</v>
      </c>
      <c r="AJ21" s="10">
        <f t="shared" si="8"/>
        <v>6905.2500000000009</v>
      </c>
      <c r="AK21" s="12"/>
      <c r="AL21" s="7"/>
      <c r="AM21" s="15">
        <f t="shared" si="9"/>
        <v>42685.322916666664</v>
      </c>
      <c r="AN21" s="7">
        <f t="shared" si="25"/>
        <v>0</v>
      </c>
      <c r="AO21" s="7">
        <f>IF(AL21,AO20-#REF!,AO20)</f>
        <v>6905.2500000000009</v>
      </c>
      <c r="AP21" s="12"/>
      <c r="AQ21" s="7"/>
      <c r="AR21" s="8">
        <f t="shared" si="10"/>
        <v>42685.322916666664</v>
      </c>
      <c r="AS21" s="7">
        <f t="shared" si="11"/>
        <v>0</v>
      </c>
      <c r="AT21" s="7">
        <f t="shared" si="12"/>
        <v>6905.2500000000009</v>
      </c>
      <c r="AV21" s="10"/>
      <c r="AW21" s="8">
        <f t="shared" si="13"/>
        <v>42685.322916666664</v>
      </c>
      <c r="AX21" s="7">
        <f t="shared" si="14"/>
        <v>0</v>
      </c>
      <c r="AY21" s="10">
        <f t="shared" si="15"/>
        <v>6905.2500000000009</v>
      </c>
      <c r="AZ21"/>
      <c r="BA21" s="10">
        <v>1</v>
      </c>
      <c r="BB21" s="8">
        <f t="shared" si="16"/>
        <v>42685.38680555555</v>
      </c>
      <c r="BC21" s="6">
        <f t="shared" si="17"/>
        <v>92</v>
      </c>
      <c r="BD21" s="10">
        <f t="shared" si="18"/>
        <v>6813.2500000000009</v>
      </c>
      <c r="BE21"/>
    </row>
    <row r="22" spans="1:57" x14ac:dyDescent="0.2">
      <c r="A22" s="6">
        <f>'St5 Input'!A7</f>
        <v>5</v>
      </c>
      <c r="B22" s="6">
        <f>'St5 Input'!B7</f>
        <v>5120</v>
      </c>
      <c r="C22" s="6" t="str">
        <f>'St5 Input'!C7</f>
        <v xml:space="preserve"> Exterior Stickers and Logos</v>
      </c>
      <c r="D22" s="6">
        <f>'St5 Input'!D7</f>
        <v>20</v>
      </c>
      <c r="E22" s="19" t="str">
        <f>'St5 Input'!G7</f>
        <v xml:space="preserve"> </v>
      </c>
      <c r="F22" s="8"/>
      <c r="G22" s="12"/>
      <c r="H22" s="10"/>
      <c r="I22" s="8">
        <f t="shared" si="19"/>
        <v>42685.322916666664</v>
      </c>
      <c r="J22" s="10">
        <f t="shared" si="20"/>
        <v>0</v>
      </c>
      <c r="K22" s="10">
        <f t="shared" si="21"/>
        <v>6905.2500000000009</v>
      </c>
      <c r="L22" s="12"/>
      <c r="M22" s="10"/>
      <c r="N22" s="8">
        <f t="shared" si="0"/>
        <v>42685.322916666664</v>
      </c>
      <c r="O22" s="10">
        <f t="shared" si="22"/>
        <v>0</v>
      </c>
      <c r="P22" s="10">
        <f t="shared" si="23"/>
        <v>6905.2500000000009</v>
      </c>
      <c r="Q22" s="14"/>
      <c r="R22" s="7"/>
      <c r="S22" s="8">
        <f t="shared" si="26"/>
        <v>42685.322916666664</v>
      </c>
      <c r="T22" s="7">
        <f t="shared" si="27"/>
        <v>0</v>
      </c>
      <c r="U22" s="10">
        <f t="shared" si="28"/>
        <v>6905.2500000000009</v>
      </c>
      <c r="V22" s="14"/>
      <c r="W22" s="7"/>
      <c r="X22" s="8">
        <f t="shared" si="1"/>
        <v>42685.322916666664</v>
      </c>
      <c r="Y22" s="7">
        <f t="shared" si="24"/>
        <v>0</v>
      </c>
      <c r="Z22" s="10">
        <f t="shared" si="2"/>
        <v>6905.2500000000009</v>
      </c>
      <c r="AA22" s="14"/>
      <c r="AB22" s="7"/>
      <c r="AC22" s="8">
        <f t="shared" si="3"/>
        <v>42685.322916666664</v>
      </c>
      <c r="AD22" s="7">
        <f t="shared" si="4"/>
        <v>0</v>
      </c>
      <c r="AE22" s="10">
        <f t="shared" si="5"/>
        <v>6905.2500000000009</v>
      </c>
      <c r="AF22" s="14"/>
      <c r="AG22" s="7"/>
      <c r="AH22" s="8">
        <f t="shared" si="6"/>
        <v>42685.322916666664</v>
      </c>
      <c r="AI22" s="7">
        <f t="shared" si="7"/>
        <v>0</v>
      </c>
      <c r="AJ22" s="10">
        <f t="shared" si="8"/>
        <v>6905.2500000000009</v>
      </c>
      <c r="AK22" s="12"/>
      <c r="AL22" s="7"/>
      <c r="AM22" s="15">
        <f t="shared" si="9"/>
        <v>42685.322916666664</v>
      </c>
      <c r="AN22" s="7">
        <f t="shared" si="25"/>
        <v>0</v>
      </c>
      <c r="AO22" s="7">
        <f>IF(AL22,AO21-#REF!,AO21)</f>
        <v>6905.2500000000009</v>
      </c>
      <c r="AP22" s="12"/>
      <c r="AQ22" s="7"/>
      <c r="AR22" s="8">
        <f t="shared" si="10"/>
        <v>42685.322916666664</v>
      </c>
      <c r="AS22" s="7">
        <f t="shared" si="11"/>
        <v>0</v>
      </c>
      <c r="AT22" s="7">
        <f t="shared" si="12"/>
        <v>6905.2500000000009</v>
      </c>
      <c r="AV22" s="10"/>
      <c r="AW22" s="8">
        <f t="shared" si="13"/>
        <v>42685.322916666664</v>
      </c>
      <c r="AX22" s="7">
        <f t="shared" si="14"/>
        <v>0</v>
      </c>
      <c r="AY22" s="10">
        <f t="shared" si="15"/>
        <v>6905.2500000000009</v>
      </c>
      <c r="AZ22"/>
      <c r="BA22" s="10">
        <v>1</v>
      </c>
      <c r="BB22" s="8">
        <f t="shared" si="16"/>
        <v>42685.400694444441</v>
      </c>
      <c r="BC22" s="6">
        <f t="shared" si="17"/>
        <v>112</v>
      </c>
      <c r="BD22" s="10">
        <f t="shared" si="18"/>
        <v>6793.2500000000009</v>
      </c>
      <c r="BE22"/>
    </row>
    <row r="23" spans="1:57" x14ac:dyDescent="0.2">
      <c r="A23" s="6">
        <f>'St5 Input'!A8</f>
        <v>5</v>
      </c>
      <c r="B23" s="6">
        <f>'St5 Input'!B8</f>
        <v>5130</v>
      </c>
      <c r="C23" s="6" t="str">
        <f>'St5 Input'!C8</f>
        <v xml:space="preserve"> Caulk Exterior</v>
      </c>
      <c r="D23" s="6">
        <f>'St5 Input'!D8</f>
        <v>45</v>
      </c>
      <c r="E23" s="19" t="str">
        <f>'St5 Input'!G8</f>
        <v xml:space="preserve"> </v>
      </c>
      <c r="F23" s="8"/>
      <c r="G23" s="12"/>
      <c r="H23" s="10"/>
      <c r="I23" s="8">
        <f t="shared" si="19"/>
        <v>42685.322916666664</v>
      </c>
      <c r="J23" s="10">
        <f t="shared" si="20"/>
        <v>0</v>
      </c>
      <c r="K23" s="10">
        <f t="shared" si="21"/>
        <v>6905.2500000000009</v>
      </c>
      <c r="L23" s="12"/>
      <c r="M23" s="10"/>
      <c r="N23" s="8">
        <f t="shared" si="0"/>
        <v>42685.322916666664</v>
      </c>
      <c r="O23" s="10">
        <f t="shared" si="22"/>
        <v>0</v>
      </c>
      <c r="P23" s="10">
        <f t="shared" si="23"/>
        <v>6905.2500000000009</v>
      </c>
      <c r="Q23" s="14"/>
      <c r="R23" s="7"/>
      <c r="S23" s="8">
        <f t="shared" si="26"/>
        <v>42685.322916666664</v>
      </c>
      <c r="T23" s="7">
        <f t="shared" si="27"/>
        <v>0</v>
      </c>
      <c r="U23" s="10">
        <f t="shared" si="28"/>
        <v>6905.2500000000009</v>
      </c>
      <c r="V23" s="14"/>
      <c r="W23" s="7"/>
      <c r="X23" s="8">
        <f t="shared" si="1"/>
        <v>42685.322916666664</v>
      </c>
      <c r="Y23" s="7">
        <f t="shared" si="24"/>
        <v>0</v>
      </c>
      <c r="Z23" s="10">
        <f t="shared" si="2"/>
        <v>6905.2500000000009</v>
      </c>
      <c r="AA23" s="14"/>
      <c r="AB23" s="7"/>
      <c r="AC23" s="8">
        <f t="shared" si="3"/>
        <v>42685.322916666664</v>
      </c>
      <c r="AD23" s="7">
        <f t="shared" si="4"/>
        <v>0</v>
      </c>
      <c r="AE23" s="10">
        <f t="shared" si="5"/>
        <v>6905.2500000000009</v>
      </c>
      <c r="AF23" s="14"/>
      <c r="AG23" s="7"/>
      <c r="AH23" s="8">
        <f t="shared" si="6"/>
        <v>42685.322916666664</v>
      </c>
      <c r="AI23" s="7">
        <f t="shared" si="7"/>
        <v>0</v>
      </c>
      <c r="AJ23" s="10">
        <f t="shared" si="8"/>
        <v>6905.2500000000009</v>
      </c>
      <c r="AK23" s="12"/>
      <c r="AL23" s="7"/>
      <c r="AM23" s="15">
        <f t="shared" si="9"/>
        <v>42685.322916666664</v>
      </c>
      <c r="AN23" s="7">
        <f t="shared" si="25"/>
        <v>0</v>
      </c>
      <c r="AO23" s="7">
        <f>IF(AL23,AO22-#REF!,AO22)</f>
        <v>6905.2500000000009</v>
      </c>
      <c r="AP23" s="12"/>
      <c r="AQ23" s="7"/>
      <c r="AR23" s="8">
        <f t="shared" si="10"/>
        <v>42685.322916666664</v>
      </c>
      <c r="AS23" s="7">
        <f t="shared" si="11"/>
        <v>0</v>
      </c>
      <c r="AT23" s="7">
        <f t="shared" si="12"/>
        <v>6905.2500000000009</v>
      </c>
      <c r="AV23" s="10"/>
      <c r="AW23" s="8">
        <f t="shared" si="13"/>
        <v>42685.322916666664</v>
      </c>
      <c r="AX23" s="7">
        <f t="shared" si="14"/>
        <v>0</v>
      </c>
      <c r="AY23" s="10">
        <f t="shared" si="15"/>
        <v>6905.2500000000009</v>
      </c>
      <c r="AZ23"/>
      <c r="BA23" s="10">
        <v>1</v>
      </c>
      <c r="BB23" s="8">
        <f t="shared" si="16"/>
        <v>42685.431944444441</v>
      </c>
      <c r="BC23" s="6">
        <f t="shared" si="17"/>
        <v>157</v>
      </c>
      <c r="BD23" s="10">
        <f t="shared" si="18"/>
        <v>6748.2500000000009</v>
      </c>
      <c r="BE23"/>
    </row>
    <row r="24" spans="1:57" x14ac:dyDescent="0.2">
      <c r="A24" s="6">
        <f>'St5 Input'!A9</f>
        <v>5</v>
      </c>
      <c r="B24" s="6">
        <f>'St5 Input'!B9</f>
        <v>5140</v>
      </c>
      <c r="C24" s="6" t="str">
        <f>'St5 Input'!C9</f>
        <v xml:space="preserve"> Clean Interior</v>
      </c>
      <c r="D24" s="6">
        <f>'St5 Input'!D9</f>
        <v>80</v>
      </c>
      <c r="E24" s="19" t="str">
        <f>'St5 Input'!G9</f>
        <v xml:space="preserve"> </v>
      </c>
      <c r="F24" s="8"/>
      <c r="G24" s="12"/>
      <c r="H24" s="10"/>
      <c r="I24" s="8">
        <f t="shared" si="19"/>
        <v>42685.322916666664</v>
      </c>
      <c r="J24" s="10">
        <f t="shared" si="20"/>
        <v>0</v>
      </c>
      <c r="K24" s="10">
        <f t="shared" si="21"/>
        <v>6905.2500000000009</v>
      </c>
      <c r="L24" s="12"/>
      <c r="M24" s="10"/>
      <c r="N24" s="8">
        <f t="shared" si="0"/>
        <v>42685.322916666664</v>
      </c>
      <c r="O24" s="10">
        <f t="shared" si="22"/>
        <v>0</v>
      </c>
      <c r="P24" s="10">
        <f t="shared" si="23"/>
        <v>6905.2500000000009</v>
      </c>
      <c r="Q24" s="14"/>
      <c r="R24" s="7"/>
      <c r="S24" s="8">
        <f t="shared" si="26"/>
        <v>42685.322916666664</v>
      </c>
      <c r="T24" s="7">
        <f t="shared" si="27"/>
        <v>0</v>
      </c>
      <c r="U24" s="10">
        <f t="shared" si="28"/>
        <v>6905.2500000000009</v>
      </c>
      <c r="V24" s="14"/>
      <c r="W24" s="7"/>
      <c r="X24" s="8">
        <f t="shared" si="1"/>
        <v>42685.322916666664</v>
      </c>
      <c r="Y24" s="7">
        <f t="shared" si="24"/>
        <v>0</v>
      </c>
      <c r="Z24" s="10">
        <f t="shared" si="2"/>
        <v>6905.2500000000009</v>
      </c>
      <c r="AA24" s="14"/>
      <c r="AB24" s="7"/>
      <c r="AC24" s="8">
        <f t="shared" si="3"/>
        <v>42685.322916666664</v>
      </c>
      <c r="AD24" s="7">
        <f t="shared" si="4"/>
        <v>0</v>
      </c>
      <c r="AE24" s="10">
        <f t="shared" si="5"/>
        <v>6905.2500000000009</v>
      </c>
      <c r="AF24" s="14"/>
      <c r="AG24" s="7"/>
      <c r="AH24" s="8">
        <f t="shared" si="6"/>
        <v>42685.322916666664</v>
      </c>
      <c r="AI24" s="7">
        <f t="shared" si="7"/>
        <v>0</v>
      </c>
      <c r="AJ24" s="10">
        <f t="shared" si="8"/>
        <v>6905.2500000000009</v>
      </c>
      <c r="AK24" s="12"/>
      <c r="AL24" s="7"/>
      <c r="AM24" s="15">
        <f t="shared" si="9"/>
        <v>42685.322916666664</v>
      </c>
      <c r="AN24" s="7">
        <f t="shared" si="25"/>
        <v>0</v>
      </c>
      <c r="AO24" s="7">
        <f>IF(AL24,AO23-#REF!,AO23)</f>
        <v>6905.2500000000009</v>
      </c>
      <c r="AP24" s="12"/>
      <c r="AQ24" s="7"/>
      <c r="AR24" s="8">
        <f t="shared" si="10"/>
        <v>42685.322916666664</v>
      </c>
      <c r="AS24" s="7">
        <f t="shared" si="11"/>
        <v>0</v>
      </c>
      <c r="AT24" s="7">
        <f t="shared" si="12"/>
        <v>6905.2500000000009</v>
      </c>
      <c r="AV24" s="10"/>
      <c r="AW24" s="8">
        <f t="shared" si="13"/>
        <v>42685.322916666664</v>
      </c>
      <c r="AX24" s="7">
        <f t="shared" si="14"/>
        <v>0</v>
      </c>
      <c r="AY24" s="10">
        <f t="shared" si="15"/>
        <v>6905.2500000000009</v>
      </c>
      <c r="AZ24"/>
      <c r="BA24" s="10">
        <v>1</v>
      </c>
      <c r="BB24" s="8">
        <f t="shared" si="16"/>
        <v>42685.487499999996</v>
      </c>
      <c r="BC24" s="6">
        <f t="shared" si="17"/>
        <v>237</v>
      </c>
      <c r="BD24" s="10">
        <f t="shared" si="18"/>
        <v>6668.2500000000009</v>
      </c>
      <c r="BE24"/>
    </row>
    <row r="25" spans="1:57" x14ac:dyDescent="0.2">
      <c r="A25" s="6">
        <f>'St5 Input'!A10</f>
        <v>5</v>
      </c>
      <c r="B25" s="6">
        <f>'St5 Input'!B10</f>
        <v>5150</v>
      </c>
      <c r="C25" s="6" t="str">
        <f>'St5 Input'!C10</f>
        <v xml:space="preserve"> Clean Interior - Cabinets CS Front</v>
      </c>
      <c r="D25" s="6">
        <f>'St5 Input'!D10</f>
        <v>5</v>
      </c>
      <c r="E25" s="19" t="str">
        <f>'St5 Input'!G10</f>
        <v xml:space="preserve"> </v>
      </c>
      <c r="F25" s="8"/>
      <c r="G25" s="12"/>
      <c r="H25" s="10"/>
      <c r="I25" s="8">
        <f t="shared" si="19"/>
        <v>42685.322916666664</v>
      </c>
      <c r="J25" s="10">
        <f t="shared" si="20"/>
        <v>0</v>
      </c>
      <c r="K25" s="10">
        <f t="shared" si="21"/>
        <v>6905.2500000000009</v>
      </c>
      <c r="L25" s="12"/>
      <c r="M25" s="10"/>
      <c r="N25" s="8">
        <f t="shared" si="0"/>
        <v>42685.322916666664</v>
      </c>
      <c r="O25" s="10">
        <f t="shared" si="22"/>
        <v>0</v>
      </c>
      <c r="P25" s="10">
        <f t="shared" si="23"/>
        <v>6905.2500000000009</v>
      </c>
      <c r="Q25" s="14"/>
      <c r="R25" s="7"/>
      <c r="S25" s="8">
        <f t="shared" si="26"/>
        <v>42685.322916666664</v>
      </c>
      <c r="T25" s="7">
        <f t="shared" si="27"/>
        <v>0</v>
      </c>
      <c r="U25" s="10">
        <f t="shared" si="28"/>
        <v>6905.2500000000009</v>
      </c>
      <c r="V25" s="14"/>
      <c r="W25" s="7"/>
      <c r="X25" s="8">
        <f t="shared" si="1"/>
        <v>42685.322916666664</v>
      </c>
      <c r="Y25" s="7">
        <f t="shared" si="24"/>
        <v>0</v>
      </c>
      <c r="Z25" s="10">
        <f t="shared" si="2"/>
        <v>6905.2500000000009</v>
      </c>
      <c r="AA25" s="14"/>
      <c r="AB25" s="7"/>
      <c r="AC25" s="8">
        <f t="shared" si="3"/>
        <v>42685.322916666664</v>
      </c>
      <c r="AD25" s="7">
        <f t="shared" si="4"/>
        <v>0</v>
      </c>
      <c r="AE25" s="10">
        <f t="shared" si="5"/>
        <v>6905.2500000000009</v>
      </c>
      <c r="AF25" s="14"/>
      <c r="AG25" s="7"/>
      <c r="AH25" s="8">
        <f t="shared" si="6"/>
        <v>42685.322916666664</v>
      </c>
      <c r="AI25" s="7">
        <f t="shared" si="7"/>
        <v>0</v>
      </c>
      <c r="AJ25" s="10">
        <f t="shared" si="8"/>
        <v>6905.2500000000009</v>
      </c>
      <c r="AK25" s="12"/>
      <c r="AL25" s="7"/>
      <c r="AM25" s="15">
        <f t="shared" si="9"/>
        <v>42685.322916666664</v>
      </c>
      <c r="AN25" s="7">
        <f t="shared" si="25"/>
        <v>0</v>
      </c>
      <c r="AO25" s="7">
        <f>IF(AL25,AO24-#REF!,AO24)</f>
        <v>6905.2500000000009</v>
      </c>
      <c r="AP25" s="12"/>
      <c r="AQ25" s="7"/>
      <c r="AR25" s="8">
        <f t="shared" si="10"/>
        <v>42685.322916666664</v>
      </c>
      <c r="AS25" s="7">
        <f t="shared" si="11"/>
        <v>0</v>
      </c>
      <c r="AT25" s="7">
        <f t="shared" si="12"/>
        <v>6905.2500000000009</v>
      </c>
      <c r="AV25" s="10"/>
      <c r="AW25" s="8">
        <f t="shared" si="13"/>
        <v>42685.322916666664</v>
      </c>
      <c r="AX25" s="7">
        <f t="shared" si="14"/>
        <v>0</v>
      </c>
      <c r="AY25" s="10">
        <f t="shared" si="15"/>
        <v>6905.2500000000009</v>
      </c>
      <c r="AZ25"/>
      <c r="BA25" s="10">
        <v>1</v>
      </c>
      <c r="BB25" s="8">
        <f t="shared" si="16"/>
        <v>42685.490972222215</v>
      </c>
      <c r="BC25" s="6">
        <f t="shared" si="17"/>
        <v>242</v>
      </c>
      <c r="BD25" s="10">
        <f t="shared" si="18"/>
        <v>6663.2500000000009</v>
      </c>
      <c r="BE25"/>
    </row>
    <row r="26" spans="1:57" x14ac:dyDescent="0.2">
      <c r="A26" s="6">
        <f>'St5 Input'!A11</f>
        <v>5</v>
      </c>
      <c r="B26" s="6">
        <f>'St5 Input'!B11</f>
        <v>5230</v>
      </c>
      <c r="C26" s="6" t="str">
        <f>'St5 Input'!C11</f>
        <v xml:space="preserve"> Clean Interior - Happijac - Rear</v>
      </c>
      <c r="D26" s="6">
        <f>'St5 Input'!D11</f>
        <v>5</v>
      </c>
      <c r="E26" s="19" t="str">
        <f>'St5 Input'!G11</f>
        <v xml:space="preserve"> </v>
      </c>
      <c r="F26" s="8"/>
      <c r="G26" s="12"/>
      <c r="H26" s="10"/>
      <c r="I26" s="8">
        <f t="shared" si="19"/>
        <v>42685.322916666664</v>
      </c>
      <c r="J26" s="10">
        <f t="shared" si="20"/>
        <v>0</v>
      </c>
      <c r="K26" s="10">
        <f t="shared" si="21"/>
        <v>6905.2500000000009</v>
      </c>
      <c r="L26" s="12"/>
      <c r="M26" s="10"/>
      <c r="N26" s="8">
        <f t="shared" si="0"/>
        <v>42685.322916666664</v>
      </c>
      <c r="O26" s="10">
        <f t="shared" si="22"/>
        <v>0</v>
      </c>
      <c r="P26" s="10">
        <f t="shared" si="23"/>
        <v>6905.2500000000009</v>
      </c>
      <c r="Q26" s="14"/>
      <c r="R26" s="7"/>
      <c r="S26" s="8">
        <f t="shared" si="26"/>
        <v>42685.322916666664</v>
      </c>
      <c r="T26" s="7">
        <f t="shared" si="27"/>
        <v>0</v>
      </c>
      <c r="U26" s="10">
        <f t="shared" si="28"/>
        <v>6905.2500000000009</v>
      </c>
      <c r="V26" s="14"/>
      <c r="W26" s="7"/>
      <c r="X26" s="8">
        <f t="shared" si="1"/>
        <v>42685.322916666664</v>
      </c>
      <c r="Y26" s="7">
        <f t="shared" si="24"/>
        <v>0</v>
      </c>
      <c r="Z26" s="10">
        <f t="shared" si="2"/>
        <v>6905.2500000000009</v>
      </c>
      <c r="AA26" s="14"/>
      <c r="AB26" s="7"/>
      <c r="AC26" s="8">
        <f t="shared" si="3"/>
        <v>42685.322916666664</v>
      </c>
      <c r="AD26" s="7">
        <f t="shared" si="4"/>
        <v>0</v>
      </c>
      <c r="AE26" s="10">
        <f t="shared" si="5"/>
        <v>6905.2500000000009</v>
      </c>
      <c r="AF26" s="14"/>
      <c r="AG26" s="7"/>
      <c r="AH26" s="8">
        <f t="shared" si="6"/>
        <v>42685.322916666664</v>
      </c>
      <c r="AI26" s="7">
        <f t="shared" si="7"/>
        <v>0</v>
      </c>
      <c r="AJ26" s="10">
        <f t="shared" si="8"/>
        <v>6905.2500000000009</v>
      </c>
      <c r="AK26" s="12"/>
      <c r="AL26" s="7"/>
      <c r="AM26" s="15">
        <f t="shared" si="9"/>
        <v>42685.322916666664</v>
      </c>
      <c r="AN26" s="7">
        <f t="shared" si="25"/>
        <v>0</v>
      </c>
      <c r="AO26" s="7">
        <f>IF(AL26,AO25-#REF!,AO25)</f>
        <v>6905.2500000000009</v>
      </c>
      <c r="AP26" s="12"/>
      <c r="AQ26" s="7"/>
      <c r="AR26" s="8">
        <f t="shared" si="10"/>
        <v>42685.322916666664</v>
      </c>
      <c r="AS26" s="7">
        <f t="shared" si="11"/>
        <v>0</v>
      </c>
      <c r="AT26" s="7">
        <f t="shared" si="12"/>
        <v>6905.2500000000009</v>
      </c>
      <c r="AV26" s="10"/>
      <c r="AW26" s="8">
        <f t="shared" si="13"/>
        <v>42685.322916666664</v>
      </c>
      <c r="AX26" s="7">
        <f t="shared" si="14"/>
        <v>0</v>
      </c>
      <c r="AY26" s="10">
        <f t="shared" si="15"/>
        <v>6905.2500000000009</v>
      </c>
      <c r="AZ26"/>
      <c r="BA26" s="10">
        <v>1</v>
      </c>
      <c r="BB26" s="8">
        <f t="shared" si="16"/>
        <v>42685.494444444434</v>
      </c>
      <c r="BC26" s="6">
        <f t="shared" si="17"/>
        <v>247</v>
      </c>
      <c r="BD26" s="10">
        <f t="shared" si="18"/>
        <v>6658.2500000000009</v>
      </c>
      <c r="BE26"/>
    </row>
    <row r="27" spans="1:57" x14ac:dyDescent="0.2">
      <c r="A27" s="6">
        <f>'St5 Input'!A12</f>
        <v>5</v>
      </c>
      <c r="B27" s="6">
        <f>'St5 Input'!B12</f>
        <v>5260</v>
      </c>
      <c r="C27" s="6" t="str">
        <f>'St5 Input'!C12</f>
        <v xml:space="preserve"> Clean Interior - Sofa - CS - Rear</v>
      </c>
      <c r="D27" s="6">
        <f>'St5 Input'!D12</f>
        <v>5</v>
      </c>
      <c r="E27" s="19" t="str">
        <f>'St5 Input'!G12</f>
        <v xml:space="preserve"> </v>
      </c>
      <c r="F27" s="8"/>
      <c r="G27" s="12"/>
      <c r="H27" s="10"/>
      <c r="I27" s="8">
        <f t="shared" si="19"/>
        <v>42685.322916666664</v>
      </c>
      <c r="J27" s="10">
        <f t="shared" si="20"/>
        <v>0</v>
      </c>
      <c r="K27" s="10">
        <f t="shared" si="21"/>
        <v>6905.2500000000009</v>
      </c>
      <c r="L27" s="12"/>
      <c r="M27" s="10"/>
      <c r="N27" s="8">
        <f t="shared" si="0"/>
        <v>42685.322916666664</v>
      </c>
      <c r="O27" s="10">
        <f t="shared" si="22"/>
        <v>0</v>
      </c>
      <c r="P27" s="10">
        <f t="shared" si="23"/>
        <v>6905.2500000000009</v>
      </c>
      <c r="Q27" s="14"/>
      <c r="R27" s="7"/>
      <c r="S27" s="8">
        <f t="shared" si="26"/>
        <v>42685.322916666664</v>
      </c>
      <c r="T27" s="7">
        <f t="shared" si="27"/>
        <v>0</v>
      </c>
      <c r="U27" s="10">
        <f t="shared" si="28"/>
        <v>6905.2500000000009</v>
      </c>
      <c r="V27" s="14"/>
      <c r="W27" s="7"/>
      <c r="X27" s="8">
        <f t="shared" si="1"/>
        <v>42685.322916666664</v>
      </c>
      <c r="Y27" s="7">
        <f t="shared" si="24"/>
        <v>0</v>
      </c>
      <c r="Z27" s="10">
        <f t="shared" si="2"/>
        <v>6905.2500000000009</v>
      </c>
      <c r="AA27" s="14"/>
      <c r="AB27" s="7"/>
      <c r="AC27" s="8">
        <f t="shared" si="3"/>
        <v>42685.322916666664</v>
      </c>
      <c r="AD27" s="7">
        <f t="shared" si="4"/>
        <v>0</v>
      </c>
      <c r="AE27" s="10">
        <f t="shared" si="5"/>
        <v>6905.2500000000009</v>
      </c>
      <c r="AF27" s="14"/>
      <c r="AG27" s="7"/>
      <c r="AH27" s="8">
        <f t="shared" si="6"/>
        <v>42685.322916666664</v>
      </c>
      <c r="AI27" s="7">
        <f t="shared" si="7"/>
        <v>0</v>
      </c>
      <c r="AJ27" s="10">
        <f t="shared" si="8"/>
        <v>6905.2500000000009</v>
      </c>
      <c r="AK27" s="12"/>
      <c r="AL27" s="7"/>
      <c r="AM27" s="15">
        <f t="shared" si="9"/>
        <v>42685.322916666664</v>
      </c>
      <c r="AN27" s="7">
        <f t="shared" si="25"/>
        <v>0</v>
      </c>
      <c r="AO27" s="7">
        <f>IF(AL27,AO26-#REF!,AO26)</f>
        <v>6905.2500000000009</v>
      </c>
      <c r="AP27" s="12"/>
      <c r="AQ27" s="7"/>
      <c r="AR27" s="8">
        <f t="shared" si="10"/>
        <v>42685.322916666664</v>
      </c>
      <c r="AS27" s="7">
        <f t="shared" si="11"/>
        <v>0</v>
      </c>
      <c r="AT27" s="7">
        <f t="shared" si="12"/>
        <v>6905.2500000000009</v>
      </c>
      <c r="AV27" s="10"/>
      <c r="AW27" s="8">
        <f t="shared" si="13"/>
        <v>42685.322916666664</v>
      </c>
      <c r="AX27" s="7">
        <f t="shared" si="14"/>
        <v>0</v>
      </c>
      <c r="AY27" s="10">
        <f t="shared" si="15"/>
        <v>6905.2500000000009</v>
      </c>
      <c r="AZ27"/>
      <c r="BA27" s="10">
        <v>1</v>
      </c>
      <c r="BB27" s="8">
        <f t="shared" si="16"/>
        <v>42685.497916666653</v>
      </c>
      <c r="BC27" s="6">
        <f t="shared" si="17"/>
        <v>252</v>
      </c>
      <c r="BD27" s="10">
        <f t="shared" si="18"/>
        <v>6653.2500000000009</v>
      </c>
      <c r="BE27"/>
    </row>
    <row r="28" spans="1:57" x14ac:dyDescent="0.2">
      <c r="A28" s="6">
        <f>'St5 Input'!A13</f>
        <v>5</v>
      </c>
      <c r="B28" s="6">
        <f>'St5 Input'!B13</f>
        <v>5280</v>
      </c>
      <c r="C28" s="6" t="str">
        <f>'St5 Input'!C13</f>
        <v xml:space="preserve"> Clean Interior - Sofa - RS - Rear</v>
      </c>
      <c r="D28" s="6">
        <f>'St5 Input'!D13</f>
        <v>5</v>
      </c>
      <c r="E28" s="19" t="str">
        <f>'St5 Input'!G13</f>
        <v xml:space="preserve"> </v>
      </c>
      <c r="F28" s="8"/>
      <c r="G28" s="12"/>
      <c r="H28" s="10"/>
      <c r="I28" s="8">
        <f t="shared" si="19"/>
        <v>42685.322916666664</v>
      </c>
      <c r="J28" s="10">
        <f t="shared" si="20"/>
        <v>0</v>
      </c>
      <c r="K28" s="10">
        <f t="shared" si="21"/>
        <v>6905.2500000000009</v>
      </c>
      <c r="L28" s="12"/>
      <c r="M28" s="10"/>
      <c r="N28" s="8">
        <f t="shared" si="0"/>
        <v>42685.322916666664</v>
      </c>
      <c r="O28" s="10">
        <f t="shared" si="22"/>
        <v>0</v>
      </c>
      <c r="P28" s="10">
        <f t="shared" si="23"/>
        <v>6905.2500000000009</v>
      </c>
      <c r="Q28" s="14"/>
      <c r="R28" s="7"/>
      <c r="S28" s="8">
        <f t="shared" si="26"/>
        <v>42685.322916666664</v>
      </c>
      <c r="T28" s="7">
        <f t="shared" si="27"/>
        <v>0</v>
      </c>
      <c r="U28" s="10">
        <f t="shared" si="28"/>
        <v>6905.2500000000009</v>
      </c>
      <c r="V28" s="14"/>
      <c r="W28" s="7"/>
      <c r="X28" s="8">
        <f t="shared" si="1"/>
        <v>42685.322916666664</v>
      </c>
      <c r="Y28" s="7">
        <f t="shared" si="24"/>
        <v>0</v>
      </c>
      <c r="Z28" s="10">
        <f t="shared" si="2"/>
        <v>6905.2500000000009</v>
      </c>
      <c r="AA28" s="14"/>
      <c r="AB28" s="7"/>
      <c r="AC28" s="8">
        <f t="shared" si="3"/>
        <v>42685.322916666664</v>
      </c>
      <c r="AD28" s="7">
        <f t="shared" si="4"/>
        <v>0</v>
      </c>
      <c r="AE28" s="10">
        <f t="shared" si="5"/>
        <v>6905.2500000000009</v>
      </c>
      <c r="AF28" s="14"/>
      <c r="AG28" s="7"/>
      <c r="AH28" s="8">
        <f t="shared" si="6"/>
        <v>42685.322916666664</v>
      </c>
      <c r="AI28" s="7">
        <f t="shared" si="7"/>
        <v>0</v>
      </c>
      <c r="AJ28" s="10">
        <f t="shared" si="8"/>
        <v>6905.2500000000009</v>
      </c>
      <c r="AK28" s="12"/>
      <c r="AL28" s="7"/>
      <c r="AM28" s="15">
        <f t="shared" si="9"/>
        <v>42685.322916666664</v>
      </c>
      <c r="AN28" s="7">
        <f t="shared" si="25"/>
        <v>0</v>
      </c>
      <c r="AO28" s="7">
        <f>IF(AL28,AO27-#REF!,AO27)</f>
        <v>6905.2500000000009</v>
      </c>
      <c r="AP28" s="12"/>
      <c r="AQ28" s="7"/>
      <c r="AR28" s="8">
        <f t="shared" si="10"/>
        <v>42685.322916666664</v>
      </c>
      <c r="AS28" s="7">
        <f t="shared" si="11"/>
        <v>0</v>
      </c>
      <c r="AT28" s="7">
        <f t="shared" si="12"/>
        <v>6905.2500000000009</v>
      </c>
      <c r="AV28" s="10"/>
      <c r="AW28" s="8">
        <f t="shared" si="13"/>
        <v>42685.322916666664</v>
      </c>
      <c r="AX28" s="7">
        <f t="shared" si="14"/>
        <v>0</v>
      </c>
      <c r="AY28" s="10">
        <f t="shared" si="15"/>
        <v>6905.2500000000009</v>
      </c>
      <c r="AZ28"/>
      <c r="BA28" s="10">
        <v>1</v>
      </c>
      <c r="BB28" s="8">
        <f t="shared" si="16"/>
        <v>42685.501388888872</v>
      </c>
      <c r="BC28" s="6">
        <f t="shared" si="17"/>
        <v>257</v>
      </c>
      <c r="BD28" s="10">
        <f t="shared" si="18"/>
        <v>6648.2500000000009</v>
      </c>
      <c r="BE28"/>
    </row>
    <row r="29" spans="1:57" x14ac:dyDescent="0.2">
      <c r="A29" s="6">
        <f>'St5 Input'!A14</f>
        <v>5</v>
      </c>
      <c r="B29" s="6">
        <f>'St5 Input'!B14</f>
        <v>5340</v>
      </c>
      <c r="C29" s="6" t="str">
        <f>'St5 Input'!C14</f>
        <v xml:space="preserve"> Insulation - floor</v>
      </c>
      <c r="D29" s="6">
        <f>'St5 Input'!D14</f>
        <v>10</v>
      </c>
      <c r="E29" s="19" t="str">
        <f>'St5 Input'!G14</f>
        <v xml:space="preserve"> </v>
      </c>
      <c r="F29" s="8"/>
      <c r="G29" s="12"/>
      <c r="H29" s="10"/>
      <c r="I29" s="8">
        <f t="shared" si="19"/>
        <v>42685.322916666664</v>
      </c>
      <c r="J29" s="10">
        <f t="shared" si="20"/>
        <v>0</v>
      </c>
      <c r="K29" s="10">
        <f t="shared" si="21"/>
        <v>6905.2500000000009</v>
      </c>
      <c r="L29" s="12"/>
      <c r="M29" s="10"/>
      <c r="N29" s="8">
        <f t="shared" si="0"/>
        <v>42685.322916666664</v>
      </c>
      <c r="O29" s="10">
        <f t="shared" si="22"/>
        <v>0</v>
      </c>
      <c r="P29" s="10">
        <f t="shared" si="23"/>
        <v>6905.2500000000009</v>
      </c>
      <c r="Q29" s="14"/>
      <c r="R29" s="7"/>
      <c r="S29" s="8">
        <f t="shared" si="26"/>
        <v>42685.322916666664</v>
      </c>
      <c r="T29" s="7">
        <f t="shared" si="27"/>
        <v>0</v>
      </c>
      <c r="U29" s="10">
        <f t="shared" si="28"/>
        <v>6905.2500000000009</v>
      </c>
      <c r="V29" s="14"/>
      <c r="W29" s="7"/>
      <c r="X29" s="8">
        <f t="shared" si="1"/>
        <v>42685.322916666664</v>
      </c>
      <c r="Y29" s="7">
        <f t="shared" si="24"/>
        <v>0</v>
      </c>
      <c r="Z29" s="10">
        <f t="shared" si="2"/>
        <v>6905.2500000000009</v>
      </c>
      <c r="AA29" s="14"/>
      <c r="AB29" s="7"/>
      <c r="AC29" s="8">
        <f t="shared" si="3"/>
        <v>42685.322916666664</v>
      </c>
      <c r="AD29" s="7">
        <f t="shared" si="4"/>
        <v>0</v>
      </c>
      <c r="AE29" s="10">
        <f t="shared" si="5"/>
        <v>6905.2500000000009</v>
      </c>
      <c r="AF29" s="14"/>
      <c r="AG29" s="7"/>
      <c r="AH29" s="8">
        <f t="shared" si="6"/>
        <v>42685.322916666664</v>
      </c>
      <c r="AI29" s="7">
        <f t="shared" si="7"/>
        <v>0</v>
      </c>
      <c r="AJ29" s="10">
        <f t="shared" si="8"/>
        <v>6905.2500000000009</v>
      </c>
      <c r="AK29" s="12"/>
      <c r="AL29" s="7"/>
      <c r="AM29" s="15">
        <f t="shared" si="9"/>
        <v>42685.322916666664</v>
      </c>
      <c r="AN29" s="7">
        <f t="shared" si="25"/>
        <v>0</v>
      </c>
      <c r="AO29" s="7">
        <f>IF(AL29,AO28-#REF!,AO28)</f>
        <v>6905.2500000000009</v>
      </c>
      <c r="AP29" s="12"/>
      <c r="AQ29" s="7"/>
      <c r="AR29" s="8">
        <f t="shared" si="10"/>
        <v>42685.322916666664</v>
      </c>
      <c r="AS29" s="7">
        <f t="shared" si="11"/>
        <v>0</v>
      </c>
      <c r="AT29" s="7">
        <f t="shared" si="12"/>
        <v>6905.2500000000009</v>
      </c>
      <c r="AV29" s="10"/>
      <c r="AW29" s="8">
        <f t="shared" si="13"/>
        <v>42685.322916666664</v>
      </c>
      <c r="AX29" s="7">
        <f t="shared" si="14"/>
        <v>0</v>
      </c>
      <c r="AY29" s="10">
        <f t="shared" si="15"/>
        <v>6905.2500000000009</v>
      </c>
      <c r="AZ29"/>
      <c r="BA29" s="10">
        <v>1</v>
      </c>
      <c r="BB29" s="8">
        <f t="shared" si="16"/>
        <v>42685.508333333317</v>
      </c>
      <c r="BC29" s="6">
        <f t="shared" si="17"/>
        <v>267</v>
      </c>
      <c r="BD29" s="10">
        <f t="shared" si="18"/>
        <v>6638.2500000000009</v>
      </c>
      <c r="BE29"/>
    </row>
    <row r="30" spans="1:57" x14ac:dyDescent="0.2">
      <c r="A30" s="6">
        <f>'St5 Input'!A15</f>
        <v>5</v>
      </c>
      <c r="B30" s="6">
        <f>'St5 Input'!B15</f>
        <v>5350</v>
      </c>
      <c r="C30" s="6" t="str">
        <f>'St5 Input'!C15</f>
        <v xml:space="preserve"> Interior Stickers</v>
      </c>
      <c r="D30" s="6">
        <f>'St5 Input'!D15</f>
        <v>11</v>
      </c>
      <c r="E30" s="19" t="str">
        <f>'St5 Input'!G15</f>
        <v xml:space="preserve"> </v>
      </c>
      <c r="F30" s="8"/>
      <c r="G30" s="12"/>
      <c r="H30" s="10"/>
      <c r="I30" s="8">
        <f t="shared" si="19"/>
        <v>42685.322916666664</v>
      </c>
      <c r="J30" s="10">
        <f t="shared" si="20"/>
        <v>0</v>
      </c>
      <c r="K30" s="10">
        <f t="shared" si="21"/>
        <v>6905.2500000000009</v>
      </c>
      <c r="L30" s="12"/>
      <c r="M30" s="10"/>
      <c r="N30" s="8">
        <f t="shared" si="0"/>
        <v>42685.322916666664</v>
      </c>
      <c r="O30" s="10">
        <f t="shared" si="22"/>
        <v>0</v>
      </c>
      <c r="P30" s="10">
        <f t="shared" si="23"/>
        <v>6905.2500000000009</v>
      </c>
      <c r="Q30" s="14"/>
      <c r="R30" s="7"/>
      <c r="S30" s="8">
        <f t="shared" si="26"/>
        <v>42685.322916666664</v>
      </c>
      <c r="T30" s="7">
        <f t="shared" si="27"/>
        <v>0</v>
      </c>
      <c r="U30" s="10">
        <f t="shared" si="28"/>
        <v>6905.2500000000009</v>
      </c>
      <c r="V30" s="14"/>
      <c r="W30" s="7"/>
      <c r="X30" s="8">
        <f t="shared" si="1"/>
        <v>42685.322916666664</v>
      </c>
      <c r="Y30" s="7">
        <f t="shared" si="24"/>
        <v>0</v>
      </c>
      <c r="Z30" s="10">
        <f t="shared" si="2"/>
        <v>6905.2500000000009</v>
      </c>
      <c r="AA30" s="14"/>
      <c r="AB30" s="7"/>
      <c r="AC30" s="8">
        <f t="shared" si="3"/>
        <v>42685.322916666664</v>
      </c>
      <c r="AD30" s="7">
        <f t="shared" si="4"/>
        <v>0</v>
      </c>
      <c r="AE30" s="10">
        <f t="shared" si="5"/>
        <v>6905.2500000000009</v>
      </c>
      <c r="AF30" s="14"/>
      <c r="AG30" s="7"/>
      <c r="AH30" s="8">
        <f t="shared" si="6"/>
        <v>42685.322916666664</v>
      </c>
      <c r="AI30" s="7">
        <f t="shared" si="7"/>
        <v>0</v>
      </c>
      <c r="AJ30" s="10">
        <f t="shared" si="8"/>
        <v>6905.2500000000009</v>
      </c>
      <c r="AK30" s="12"/>
      <c r="AL30" s="7"/>
      <c r="AM30" s="15">
        <f t="shared" si="9"/>
        <v>42685.322916666664</v>
      </c>
      <c r="AN30" s="7">
        <f t="shared" si="25"/>
        <v>0</v>
      </c>
      <c r="AO30" s="7">
        <f>IF(AL30,AO29-#REF!,AO29)</f>
        <v>6905.2500000000009</v>
      </c>
      <c r="AP30" s="12"/>
      <c r="AQ30" s="7"/>
      <c r="AR30" s="8">
        <f t="shared" si="10"/>
        <v>42685.322916666664</v>
      </c>
      <c r="AS30" s="7">
        <f t="shared" si="11"/>
        <v>0</v>
      </c>
      <c r="AT30" s="7">
        <f t="shared" si="12"/>
        <v>6905.2500000000009</v>
      </c>
      <c r="AV30" s="10"/>
      <c r="AW30" s="8">
        <f t="shared" si="13"/>
        <v>42685.322916666664</v>
      </c>
      <c r="AX30" s="7">
        <f t="shared" si="14"/>
        <v>0</v>
      </c>
      <c r="AY30" s="10">
        <f t="shared" si="15"/>
        <v>6905.2500000000009</v>
      </c>
      <c r="AZ30"/>
      <c r="BA30" s="10">
        <v>1</v>
      </c>
      <c r="BB30" s="8">
        <f t="shared" si="16"/>
        <v>42685.515972222209</v>
      </c>
      <c r="BC30" s="6">
        <f t="shared" si="17"/>
        <v>278</v>
      </c>
      <c r="BD30" s="10">
        <f t="shared" si="18"/>
        <v>6627.2500000000009</v>
      </c>
      <c r="BE30"/>
    </row>
    <row r="31" spans="1:57" x14ac:dyDescent="0.2">
      <c r="A31" s="6">
        <f>'St5 Input'!A16</f>
        <v>5</v>
      </c>
      <c r="B31" s="6">
        <f>'St5 Input'!B16</f>
        <v>5360</v>
      </c>
      <c r="C31" s="6" t="str">
        <f>'St5 Input'!C16</f>
        <v xml:space="preserve"> Caulk Interior</v>
      </c>
      <c r="D31" s="6">
        <f>'St5 Input'!D16</f>
        <v>70</v>
      </c>
      <c r="E31" s="19" t="str">
        <f>'St5 Input'!G16</f>
        <v xml:space="preserve"> </v>
      </c>
      <c r="F31" s="8"/>
      <c r="G31" s="12"/>
      <c r="H31" s="10"/>
      <c r="I31" s="8">
        <f t="shared" si="19"/>
        <v>42685.322916666664</v>
      </c>
      <c r="J31" s="10">
        <f t="shared" si="20"/>
        <v>0</v>
      </c>
      <c r="K31" s="10">
        <f t="shared" si="21"/>
        <v>6905.2500000000009</v>
      </c>
      <c r="L31" s="12"/>
      <c r="M31" s="10"/>
      <c r="N31" s="8">
        <f t="shared" si="0"/>
        <v>42685.322916666664</v>
      </c>
      <c r="O31" s="10">
        <f t="shared" si="22"/>
        <v>0</v>
      </c>
      <c r="P31" s="10">
        <f t="shared" si="23"/>
        <v>6905.2500000000009</v>
      </c>
      <c r="Q31" s="14"/>
      <c r="R31" s="7"/>
      <c r="S31" s="8">
        <f t="shared" si="26"/>
        <v>42685.322916666664</v>
      </c>
      <c r="T31" s="7">
        <f t="shared" si="27"/>
        <v>0</v>
      </c>
      <c r="U31" s="10">
        <f t="shared" si="28"/>
        <v>6905.2500000000009</v>
      </c>
      <c r="V31" s="14"/>
      <c r="W31" s="7"/>
      <c r="X31" s="8">
        <f t="shared" si="1"/>
        <v>42685.322916666664</v>
      </c>
      <c r="Y31" s="7">
        <f t="shared" si="24"/>
        <v>0</v>
      </c>
      <c r="Z31" s="10">
        <f t="shared" si="2"/>
        <v>6905.2500000000009</v>
      </c>
      <c r="AA31" s="14"/>
      <c r="AB31" s="7"/>
      <c r="AC31" s="8">
        <f t="shared" si="3"/>
        <v>42685.322916666664</v>
      </c>
      <c r="AD31" s="7">
        <f t="shared" si="4"/>
        <v>0</v>
      </c>
      <c r="AE31" s="10">
        <f t="shared" si="5"/>
        <v>6905.2500000000009</v>
      </c>
      <c r="AF31" s="14"/>
      <c r="AG31" s="7"/>
      <c r="AH31" s="8">
        <f t="shared" si="6"/>
        <v>42685.322916666664</v>
      </c>
      <c r="AI31" s="7">
        <f t="shared" si="7"/>
        <v>0</v>
      </c>
      <c r="AJ31" s="10">
        <f t="shared" si="8"/>
        <v>6905.2500000000009</v>
      </c>
      <c r="AK31" s="12"/>
      <c r="AL31" s="7"/>
      <c r="AM31" s="15">
        <f t="shared" si="9"/>
        <v>42685.322916666664</v>
      </c>
      <c r="AN31" s="7">
        <f t="shared" si="25"/>
        <v>0</v>
      </c>
      <c r="AO31" s="7">
        <f>IF(AL31,AO30-#REF!,AO30)</f>
        <v>6905.2500000000009</v>
      </c>
      <c r="AP31" s="12"/>
      <c r="AQ31" s="7"/>
      <c r="AR31" s="8">
        <f t="shared" si="10"/>
        <v>42685.322916666664</v>
      </c>
      <c r="AS31" s="7">
        <f t="shared" si="11"/>
        <v>0</v>
      </c>
      <c r="AT31" s="7">
        <f t="shared" si="12"/>
        <v>6905.2500000000009</v>
      </c>
      <c r="AV31" s="10"/>
      <c r="AW31" s="8">
        <f t="shared" si="13"/>
        <v>42685.322916666664</v>
      </c>
      <c r="AX31" s="7">
        <f t="shared" si="14"/>
        <v>0</v>
      </c>
      <c r="AY31" s="10">
        <f t="shared" si="15"/>
        <v>6905.2500000000009</v>
      </c>
      <c r="AZ31"/>
      <c r="BA31" s="10">
        <v>1</v>
      </c>
      <c r="BB31" s="8">
        <f t="shared" si="16"/>
        <v>0.23124999998496296</v>
      </c>
      <c r="BC31" s="6">
        <f t="shared" si="17"/>
        <v>348</v>
      </c>
      <c r="BD31" s="10">
        <f t="shared" si="18"/>
        <v>6557.2500000000009</v>
      </c>
      <c r="BE31"/>
    </row>
    <row r="32" spans="1:57" x14ac:dyDescent="0.2">
      <c r="A32" s="6">
        <f>'St5 Input'!A17</f>
        <v>5</v>
      </c>
      <c r="B32" s="6">
        <f>'St5 Input'!B17</f>
        <v>5370</v>
      </c>
      <c r="C32" s="6" t="str">
        <f>'St5 Input'!C17</f>
        <v xml:space="preserve"> Shower Curtain</v>
      </c>
      <c r="D32" s="6">
        <f>'St5 Input'!D17</f>
        <v>5</v>
      </c>
      <c r="E32" s="19" t="str">
        <f>'St5 Input'!G17</f>
        <v xml:space="preserve"> </v>
      </c>
      <c r="F32" s="8"/>
      <c r="G32" s="12"/>
      <c r="H32" s="10"/>
      <c r="I32" s="8">
        <f t="shared" si="19"/>
        <v>42685.322916666664</v>
      </c>
      <c r="J32" s="10">
        <f t="shared" si="20"/>
        <v>0</v>
      </c>
      <c r="K32" s="10">
        <f t="shared" si="21"/>
        <v>6905.2500000000009</v>
      </c>
      <c r="L32" s="12"/>
      <c r="M32" s="10"/>
      <c r="N32" s="8">
        <f t="shared" si="0"/>
        <v>42685.322916666664</v>
      </c>
      <c r="O32" s="10">
        <f t="shared" si="22"/>
        <v>0</v>
      </c>
      <c r="P32" s="10">
        <f t="shared" si="23"/>
        <v>6905.2500000000009</v>
      </c>
      <c r="Q32" s="14"/>
      <c r="R32" s="7"/>
      <c r="S32" s="8">
        <f t="shared" si="26"/>
        <v>42685.322916666664</v>
      </c>
      <c r="T32" s="7">
        <f t="shared" si="27"/>
        <v>0</v>
      </c>
      <c r="U32" s="10">
        <f t="shared" si="28"/>
        <v>6905.2500000000009</v>
      </c>
      <c r="V32" s="14"/>
      <c r="W32" s="7"/>
      <c r="X32" s="8">
        <f t="shared" si="1"/>
        <v>42685.322916666664</v>
      </c>
      <c r="Y32" s="7">
        <f t="shared" si="24"/>
        <v>0</v>
      </c>
      <c r="Z32" s="10">
        <f t="shared" si="2"/>
        <v>6905.2500000000009</v>
      </c>
      <c r="AA32" s="14"/>
      <c r="AB32" s="7"/>
      <c r="AC32" s="8">
        <f t="shared" si="3"/>
        <v>42685.322916666664</v>
      </c>
      <c r="AD32" s="7">
        <f t="shared" si="4"/>
        <v>0</v>
      </c>
      <c r="AE32" s="10">
        <f t="shared" si="5"/>
        <v>6905.2500000000009</v>
      </c>
      <c r="AF32" s="14"/>
      <c r="AG32" s="7"/>
      <c r="AH32" s="8">
        <f t="shared" si="6"/>
        <v>42685.322916666664</v>
      </c>
      <c r="AI32" s="7">
        <f t="shared" si="7"/>
        <v>0</v>
      </c>
      <c r="AJ32" s="10">
        <f t="shared" si="8"/>
        <v>6905.2500000000009</v>
      </c>
      <c r="AK32" s="12"/>
      <c r="AL32" s="7"/>
      <c r="AM32" s="15">
        <f t="shared" si="9"/>
        <v>42685.322916666664</v>
      </c>
      <c r="AN32" s="7">
        <f t="shared" si="25"/>
        <v>0</v>
      </c>
      <c r="AO32" s="7">
        <f>IF(AL32,AO31-#REF!,AO31)</f>
        <v>6905.2500000000009</v>
      </c>
      <c r="AP32" s="12"/>
      <c r="AQ32" s="7"/>
      <c r="AR32" s="8">
        <f t="shared" si="10"/>
        <v>42685.322916666664</v>
      </c>
      <c r="AS32" s="7">
        <f t="shared" si="11"/>
        <v>0</v>
      </c>
      <c r="AT32" s="7">
        <f t="shared" si="12"/>
        <v>6905.2500000000009</v>
      </c>
      <c r="AV32" s="10"/>
      <c r="AW32" s="8">
        <f t="shared" si="13"/>
        <v>42685.322916666664</v>
      </c>
      <c r="AX32" s="7">
        <f t="shared" si="14"/>
        <v>0</v>
      </c>
      <c r="AY32" s="10">
        <f t="shared" si="15"/>
        <v>6905.2500000000009</v>
      </c>
      <c r="AZ32"/>
      <c r="BA32" s="10">
        <v>1</v>
      </c>
      <c r="BB32" s="8">
        <f t="shared" si="16"/>
        <v>0.23472222220718517</v>
      </c>
      <c r="BC32" s="6">
        <f t="shared" si="17"/>
        <v>353</v>
      </c>
      <c r="BD32" s="10">
        <f t="shared" si="18"/>
        <v>6552.2500000000009</v>
      </c>
      <c r="BE32"/>
    </row>
    <row r="33" spans="1:57" x14ac:dyDescent="0.2">
      <c r="A33" s="6">
        <f>'St5 Input'!A18</f>
        <v>5</v>
      </c>
      <c r="B33" s="6">
        <f>'St5 Input'!B18</f>
        <v>5380</v>
      </c>
      <c r="C33" s="6" t="str">
        <f>'St5 Input'!C18</f>
        <v xml:space="preserve"> Grease Caps</v>
      </c>
      <c r="D33" s="6">
        <f>'St5 Input'!D18</f>
        <v>2</v>
      </c>
      <c r="E33" s="19" t="str">
        <f>'St5 Input'!G18</f>
        <v xml:space="preserve"> </v>
      </c>
      <c r="F33" s="8"/>
      <c r="G33" s="12"/>
      <c r="H33" s="10"/>
      <c r="I33" s="8">
        <f t="shared" si="19"/>
        <v>42685.322916666664</v>
      </c>
      <c r="J33" s="10">
        <f t="shared" si="20"/>
        <v>0</v>
      </c>
      <c r="K33" s="10">
        <f t="shared" si="21"/>
        <v>6905.2500000000009</v>
      </c>
      <c r="L33" s="12"/>
      <c r="M33" s="10"/>
      <c r="N33" s="8">
        <f t="shared" si="0"/>
        <v>42685.322916666664</v>
      </c>
      <c r="O33" s="10">
        <f t="shared" si="22"/>
        <v>0</v>
      </c>
      <c r="P33" s="10">
        <f t="shared" si="23"/>
        <v>6905.2500000000009</v>
      </c>
      <c r="Q33" s="14"/>
      <c r="R33" s="7"/>
      <c r="S33" s="8">
        <f t="shared" si="26"/>
        <v>42685.322916666664</v>
      </c>
      <c r="T33" s="7">
        <f t="shared" si="27"/>
        <v>0</v>
      </c>
      <c r="U33" s="10">
        <f t="shared" si="28"/>
        <v>6905.2500000000009</v>
      </c>
      <c r="V33" s="14"/>
      <c r="W33" s="7"/>
      <c r="X33" s="8">
        <f t="shared" si="1"/>
        <v>42685.322916666664</v>
      </c>
      <c r="Y33" s="7">
        <f t="shared" si="24"/>
        <v>0</v>
      </c>
      <c r="Z33" s="10">
        <f t="shared" si="2"/>
        <v>6905.2500000000009</v>
      </c>
      <c r="AA33" s="14"/>
      <c r="AB33" s="7"/>
      <c r="AC33" s="8">
        <f t="shared" si="3"/>
        <v>42685.322916666664</v>
      </c>
      <c r="AD33" s="7">
        <f t="shared" si="4"/>
        <v>0</v>
      </c>
      <c r="AE33" s="10">
        <f t="shared" si="5"/>
        <v>6905.2500000000009</v>
      </c>
      <c r="AF33" s="14"/>
      <c r="AG33" s="7"/>
      <c r="AH33" s="8">
        <f t="shared" si="6"/>
        <v>42685.322916666664</v>
      </c>
      <c r="AI33" s="7">
        <f t="shared" si="7"/>
        <v>0</v>
      </c>
      <c r="AJ33" s="10">
        <f t="shared" si="8"/>
        <v>6905.2500000000009</v>
      </c>
      <c r="AK33" s="12"/>
      <c r="AL33" s="7"/>
      <c r="AM33" s="15">
        <f t="shared" si="9"/>
        <v>42685.322916666664</v>
      </c>
      <c r="AN33" s="7">
        <f t="shared" si="25"/>
        <v>0</v>
      </c>
      <c r="AO33" s="7">
        <f>IF(AL33,AO32-#REF!,AO32)</f>
        <v>6905.2500000000009</v>
      </c>
      <c r="AP33" s="12"/>
      <c r="AQ33" s="7"/>
      <c r="AR33" s="8">
        <f t="shared" si="10"/>
        <v>42685.322916666664</v>
      </c>
      <c r="AS33" s="7">
        <f t="shared" si="11"/>
        <v>0</v>
      </c>
      <c r="AT33" s="7">
        <f t="shared" si="12"/>
        <v>6905.2500000000009</v>
      </c>
      <c r="AV33" s="10"/>
      <c r="AW33" s="8">
        <f t="shared" si="13"/>
        <v>42685.322916666664</v>
      </c>
      <c r="AX33" s="7">
        <f t="shared" si="14"/>
        <v>0</v>
      </c>
      <c r="AY33" s="10">
        <f t="shared" si="15"/>
        <v>6905.2500000000009</v>
      </c>
      <c r="AZ33"/>
      <c r="BA33" s="10">
        <v>1</v>
      </c>
      <c r="BB33" s="8">
        <f t="shared" si="16"/>
        <v>0.23611111109607405</v>
      </c>
      <c r="BC33" s="6">
        <f t="shared" si="17"/>
        <v>355</v>
      </c>
      <c r="BD33" s="10">
        <f t="shared" si="18"/>
        <v>6550.2500000000009</v>
      </c>
      <c r="BE33"/>
    </row>
    <row r="34" spans="1:57" x14ac:dyDescent="0.2">
      <c r="A34" s="6">
        <f>'St5 Input'!A19</f>
        <v>5</v>
      </c>
      <c r="B34" s="6">
        <f>'St5 Input'!B19</f>
        <v>5390</v>
      </c>
      <c r="C34" s="6" t="str">
        <f>'St5 Input'!C19</f>
        <v xml:space="preserve"> Tighten Wheel Lugs &amp; check air presure in tires</v>
      </c>
      <c r="D34" s="6">
        <f>'St5 Input'!D19</f>
        <v>5</v>
      </c>
      <c r="E34" s="19" t="str">
        <f>'St5 Input'!G19</f>
        <v xml:space="preserve"> </v>
      </c>
      <c r="F34" s="8"/>
      <c r="G34" s="12"/>
      <c r="H34" s="10"/>
      <c r="I34" s="8">
        <f t="shared" si="19"/>
        <v>42685.322916666664</v>
      </c>
      <c r="J34" s="10">
        <f t="shared" si="20"/>
        <v>0</v>
      </c>
      <c r="K34" s="10">
        <f t="shared" si="21"/>
        <v>6905.2500000000009</v>
      </c>
      <c r="L34" s="12"/>
      <c r="M34" s="10"/>
      <c r="N34" s="8">
        <f t="shared" si="0"/>
        <v>42685.322916666664</v>
      </c>
      <c r="O34" s="10">
        <f t="shared" si="22"/>
        <v>0</v>
      </c>
      <c r="P34" s="10">
        <f t="shared" si="23"/>
        <v>6905.2500000000009</v>
      </c>
      <c r="Q34" s="14"/>
      <c r="R34" s="7"/>
      <c r="S34" s="8">
        <f t="shared" ref="S34:S54" si="29">IF(IF(R34,1,0),IF(IF(MOD((S33+TIME(0,D34,0)),1)&gt;D$1,1,0),IF(IF(MOD((S33+TIME(0,D34,0)),1)&lt;D$4,1,0),S33+TIME(0,D34,0),(MOD(S33+TIME(0,D34,0),1)-D$4)+D$1),"Under"),S33)</f>
        <v>42685.322916666664</v>
      </c>
      <c r="T34" s="7">
        <f t="shared" ref="T34:T54" si="30">IF(M34,O33+D34,O33)</f>
        <v>0</v>
      </c>
      <c r="U34" s="10">
        <f t="shared" ref="U34:U54" si="31">IF(M34,P33-D34,P33)</f>
        <v>6905.2500000000009</v>
      </c>
      <c r="V34" s="14"/>
      <c r="W34" s="7"/>
      <c r="X34" s="8">
        <f t="shared" si="1"/>
        <v>42685.322916666664</v>
      </c>
      <c r="Y34" s="7">
        <f t="shared" si="24"/>
        <v>0</v>
      </c>
      <c r="Z34" s="10">
        <f t="shared" si="2"/>
        <v>6905.2500000000009</v>
      </c>
      <c r="AA34" s="14"/>
      <c r="AB34" s="7"/>
      <c r="AC34" s="8">
        <f t="shared" si="3"/>
        <v>42685.322916666664</v>
      </c>
      <c r="AD34" s="7">
        <f t="shared" si="4"/>
        <v>0</v>
      </c>
      <c r="AE34" s="10">
        <f t="shared" si="5"/>
        <v>6905.2500000000009</v>
      </c>
      <c r="AF34" s="14"/>
      <c r="AG34" s="7"/>
      <c r="AH34" s="8">
        <f t="shared" si="6"/>
        <v>42685.322916666664</v>
      </c>
      <c r="AI34" s="7">
        <f t="shared" si="7"/>
        <v>0</v>
      </c>
      <c r="AJ34" s="10">
        <f t="shared" si="8"/>
        <v>6905.2500000000009</v>
      </c>
      <c r="AK34" s="12"/>
      <c r="AL34" s="7"/>
      <c r="AM34" s="15">
        <f t="shared" si="9"/>
        <v>42685.322916666664</v>
      </c>
      <c r="AN34" s="7">
        <f t="shared" si="25"/>
        <v>0</v>
      </c>
      <c r="AO34" s="7">
        <f>IF(AL34,AO33-#REF!,AO33)</f>
        <v>6905.2500000000009</v>
      </c>
      <c r="AP34" s="12"/>
      <c r="AQ34" s="7"/>
      <c r="AR34" s="8">
        <f t="shared" si="10"/>
        <v>42685.322916666664</v>
      </c>
      <c r="AS34" s="7">
        <f t="shared" si="11"/>
        <v>0</v>
      </c>
      <c r="AT34" s="7">
        <f t="shared" si="12"/>
        <v>6905.2500000000009</v>
      </c>
      <c r="AV34" s="10"/>
      <c r="AW34" s="8">
        <f t="shared" si="13"/>
        <v>42685.322916666664</v>
      </c>
      <c r="AX34" s="7">
        <f t="shared" si="14"/>
        <v>0</v>
      </c>
      <c r="AY34" s="10">
        <f t="shared" si="15"/>
        <v>6905.2500000000009</v>
      </c>
      <c r="AZ34"/>
      <c r="BA34" s="10"/>
      <c r="BB34" s="8">
        <f t="shared" si="16"/>
        <v>0.23611111109607405</v>
      </c>
      <c r="BC34" s="6">
        <f t="shared" si="17"/>
        <v>355</v>
      </c>
      <c r="BD34" s="10">
        <f t="shared" si="18"/>
        <v>6550.2500000000009</v>
      </c>
      <c r="BE34"/>
    </row>
    <row r="35" spans="1:57" x14ac:dyDescent="0.2">
      <c r="A35" s="6">
        <f>'St5 Input'!A20</f>
        <v>5</v>
      </c>
      <c r="B35" s="6">
        <f>'St5 Input'!B20</f>
        <v>5400</v>
      </c>
      <c r="C35" s="6" t="str">
        <f>'St5 Input'!C20</f>
        <v xml:space="preserve"> Install Graphics</v>
      </c>
      <c r="D35" s="6">
        <f>'St5 Input'!D20</f>
        <v>130</v>
      </c>
      <c r="E35" s="19" t="str">
        <f>'St5 Input'!G20</f>
        <v xml:space="preserve"> </v>
      </c>
      <c r="F35" s="8"/>
      <c r="G35" s="12"/>
      <c r="H35" s="10"/>
      <c r="I35" s="8">
        <f t="shared" si="19"/>
        <v>42685.322916666664</v>
      </c>
      <c r="J35" s="10">
        <f t="shared" si="20"/>
        <v>0</v>
      </c>
      <c r="K35" s="10">
        <f t="shared" si="21"/>
        <v>6905.2500000000009</v>
      </c>
      <c r="L35" s="12"/>
      <c r="M35" s="10"/>
      <c r="N35" s="8">
        <f t="shared" si="0"/>
        <v>42685.322916666664</v>
      </c>
      <c r="O35" s="10">
        <f t="shared" si="22"/>
        <v>0</v>
      </c>
      <c r="P35" s="10">
        <f t="shared" si="23"/>
        <v>6905.2500000000009</v>
      </c>
      <c r="Q35" s="14"/>
      <c r="R35" s="7"/>
      <c r="S35" s="8">
        <f t="shared" si="29"/>
        <v>42685.322916666664</v>
      </c>
      <c r="T35" s="7">
        <f t="shared" si="30"/>
        <v>0</v>
      </c>
      <c r="U35" s="10">
        <f t="shared" si="31"/>
        <v>6905.2500000000009</v>
      </c>
      <c r="V35" s="14"/>
      <c r="W35" s="7"/>
      <c r="X35" s="8">
        <f t="shared" si="1"/>
        <v>42685.322916666664</v>
      </c>
      <c r="Y35" s="7">
        <f t="shared" si="24"/>
        <v>0</v>
      </c>
      <c r="Z35" s="10">
        <f t="shared" si="2"/>
        <v>6905.2500000000009</v>
      </c>
      <c r="AA35" s="14"/>
      <c r="AB35" s="7"/>
      <c r="AC35" s="8">
        <f t="shared" si="3"/>
        <v>42685.322916666664</v>
      </c>
      <c r="AD35" s="7">
        <f t="shared" si="4"/>
        <v>0</v>
      </c>
      <c r="AE35" s="10">
        <f t="shared" si="5"/>
        <v>6905.2500000000009</v>
      </c>
      <c r="AF35" s="14"/>
      <c r="AG35" s="7"/>
      <c r="AH35" s="8">
        <f t="shared" si="6"/>
        <v>42685.322916666664</v>
      </c>
      <c r="AI35" s="7">
        <f t="shared" si="7"/>
        <v>0</v>
      </c>
      <c r="AJ35" s="10">
        <f t="shared" si="8"/>
        <v>6905.2500000000009</v>
      </c>
      <c r="AK35" s="12"/>
      <c r="AL35" s="7"/>
      <c r="AM35" s="15">
        <f t="shared" si="9"/>
        <v>42685.322916666664</v>
      </c>
      <c r="AN35" s="7">
        <f t="shared" si="25"/>
        <v>0</v>
      </c>
      <c r="AO35" s="7">
        <f>IF(AL35,AO34-#REF!,AO34)</f>
        <v>6905.2500000000009</v>
      </c>
      <c r="AP35" s="12"/>
      <c r="AQ35" s="7"/>
      <c r="AR35" s="8">
        <f t="shared" si="10"/>
        <v>42685.322916666664</v>
      </c>
      <c r="AS35" s="7">
        <f t="shared" si="11"/>
        <v>0</v>
      </c>
      <c r="AT35" s="7">
        <f t="shared" si="12"/>
        <v>6905.2500000000009</v>
      </c>
      <c r="AV35" s="10"/>
      <c r="AW35" s="8">
        <f t="shared" si="13"/>
        <v>42685.322916666664</v>
      </c>
      <c r="AX35" s="7">
        <f t="shared" si="14"/>
        <v>0</v>
      </c>
      <c r="AY35" s="10">
        <f t="shared" si="15"/>
        <v>6905.2500000000009</v>
      </c>
      <c r="AZ35"/>
      <c r="BA35" s="10"/>
      <c r="BB35" s="8">
        <f t="shared" si="16"/>
        <v>0.23611111109607405</v>
      </c>
      <c r="BC35" s="6">
        <f t="shared" si="17"/>
        <v>355</v>
      </c>
      <c r="BD35" s="10">
        <f t="shared" si="18"/>
        <v>6550.2500000000009</v>
      </c>
      <c r="BE35"/>
    </row>
    <row r="36" spans="1:57" x14ac:dyDescent="0.2">
      <c r="A36" s="6">
        <f>'St5 Input'!A21</f>
        <v>5</v>
      </c>
      <c r="B36" s="6">
        <f>'St5 Input'!B21</f>
        <v>5440</v>
      </c>
      <c r="C36" s="6" t="str">
        <f>'St5 Input'!C21</f>
        <v xml:space="preserve"> Tie Down Rings</v>
      </c>
      <c r="D36" s="6">
        <f>'St5 Input'!D21</f>
        <v>2</v>
      </c>
      <c r="E36" s="19" t="str">
        <f>'St5 Input'!G21</f>
        <v xml:space="preserve"> </v>
      </c>
      <c r="F36" s="8"/>
      <c r="G36" s="12"/>
      <c r="H36" s="10"/>
      <c r="I36" s="8">
        <f t="shared" si="19"/>
        <v>42685.322916666664</v>
      </c>
      <c r="J36" s="10">
        <f t="shared" si="20"/>
        <v>0</v>
      </c>
      <c r="K36" s="10">
        <f t="shared" si="21"/>
        <v>6905.2500000000009</v>
      </c>
      <c r="L36" s="12"/>
      <c r="M36" s="10"/>
      <c r="N36" s="8">
        <f t="shared" si="0"/>
        <v>42685.322916666664</v>
      </c>
      <c r="O36" s="10">
        <f t="shared" si="22"/>
        <v>0</v>
      </c>
      <c r="P36" s="10">
        <f t="shared" si="23"/>
        <v>6905.2500000000009</v>
      </c>
      <c r="Q36" s="14"/>
      <c r="R36" s="7"/>
      <c r="S36" s="8">
        <f t="shared" si="29"/>
        <v>42685.322916666664</v>
      </c>
      <c r="T36" s="7">
        <f t="shared" si="30"/>
        <v>0</v>
      </c>
      <c r="U36" s="10">
        <f t="shared" si="31"/>
        <v>6905.2500000000009</v>
      </c>
      <c r="V36" s="14"/>
      <c r="W36" s="7"/>
      <c r="X36" s="8">
        <f t="shared" si="1"/>
        <v>42685.322916666664</v>
      </c>
      <c r="Y36" s="7">
        <f t="shared" si="24"/>
        <v>0</v>
      </c>
      <c r="Z36" s="10">
        <f t="shared" si="2"/>
        <v>6905.2500000000009</v>
      </c>
      <c r="AA36" s="14"/>
      <c r="AB36" s="7"/>
      <c r="AC36" s="8">
        <f t="shared" si="3"/>
        <v>42685.322916666664</v>
      </c>
      <c r="AD36" s="7">
        <f t="shared" si="4"/>
        <v>0</v>
      </c>
      <c r="AE36" s="10">
        <f t="shared" si="5"/>
        <v>6905.2500000000009</v>
      </c>
      <c r="AF36" s="14"/>
      <c r="AG36" s="7"/>
      <c r="AH36" s="8">
        <f t="shared" si="6"/>
        <v>42685.322916666664</v>
      </c>
      <c r="AI36" s="7">
        <f t="shared" si="7"/>
        <v>0</v>
      </c>
      <c r="AJ36" s="10">
        <f t="shared" si="8"/>
        <v>6905.2500000000009</v>
      </c>
      <c r="AK36" s="12"/>
      <c r="AL36" s="7"/>
      <c r="AM36" s="15">
        <f t="shared" si="9"/>
        <v>42685.322916666664</v>
      </c>
      <c r="AN36" s="7">
        <f t="shared" si="25"/>
        <v>0</v>
      </c>
      <c r="AO36" s="7">
        <f>IF(AL36,AO35-#REF!,AO35)</f>
        <v>6905.2500000000009</v>
      </c>
      <c r="AP36" s="12"/>
      <c r="AQ36" s="7"/>
      <c r="AR36" s="8">
        <f t="shared" si="10"/>
        <v>42685.322916666664</v>
      </c>
      <c r="AS36" s="7">
        <f t="shared" si="11"/>
        <v>0</v>
      </c>
      <c r="AT36" s="7">
        <f t="shared" si="12"/>
        <v>6905.2500000000009</v>
      </c>
      <c r="AV36" s="10"/>
      <c r="AW36" s="8">
        <f t="shared" si="13"/>
        <v>42685.322916666664</v>
      </c>
      <c r="AX36" s="7">
        <f t="shared" si="14"/>
        <v>0</v>
      </c>
      <c r="AY36" s="10">
        <f t="shared" si="15"/>
        <v>6905.2500000000009</v>
      </c>
      <c r="AZ36"/>
      <c r="BA36" s="10"/>
      <c r="BB36" s="8">
        <f t="shared" si="16"/>
        <v>0.23611111109607405</v>
      </c>
      <c r="BC36" s="6">
        <f t="shared" si="17"/>
        <v>355</v>
      </c>
      <c r="BD36" s="10">
        <f t="shared" si="18"/>
        <v>6550.2500000000009</v>
      </c>
      <c r="BE36"/>
    </row>
    <row r="37" spans="1:57" x14ac:dyDescent="0.2">
      <c r="A37" s="6">
        <f>'St5 Input'!A22</f>
        <v>5</v>
      </c>
      <c r="B37" s="6">
        <f>'St5 Input'!B22</f>
        <v>5450</v>
      </c>
      <c r="C37" s="6" t="str">
        <f>'St5 Input'!C22</f>
        <v xml:space="preserve"> Hi-Pot Test</v>
      </c>
      <c r="D37" s="6">
        <f>'St5 Input'!D22</f>
        <v>10</v>
      </c>
      <c r="E37" s="19" t="str">
        <f>'St5 Input'!G22</f>
        <v xml:space="preserve"> </v>
      </c>
      <c r="F37" s="8"/>
      <c r="G37" s="12"/>
      <c r="H37" s="10"/>
      <c r="I37" s="8">
        <f t="shared" si="19"/>
        <v>42685.322916666664</v>
      </c>
      <c r="J37" s="10">
        <f t="shared" si="20"/>
        <v>0</v>
      </c>
      <c r="K37" s="10">
        <f t="shared" si="21"/>
        <v>6905.2500000000009</v>
      </c>
      <c r="L37" s="12"/>
      <c r="M37" s="10"/>
      <c r="N37" s="8">
        <f t="shared" si="0"/>
        <v>42685.322916666664</v>
      </c>
      <c r="O37" s="10">
        <f t="shared" si="22"/>
        <v>0</v>
      </c>
      <c r="P37" s="10">
        <f t="shared" si="23"/>
        <v>6905.2500000000009</v>
      </c>
      <c r="Q37" s="14"/>
      <c r="R37" s="7"/>
      <c r="S37" s="8">
        <f t="shared" si="29"/>
        <v>42685.322916666664</v>
      </c>
      <c r="T37" s="7">
        <f t="shared" si="30"/>
        <v>0</v>
      </c>
      <c r="U37" s="10">
        <f t="shared" si="31"/>
        <v>6905.2500000000009</v>
      </c>
      <c r="V37" s="14"/>
      <c r="W37" s="7"/>
      <c r="X37" s="8">
        <f t="shared" si="1"/>
        <v>42685.322916666664</v>
      </c>
      <c r="Y37" s="7">
        <f t="shared" si="24"/>
        <v>0</v>
      </c>
      <c r="Z37" s="10">
        <f t="shared" si="2"/>
        <v>6905.2500000000009</v>
      </c>
      <c r="AA37" s="14"/>
      <c r="AB37" s="7"/>
      <c r="AC37" s="8">
        <f t="shared" si="3"/>
        <v>42685.322916666664</v>
      </c>
      <c r="AD37" s="7">
        <f t="shared" si="4"/>
        <v>0</v>
      </c>
      <c r="AE37" s="10">
        <f t="shared" si="5"/>
        <v>6905.2500000000009</v>
      </c>
      <c r="AF37" s="14"/>
      <c r="AG37" s="7"/>
      <c r="AH37" s="8">
        <f t="shared" si="6"/>
        <v>42685.322916666664</v>
      </c>
      <c r="AI37" s="7">
        <f t="shared" si="7"/>
        <v>0</v>
      </c>
      <c r="AJ37" s="10">
        <f t="shared" si="8"/>
        <v>6905.2500000000009</v>
      </c>
      <c r="AK37" s="12"/>
      <c r="AL37" s="7"/>
      <c r="AM37" s="15">
        <f t="shared" si="9"/>
        <v>42685.322916666664</v>
      </c>
      <c r="AN37" s="7">
        <f t="shared" si="25"/>
        <v>0</v>
      </c>
      <c r="AO37" s="7">
        <f>IF(AL37,AO36-#REF!,AO36)</f>
        <v>6905.2500000000009</v>
      </c>
      <c r="AP37" s="12"/>
      <c r="AQ37" s="7"/>
      <c r="AR37" s="8">
        <f t="shared" si="10"/>
        <v>42685.322916666664</v>
      </c>
      <c r="AS37" s="7">
        <f t="shared" si="11"/>
        <v>0</v>
      </c>
      <c r="AT37" s="7">
        <f t="shared" si="12"/>
        <v>6905.2500000000009</v>
      </c>
      <c r="AV37" s="10"/>
      <c r="AW37" s="8">
        <f t="shared" si="13"/>
        <v>42685.322916666664</v>
      </c>
      <c r="AX37" s="7">
        <f t="shared" si="14"/>
        <v>0</v>
      </c>
      <c r="AY37" s="10">
        <f t="shared" si="15"/>
        <v>6905.2500000000009</v>
      </c>
      <c r="AZ37"/>
      <c r="BA37" s="10"/>
      <c r="BB37" s="8">
        <f t="shared" si="16"/>
        <v>0.23611111109607405</v>
      </c>
      <c r="BC37" s="6">
        <f t="shared" si="17"/>
        <v>355</v>
      </c>
      <c r="BD37" s="10">
        <f t="shared" si="18"/>
        <v>6550.2500000000009</v>
      </c>
      <c r="BE37"/>
    </row>
    <row r="38" spans="1:57" x14ac:dyDescent="0.2">
      <c r="A38" s="6">
        <f>'St5 Input'!A23</f>
        <v>5</v>
      </c>
      <c r="B38" s="6">
        <f>'St5 Input'!B23</f>
        <v>5460</v>
      </c>
      <c r="C38" s="6" t="str">
        <f>'St5 Input'!C23</f>
        <v xml:space="preserve"> Electrical Systems check</v>
      </c>
      <c r="D38" s="6">
        <f>'St5 Input'!D23</f>
        <v>45</v>
      </c>
      <c r="E38" s="19" t="str">
        <f>'St5 Input'!G23</f>
        <v xml:space="preserve"> </v>
      </c>
      <c r="F38" s="8"/>
      <c r="G38" s="12"/>
      <c r="H38" s="10"/>
      <c r="I38" s="8">
        <f t="shared" si="19"/>
        <v>42685.322916666664</v>
      </c>
      <c r="J38" s="10">
        <f t="shared" si="20"/>
        <v>0</v>
      </c>
      <c r="K38" s="10">
        <f t="shared" si="21"/>
        <v>6905.2500000000009</v>
      </c>
      <c r="L38" s="12"/>
      <c r="M38" s="10"/>
      <c r="N38" s="8">
        <f t="shared" si="0"/>
        <v>42685.322916666664</v>
      </c>
      <c r="O38" s="10">
        <f t="shared" si="22"/>
        <v>0</v>
      </c>
      <c r="P38" s="10">
        <f t="shared" si="23"/>
        <v>6905.2500000000009</v>
      </c>
      <c r="Q38" s="14"/>
      <c r="R38" s="7"/>
      <c r="S38" s="8">
        <f t="shared" si="29"/>
        <v>42685.322916666664</v>
      </c>
      <c r="T38" s="7">
        <f t="shared" si="30"/>
        <v>0</v>
      </c>
      <c r="U38" s="10">
        <f t="shared" si="31"/>
        <v>6905.2500000000009</v>
      </c>
      <c r="V38" s="14"/>
      <c r="W38" s="7"/>
      <c r="X38" s="8">
        <f t="shared" si="1"/>
        <v>42685.322916666664</v>
      </c>
      <c r="Y38" s="7">
        <f t="shared" si="24"/>
        <v>0</v>
      </c>
      <c r="Z38" s="10">
        <f t="shared" si="2"/>
        <v>6905.2500000000009</v>
      </c>
      <c r="AA38" s="14"/>
      <c r="AB38" s="7"/>
      <c r="AC38" s="8">
        <f t="shared" si="3"/>
        <v>42685.322916666664</v>
      </c>
      <c r="AD38" s="7">
        <f t="shared" si="4"/>
        <v>0</v>
      </c>
      <c r="AE38" s="10">
        <f t="shared" si="5"/>
        <v>6905.2500000000009</v>
      </c>
      <c r="AF38" s="14"/>
      <c r="AG38" s="7"/>
      <c r="AH38" s="8">
        <f t="shared" si="6"/>
        <v>42685.322916666664</v>
      </c>
      <c r="AI38" s="7">
        <f t="shared" si="7"/>
        <v>0</v>
      </c>
      <c r="AJ38" s="10">
        <f t="shared" si="8"/>
        <v>6905.2500000000009</v>
      </c>
      <c r="AK38" s="12"/>
      <c r="AL38" s="7"/>
      <c r="AM38" s="15">
        <f t="shared" si="9"/>
        <v>42685.322916666664</v>
      </c>
      <c r="AN38" s="7">
        <f t="shared" si="25"/>
        <v>0</v>
      </c>
      <c r="AO38" s="7">
        <f>IF(AL38,AO37-#REF!,AO37)</f>
        <v>6905.2500000000009</v>
      </c>
      <c r="AP38" s="12"/>
      <c r="AQ38" s="7"/>
      <c r="AR38" s="8">
        <f t="shared" si="10"/>
        <v>42685.322916666664</v>
      </c>
      <c r="AS38" s="7">
        <f t="shared" si="11"/>
        <v>0</v>
      </c>
      <c r="AT38" s="7">
        <f t="shared" si="12"/>
        <v>6905.2500000000009</v>
      </c>
      <c r="AV38" s="10"/>
      <c r="AW38" s="8">
        <f t="shared" si="13"/>
        <v>42685.322916666664</v>
      </c>
      <c r="AX38" s="7">
        <f t="shared" si="14"/>
        <v>0</v>
      </c>
      <c r="AY38" s="10">
        <f t="shared" si="15"/>
        <v>6905.2500000000009</v>
      </c>
      <c r="AZ38"/>
      <c r="BA38" s="10"/>
      <c r="BB38" s="8">
        <f t="shared" si="16"/>
        <v>0.23611111109607405</v>
      </c>
      <c r="BC38" s="6">
        <f t="shared" si="17"/>
        <v>355</v>
      </c>
      <c r="BD38" s="10">
        <f t="shared" si="18"/>
        <v>6550.2500000000009</v>
      </c>
      <c r="BE38"/>
    </row>
    <row r="39" spans="1:57" x14ac:dyDescent="0.2">
      <c r="A39" s="6">
        <f>'St5 Input'!A24</f>
        <v>5</v>
      </c>
      <c r="B39" s="6">
        <f>'St5 Input'!B24</f>
        <v>5470</v>
      </c>
      <c r="C39" s="6" t="str">
        <f>'St5 Input'!C24</f>
        <v xml:space="preserve"> Functionallity Test</v>
      </c>
      <c r="D39" s="6">
        <f>'St5 Input'!D24</f>
        <v>20</v>
      </c>
      <c r="E39" s="19" t="str">
        <f>'St5 Input'!G24</f>
        <v xml:space="preserve"> </v>
      </c>
      <c r="F39" s="8"/>
      <c r="G39" s="12"/>
      <c r="H39" s="10"/>
      <c r="I39" s="8">
        <f t="shared" si="19"/>
        <v>42685.322916666664</v>
      </c>
      <c r="J39" s="10">
        <f t="shared" si="20"/>
        <v>0</v>
      </c>
      <c r="K39" s="10">
        <f t="shared" si="21"/>
        <v>6905.2500000000009</v>
      </c>
      <c r="L39" s="12"/>
      <c r="M39" s="10"/>
      <c r="N39" s="8">
        <f t="shared" si="0"/>
        <v>42685.322916666664</v>
      </c>
      <c r="O39" s="10">
        <f t="shared" si="22"/>
        <v>0</v>
      </c>
      <c r="P39" s="10">
        <f t="shared" si="23"/>
        <v>6905.2500000000009</v>
      </c>
      <c r="Q39" s="14"/>
      <c r="R39" s="7"/>
      <c r="S39" s="8">
        <f t="shared" si="29"/>
        <v>42685.322916666664</v>
      </c>
      <c r="T39" s="7">
        <f t="shared" si="30"/>
        <v>0</v>
      </c>
      <c r="U39" s="10">
        <f t="shared" si="31"/>
        <v>6905.2500000000009</v>
      </c>
      <c r="V39" s="14"/>
      <c r="W39" s="7"/>
      <c r="X39" s="8">
        <f t="shared" si="1"/>
        <v>42685.322916666664</v>
      </c>
      <c r="Y39" s="7">
        <f t="shared" si="24"/>
        <v>0</v>
      </c>
      <c r="Z39" s="10">
        <f t="shared" si="2"/>
        <v>6905.2500000000009</v>
      </c>
      <c r="AA39" s="14"/>
      <c r="AB39" s="7"/>
      <c r="AC39" s="8">
        <f t="shared" si="3"/>
        <v>42685.322916666664</v>
      </c>
      <c r="AD39" s="7">
        <f t="shared" si="4"/>
        <v>0</v>
      </c>
      <c r="AE39" s="10">
        <f t="shared" si="5"/>
        <v>6905.2500000000009</v>
      </c>
      <c r="AF39" s="14"/>
      <c r="AG39" s="7"/>
      <c r="AH39" s="8">
        <f t="shared" si="6"/>
        <v>42685.322916666664</v>
      </c>
      <c r="AI39" s="7">
        <f t="shared" si="7"/>
        <v>0</v>
      </c>
      <c r="AJ39" s="10">
        <f t="shared" si="8"/>
        <v>6905.2500000000009</v>
      </c>
      <c r="AK39" s="12"/>
      <c r="AL39" s="7"/>
      <c r="AM39" s="15">
        <f t="shared" si="9"/>
        <v>42685.322916666664</v>
      </c>
      <c r="AN39" s="7">
        <f t="shared" si="25"/>
        <v>0</v>
      </c>
      <c r="AO39" s="7">
        <f>IF(AL39,AO38-#REF!,AO38)</f>
        <v>6905.2500000000009</v>
      </c>
      <c r="AP39" s="12"/>
      <c r="AQ39" s="7"/>
      <c r="AR39" s="8">
        <f t="shared" si="10"/>
        <v>42685.322916666664</v>
      </c>
      <c r="AS39" s="7">
        <f t="shared" si="11"/>
        <v>0</v>
      </c>
      <c r="AT39" s="7">
        <f t="shared" si="12"/>
        <v>6905.2500000000009</v>
      </c>
      <c r="AV39" s="10"/>
      <c r="AW39" s="8">
        <f t="shared" si="13"/>
        <v>42685.322916666664</v>
      </c>
      <c r="AX39" s="7">
        <f t="shared" si="14"/>
        <v>0</v>
      </c>
      <c r="AY39" s="10">
        <f t="shared" si="15"/>
        <v>6905.2500000000009</v>
      </c>
      <c r="AZ39"/>
      <c r="BA39" s="10"/>
      <c r="BB39" s="8">
        <f t="shared" si="16"/>
        <v>0.23611111109607405</v>
      </c>
      <c r="BC39" s="6">
        <f t="shared" si="17"/>
        <v>355</v>
      </c>
      <c r="BD39" s="10">
        <f t="shared" si="18"/>
        <v>6550.2500000000009</v>
      </c>
      <c r="BE39"/>
    </row>
    <row r="40" spans="1:57" x14ac:dyDescent="0.2">
      <c r="A40" s="6">
        <f>'St5 Input'!A25</f>
        <v>5</v>
      </c>
      <c r="B40" s="6">
        <f>'St5 Input'!B25</f>
        <v>5510</v>
      </c>
      <c r="C40" s="6" t="str">
        <f>'St5 Input'!C25</f>
        <v xml:space="preserve"> Functionallity Test - Happijac - Rear</v>
      </c>
      <c r="D40" s="6">
        <f>'St5 Input'!D25</f>
        <v>5</v>
      </c>
      <c r="E40" s="19" t="str">
        <f>'St5 Input'!G25</f>
        <v xml:space="preserve"> </v>
      </c>
      <c r="F40" s="8"/>
      <c r="G40" s="12"/>
      <c r="H40" s="10"/>
      <c r="I40" s="8">
        <f t="shared" si="19"/>
        <v>42685.322916666664</v>
      </c>
      <c r="J40" s="10">
        <f t="shared" si="20"/>
        <v>0</v>
      </c>
      <c r="K40" s="10">
        <f t="shared" si="21"/>
        <v>6905.2500000000009</v>
      </c>
      <c r="L40" s="12"/>
      <c r="M40" s="10"/>
      <c r="N40" s="8">
        <f t="shared" si="0"/>
        <v>42685.322916666664</v>
      </c>
      <c r="O40" s="10">
        <f t="shared" si="22"/>
        <v>0</v>
      </c>
      <c r="P40" s="10">
        <f t="shared" si="23"/>
        <v>6905.2500000000009</v>
      </c>
      <c r="Q40" s="14"/>
      <c r="R40" s="7"/>
      <c r="S40" s="8">
        <f t="shared" si="29"/>
        <v>42685.322916666664</v>
      </c>
      <c r="T40" s="7">
        <f t="shared" si="30"/>
        <v>0</v>
      </c>
      <c r="U40" s="10">
        <f t="shared" si="31"/>
        <v>6905.2500000000009</v>
      </c>
      <c r="V40" s="14"/>
      <c r="W40" s="7"/>
      <c r="X40" s="8">
        <f t="shared" si="1"/>
        <v>42685.322916666664</v>
      </c>
      <c r="Y40" s="7">
        <f t="shared" si="24"/>
        <v>0</v>
      </c>
      <c r="Z40" s="10">
        <f t="shared" si="2"/>
        <v>6905.2500000000009</v>
      </c>
      <c r="AA40" s="14"/>
      <c r="AB40" s="7"/>
      <c r="AC40" s="8">
        <f t="shared" si="3"/>
        <v>42685.322916666664</v>
      </c>
      <c r="AD40" s="7">
        <f t="shared" si="4"/>
        <v>0</v>
      </c>
      <c r="AE40" s="10">
        <f t="shared" si="5"/>
        <v>6905.2500000000009</v>
      </c>
      <c r="AF40" s="14"/>
      <c r="AG40" s="7"/>
      <c r="AH40" s="8">
        <f t="shared" si="6"/>
        <v>42685.322916666664</v>
      </c>
      <c r="AI40" s="7">
        <f t="shared" si="7"/>
        <v>0</v>
      </c>
      <c r="AJ40" s="10">
        <f t="shared" si="8"/>
        <v>6905.2500000000009</v>
      </c>
      <c r="AK40" s="12"/>
      <c r="AL40" s="7"/>
      <c r="AM40" s="15">
        <f t="shared" si="9"/>
        <v>42685.322916666664</v>
      </c>
      <c r="AN40" s="7">
        <f t="shared" si="25"/>
        <v>0</v>
      </c>
      <c r="AO40" s="7">
        <f>IF(AL40,AO39-#REF!,AO39)</f>
        <v>6905.2500000000009</v>
      </c>
      <c r="AP40" s="12"/>
      <c r="AQ40" s="7"/>
      <c r="AR40" s="8">
        <f t="shared" si="10"/>
        <v>42685.322916666664</v>
      </c>
      <c r="AS40" s="7">
        <f t="shared" si="11"/>
        <v>0</v>
      </c>
      <c r="AT40" s="7">
        <f t="shared" si="12"/>
        <v>6905.2500000000009</v>
      </c>
      <c r="AV40" s="10"/>
      <c r="AW40" s="8">
        <f t="shared" si="13"/>
        <v>42685.322916666664</v>
      </c>
      <c r="AX40" s="7">
        <f t="shared" si="14"/>
        <v>0</v>
      </c>
      <c r="AY40" s="10">
        <f t="shared" si="15"/>
        <v>6905.2500000000009</v>
      </c>
      <c r="AZ40"/>
      <c r="BA40" s="10"/>
      <c r="BB40" s="8">
        <f t="shared" si="16"/>
        <v>0.23611111109607405</v>
      </c>
      <c r="BC40" s="6">
        <f t="shared" si="17"/>
        <v>355</v>
      </c>
      <c r="BD40" s="10">
        <f t="shared" si="18"/>
        <v>6550.2500000000009</v>
      </c>
      <c r="BE40"/>
    </row>
    <row r="41" spans="1:57" x14ac:dyDescent="0.2">
      <c r="A41" s="18">
        <f>'St5 Input'!A26</f>
        <v>5</v>
      </c>
      <c r="B41" s="18">
        <f>'St5 Input'!B26</f>
        <v>5540</v>
      </c>
      <c r="C41" s="18" t="str">
        <f>'St5 Input'!C26</f>
        <v xml:space="preserve"> Functionallity Test - Sofa - CS - Rear</v>
      </c>
      <c r="D41" s="18">
        <f>'St5 Input'!D26</f>
        <v>5</v>
      </c>
      <c r="E41" s="19" t="str">
        <f>'St5 Input'!G26</f>
        <v xml:space="preserve"> </v>
      </c>
      <c r="F41" s="8"/>
      <c r="G41" s="12"/>
      <c r="H41" s="10"/>
      <c r="I41" s="8">
        <f t="shared" ref="I41:I68" si="32">IF(IF(H41,1,0),IF(IF(MOD((I40+TIME(0,D41,0)),1)&gt;D$1,1,0),IF(IF(MOD((I40+TIME(0,D41,0)),1)&lt;D$4,1,0),I40+TIME(0,D41,0),(MOD(I40+TIME(0,D41,0),1)-D$4)+D$1),"Under"),I40)</f>
        <v>42685.322916666664</v>
      </c>
      <c r="J41" s="10">
        <f t="shared" ref="J41:J68" si="33">IF(H41,J40+D41,J40)</f>
        <v>0</v>
      </c>
      <c r="K41" s="10">
        <f t="shared" ref="K41:K68" si="34">IF(H41,K40-D41,K40)</f>
        <v>6905.2500000000009</v>
      </c>
      <c r="L41" s="12"/>
      <c r="M41" s="10"/>
      <c r="N41" s="8">
        <f t="shared" ref="N41:N68" si="35">IF(IF(M41,1,0),IF(IF(MOD((N40+TIME(0,D41,0)),1)&gt;D$1,1,0),IF(IF(MOD((N40+TIME(0,D41,0)),1)&lt;D$4,1,0),N40+TIME(0,D41,0),(MOD(N40+TIME(0,D41,0),1)-D$4)+D$1),"Under"),N40)</f>
        <v>42685.322916666664</v>
      </c>
      <c r="O41" s="10">
        <f t="shared" ref="O41:O68" si="36">IF(M41,O40+D41,O40)</f>
        <v>0</v>
      </c>
      <c r="P41" s="10">
        <f t="shared" ref="P41:P68" si="37">IF(M41,P40-D41,P40)</f>
        <v>6905.2500000000009</v>
      </c>
      <c r="Q41" s="14"/>
      <c r="R41" s="7"/>
      <c r="S41" s="8">
        <f t="shared" si="29"/>
        <v>42685.322916666664</v>
      </c>
      <c r="T41" s="7">
        <f t="shared" si="30"/>
        <v>0</v>
      </c>
      <c r="U41" s="10">
        <f t="shared" si="31"/>
        <v>6905.2500000000009</v>
      </c>
      <c r="V41" s="14"/>
      <c r="W41" s="7"/>
      <c r="X41" s="8">
        <f t="shared" si="1"/>
        <v>42685.322916666664</v>
      </c>
      <c r="Y41" s="7">
        <f t="shared" si="24"/>
        <v>0</v>
      </c>
      <c r="Z41" s="10">
        <f t="shared" si="2"/>
        <v>6905.2500000000009</v>
      </c>
      <c r="AA41" s="14"/>
      <c r="AB41" s="7"/>
      <c r="AC41" s="8">
        <f t="shared" si="3"/>
        <v>42685.322916666664</v>
      </c>
      <c r="AD41" s="7">
        <f t="shared" si="4"/>
        <v>0</v>
      </c>
      <c r="AE41" s="10">
        <f t="shared" si="5"/>
        <v>6905.2500000000009</v>
      </c>
      <c r="AF41" s="14"/>
      <c r="AG41" s="7"/>
      <c r="AH41" s="8">
        <f t="shared" si="6"/>
        <v>42685.322916666664</v>
      </c>
      <c r="AI41" s="7">
        <f t="shared" si="7"/>
        <v>0</v>
      </c>
      <c r="AJ41" s="10">
        <f t="shared" si="8"/>
        <v>6905.2500000000009</v>
      </c>
      <c r="AK41" s="12"/>
      <c r="AL41" s="7"/>
      <c r="AM41" s="15">
        <f t="shared" si="9"/>
        <v>42685.322916666664</v>
      </c>
      <c r="AN41" s="7">
        <f t="shared" si="25"/>
        <v>0</v>
      </c>
      <c r="AO41" s="7">
        <f>IF(AL41,AO40-#REF!,AO40)</f>
        <v>6905.2500000000009</v>
      </c>
      <c r="AP41" s="12"/>
      <c r="AQ41" s="7"/>
      <c r="AR41" s="8">
        <f t="shared" si="10"/>
        <v>42685.322916666664</v>
      </c>
      <c r="AS41" s="7">
        <f t="shared" si="11"/>
        <v>0</v>
      </c>
      <c r="AT41" s="7">
        <f t="shared" si="12"/>
        <v>6905.2500000000009</v>
      </c>
      <c r="AV41" s="10"/>
      <c r="AW41" s="8">
        <f t="shared" si="13"/>
        <v>42685.322916666664</v>
      </c>
      <c r="AX41" s="7">
        <f t="shared" si="14"/>
        <v>0</v>
      </c>
      <c r="AY41" s="10">
        <f t="shared" si="15"/>
        <v>6905.2500000000009</v>
      </c>
      <c r="AZ41"/>
      <c r="BA41" s="10"/>
      <c r="BB41" s="8">
        <f t="shared" si="16"/>
        <v>0.23611111109607405</v>
      </c>
      <c r="BC41" s="6">
        <f t="shared" si="17"/>
        <v>355</v>
      </c>
      <c r="BD41" s="10">
        <f t="shared" si="18"/>
        <v>6550.2500000000009</v>
      </c>
      <c r="BE41"/>
    </row>
    <row r="42" spans="1:57" x14ac:dyDescent="0.2">
      <c r="A42" s="18">
        <f>'St5 Input'!A27</f>
        <v>5</v>
      </c>
      <c r="B42" s="18">
        <f>'St5 Input'!B27</f>
        <v>5560</v>
      </c>
      <c r="C42" s="18" t="str">
        <f>'St5 Input'!C27</f>
        <v xml:space="preserve"> Functionallity Test - Sofa - RS - Rear</v>
      </c>
      <c r="D42" s="18">
        <f>'St5 Input'!D27</f>
        <v>5</v>
      </c>
      <c r="E42" s="19" t="str">
        <f>'St5 Input'!G27</f>
        <v xml:space="preserve"> </v>
      </c>
      <c r="F42" s="8"/>
      <c r="G42" s="12"/>
      <c r="H42" s="10"/>
      <c r="I42" s="8">
        <f t="shared" si="32"/>
        <v>42685.322916666664</v>
      </c>
      <c r="J42" s="10">
        <f t="shared" si="33"/>
        <v>0</v>
      </c>
      <c r="K42" s="10">
        <f t="shared" si="34"/>
        <v>6905.2500000000009</v>
      </c>
      <c r="L42" s="12"/>
      <c r="M42" s="10"/>
      <c r="N42" s="8">
        <f t="shared" si="35"/>
        <v>42685.322916666664</v>
      </c>
      <c r="O42" s="10">
        <f t="shared" si="36"/>
        <v>0</v>
      </c>
      <c r="P42" s="10">
        <f t="shared" si="37"/>
        <v>6905.2500000000009</v>
      </c>
      <c r="Q42" s="14"/>
      <c r="R42" s="7"/>
      <c r="S42" s="8">
        <f t="shared" si="29"/>
        <v>42685.322916666664</v>
      </c>
      <c r="T42" s="7">
        <f t="shared" si="30"/>
        <v>0</v>
      </c>
      <c r="U42" s="10">
        <f t="shared" si="31"/>
        <v>6905.2500000000009</v>
      </c>
      <c r="V42" s="14"/>
      <c r="W42" s="7"/>
      <c r="X42" s="8">
        <f t="shared" si="1"/>
        <v>42685.322916666664</v>
      </c>
      <c r="Y42" s="7">
        <f t="shared" si="24"/>
        <v>0</v>
      </c>
      <c r="Z42" s="10">
        <f t="shared" si="2"/>
        <v>6905.2500000000009</v>
      </c>
      <c r="AA42" s="14"/>
      <c r="AB42" s="7"/>
      <c r="AC42" s="8">
        <f t="shared" si="3"/>
        <v>42685.322916666664</v>
      </c>
      <c r="AD42" s="7">
        <f t="shared" si="4"/>
        <v>0</v>
      </c>
      <c r="AE42" s="10">
        <f t="shared" si="5"/>
        <v>6905.2500000000009</v>
      </c>
      <c r="AF42" s="14"/>
      <c r="AG42" s="7"/>
      <c r="AH42" s="8">
        <f t="shared" si="6"/>
        <v>42685.322916666664</v>
      </c>
      <c r="AI42" s="7">
        <f t="shared" si="7"/>
        <v>0</v>
      </c>
      <c r="AJ42" s="10">
        <f t="shared" si="8"/>
        <v>6905.2500000000009</v>
      </c>
      <c r="AK42" s="12"/>
      <c r="AL42" s="7"/>
      <c r="AM42" s="15">
        <f t="shared" si="9"/>
        <v>42685.322916666664</v>
      </c>
      <c r="AN42" s="7">
        <f t="shared" si="25"/>
        <v>0</v>
      </c>
      <c r="AO42" s="7">
        <f>IF(AL42,AO41-#REF!,AO41)</f>
        <v>6905.2500000000009</v>
      </c>
      <c r="AP42" s="12"/>
      <c r="AQ42" s="7"/>
      <c r="AR42" s="8">
        <f t="shared" si="10"/>
        <v>42685.322916666664</v>
      </c>
      <c r="AS42" s="7">
        <f t="shared" si="11"/>
        <v>0</v>
      </c>
      <c r="AT42" s="7">
        <f t="shared" si="12"/>
        <v>6905.2500000000009</v>
      </c>
      <c r="AV42" s="10"/>
      <c r="AW42" s="8">
        <f t="shared" si="13"/>
        <v>42685.322916666664</v>
      </c>
      <c r="AX42" s="7">
        <f t="shared" si="14"/>
        <v>0</v>
      </c>
      <c r="AY42" s="10">
        <f t="shared" si="15"/>
        <v>6905.2500000000009</v>
      </c>
      <c r="AZ42"/>
      <c r="BA42" s="10"/>
      <c r="BB42" s="8">
        <f t="shared" si="16"/>
        <v>0.23611111109607405</v>
      </c>
      <c r="BC42" s="6">
        <f t="shared" si="17"/>
        <v>355</v>
      </c>
      <c r="BD42" s="10">
        <f t="shared" si="18"/>
        <v>6550.2500000000009</v>
      </c>
      <c r="BE42"/>
    </row>
    <row r="43" spans="1:57" x14ac:dyDescent="0.2">
      <c r="A43" s="6">
        <f>'St5 Input'!A28</f>
        <v>5</v>
      </c>
      <c r="B43" s="6">
        <f>'St5 Input'!B28</f>
        <v>5650</v>
      </c>
      <c r="C43" s="18" t="str">
        <f>'St5 Input'!C28</f>
        <v xml:space="preserve"> Functionallity Test - Stereo</v>
      </c>
      <c r="D43" s="6">
        <f>'St5 Input'!D28</f>
        <v>5</v>
      </c>
      <c r="E43" s="19" t="str">
        <f>'St5 Input'!G28</f>
        <v xml:space="preserve"> </v>
      </c>
      <c r="F43" s="8"/>
      <c r="G43" s="12"/>
      <c r="H43" s="10"/>
      <c r="I43" s="8">
        <f t="shared" si="32"/>
        <v>42685.322916666664</v>
      </c>
      <c r="J43" s="10">
        <f t="shared" si="33"/>
        <v>0</v>
      </c>
      <c r="K43" s="10">
        <f t="shared" si="34"/>
        <v>6905.2500000000009</v>
      </c>
      <c r="L43" s="12"/>
      <c r="M43" s="10"/>
      <c r="N43" s="8">
        <f t="shared" si="35"/>
        <v>42685.322916666664</v>
      </c>
      <c r="O43" s="10">
        <f t="shared" si="36"/>
        <v>0</v>
      </c>
      <c r="P43" s="10">
        <f t="shared" si="37"/>
        <v>6905.2500000000009</v>
      </c>
      <c r="Q43" s="14"/>
      <c r="R43" s="7"/>
      <c r="S43" s="8">
        <f t="shared" si="29"/>
        <v>42685.322916666664</v>
      </c>
      <c r="T43" s="7">
        <f t="shared" si="30"/>
        <v>0</v>
      </c>
      <c r="U43" s="10">
        <f t="shared" si="31"/>
        <v>6905.2500000000009</v>
      </c>
      <c r="V43" s="14"/>
      <c r="W43" s="7"/>
      <c r="X43" s="8">
        <f t="shared" si="1"/>
        <v>42685.322916666664</v>
      </c>
      <c r="Y43" s="7">
        <f t="shared" si="24"/>
        <v>0</v>
      </c>
      <c r="Z43" s="10">
        <f t="shared" si="2"/>
        <v>6905.2500000000009</v>
      </c>
      <c r="AA43" s="14"/>
      <c r="AB43" s="7"/>
      <c r="AC43" s="8">
        <f t="shared" si="3"/>
        <v>42685.322916666664</v>
      </c>
      <c r="AD43" s="7">
        <f t="shared" si="4"/>
        <v>0</v>
      </c>
      <c r="AE43" s="10">
        <f t="shared" si="5"/>
        <v>6905.2500000000009</v>
      </c>
      <c r="AF43" s="14"/>
      <c r="AG43" s="7"/>
      <c r="AH43" s="8">
        <f t="shared" si="6"/>
        <v>42685.322916666664</v>
      </c>
      <c r="AI43" s="7">
        <f t="shared" si="7"/>
        <v>0</v>
      </c>
      <c r="AJ43" s="10">
        <f t="shared" si="8"/>
        <v>6905.2500000000009</v>
      </c>
      <c r="AK43" s="12"/>
      <c r="AL43" s="7"/>
      <c r="AM43" s="15">
        <f t="shared" si="9"/>
        <v>42685.322916666664</v>
      </c>
      <c r="AN43" s="7">
        <f t="shared" si="25"/>
        <v>0</v>
      </c>
      <c r="AO43" s="7">
        <f>IF(AL43,AO42-#REF!,AO42)</f>
        <v>6905.2500000000009</v>
      </c>
      <c r="AP43" s="12"/>
      <c r="AQ43" s="7"/>
      <c r="AR43" s="8">
        <f t="shared" si="10"/>
        <v>42685.322916666664</v>
      </c>
      <c r="AS43" s="7">
        <f t="shared" si="11"/>
        <v>0</v>
      </c>
      <c r="AT43" s="7">
        <f t="shared" si="12"/>
        <v>6905.2500000000009</v>
      </c>
      <c r="AV43" s="10"/>
      <c r="AW43" s="8">
        <f t="shared" si="13"/>
        <v>42685.322916666664</v>
      </c>
      <c r="AX43" s="7">
        <f t="shared" si="14"/>
        <v>0</v>
      </c>
      <c r="AY43" s="10">
        <f t="shared" si="15"/>
        <v>6905.2500000000009</v>
      </c>
      <c r="AZ43"/>
      <c r="BA43" s="10"/>
      <c r="BB43" s="8">
        <f t="shared" si="16"/>
        <v>0.23611111109607405</v>
      </c>
      <c r="BC43" s="6">
        <f t="shared" si="17"/>
        <v>355</v>
      </c>
      <c r="BD43" s="10">
        <f t="shared" si="18"/>
        <v>6550.2500000000009</v>
      </c>
      <c r="BE43"/>
    </row>
    <row r="44" spans="1:57" x14ac:dyDescent="0.2">
      <c r="A44" s="6">
        <f>'St5 Input'!A29</f>
        <v>5</v>
      </c>
      <c r="B44" s="6">
        <f>'St5 Input'!B29</f>
        <v>5710</v>
      </c>
      <c r="C44" s="18" t="str">
        <f>'St5 Input'!C29</f>
        <v xml:space="preserve"> Inspection / Walk Through</v>
      </c>
      <c r="D44" s="6">
        <f>'St5 Input'!D29</f>
        <v>30</v>
      </c>
      <c r="E44" s="19" t="str">
        <f>'St5 Input'!G29</f>
        <v xml:space="preserve"> </v>
      </c>
      <c r="F44" s="8"/>
      <c r="G44" s="12"/>
      <c r="H44" s="10"/>
      <c r="I44" s="8">
        <f t="shared" si="32"/>
        <v>42685.322916666664</v>
      </c>
      <c r="J44" s="10">
        <f t="shared" si="33"/>
        <v>0</v>
      </c>
      <c r="K44" s="10">
        <f t="shared" si="34"/>
        <v>6905.2500000000009</v>
      </c>
      <c r="L44" s="12"/>
      <c r="M44" s="10"/>
      <c r="N44" s="8">
        <f t="shared" si="35"/>
        <v>42685.322916666664</v>
      </c>
      <c r="O44" s="10">
        <f t="shared" si="36"/>
        <v>0</v>
      </c>
      <c r="P44" s="10">
        <f t="shared" si="37"/>
        <v>6905.2500000000009</v>
      </c>
      <c r="Q44" s="14"/>
      <c r="R44" s="7"/>
      <c r="S44" s="8">
        <f t="shared" si="29"/>
        <v>42685.322916666664</v>
      </c>
      <c r="T44" s="7">
        <f t="shared" si="30"/>
        <v>0</v>
      </c>
      <c r="U44" s="10">
        <f t="shared" si="31"/>
        <v>6905.2500000000009</v>
      </c>
      <c r="V44" s="14"/>
      <c r="W44" s="7"/>
      <c r="X44" s="8">
        <f t="shared" si="1"/>
        <v>42685.322916666664</v>
      </c>
      <c r="Y44" s="7">
        <f t="shared" si="24"/>
        <v>0</v>
      </c>
      <c r="Z44" s="10">
        <f t="shared" si="2"/>
        <v>6905.2500000000009</v>
      </c>
      <c r="AA44" s="14"/>
      <c r="AB44" s="7"/>
      <c r="AC44" s="8">
        <f t="shared" si="3"/>
        <v>42685.322916666664</v>
      </c>
      <c r="AD44" s="7">
        <f t="shared" si="4"/>
        <v>0</v>
      </c>
      <c r="AE44" s="10">
        <f t="shared" si="5"/>
        <v>6905.2500000000009</v>
      </c>
      <c r="AF44" s="14"/>
      <c r="AG44" s="7"/>
      <c r="AH44" s="8">
        <f t="shared" si="6"/>
        <v>42685.322916666664</v>
      </c>
      <c r="AI44" s="7">
        <f t="shared" si="7"/>
        <v>0</v>
      </c>
      <c r="AJ44" s="10">
        <f t="shared" si="8"/>
        <v>6905.2500000000009</v>
      </c>
      <c r="AK44" s="12"/>
      <c r="AL44" s="7"/>
      <c r="AM44" s="15">
        <f t="shared" si="9"/>
        <v>42685.322916666664</v>
      </c>
      <c r="AN44" s="7">
        <f t="shared" si="25"/>
        <v>0</v>
      </c>
      <c r="AO44" s="7">
        <f>IF(AL44,AO43-#REF!,AO43)</f>
        <v>6905.2500000000009</v>
      </c>
      <c r="AP44" s="12"/>
      <c r="AQ44" s="7"/>
      <c r="AR44" s="8">
        <f t="shared" si="10"/>
        <v>42685.322916666664</v>
      </c>
      <c r="AS44" s="7">
        <f t="shared" si="11"/>
        <v>0</v>
      </c>
      <c r="AT44" s="7">
        <f t="shared" si="12"/>
        <v>6905.2500000000009</v>
      </c>
      <c r="AV44" s="10"/>
      <c r="AW44" s="8">
        <f t="shared" si="13"/>
        <v>42685.322916666664</v>
      </c>
      <c r="AX44" s="7">
        <f t="shared" si="14"/>
        <v>0</v>
      </c>
      <c r="AY44" s="10">
        <f t="shared" si="15"/>
        <v>6905.2500000000009</v>
      </c>
      <c r="AZ44"/>
      <c r="BA44" s="10"/>
      <c r="BB44" s="8">
        <f t="shared" si="16"/>
        <v>0.23611111109607405</v>
      </c>
      <c r="BC44" s="6">
        <f t="shared" si="17"/>
        <v>355</v>
      </c>
      <c r="BD44" s="10">
        <f t="shared" si="18"/>
        <v>6550.2500000000009</v>
      </c>
      <c r="BE44"/>
    </row>
    <row r="45" spans="1:57" x14ac:dyDescent="0.2">
      <c r="A45" s="6">
        <f>'St5 Input'!A30</f>
        <v>5</v>
      </c>
      <c r="B45" s="6">
        <f>'St5 Input'!B30</f>
        <v>5720</v>
      </c>
      <c r="C45" s="18" t="str">
        <f>'St5 Input'!C30</f>
        <v xml:space="preserve"> Standard Rework</v>
      </c>
      <c r="D45" s="6">
        <f>'St5 Input'!D30</f>
        <v>300</v>
      </c>
      <c r="E45" s="19" t="str">
        <f>'St5 Input'!G30</f>
        <v xml:space="preserve"> </v>
      </c>
      <c r="F45" s="8"/>
      <c r="G45" s="12"/>
      <c r="H45" s="10"/>
      <c r="I45" s="8">
        <f t="shared" si="32"/>
        <v>42685.322916666664</v>
      </c>
      <c r="J45" s="10">
        <f t="shared" si="33"/>
        <v>0</v>
      </c>
      <c r="K45" s="10">
        <f t="shared" si="34"/>
        <v>6905.2500000000009</v>
      </c>
      <c r="L45" s="12"/>
      <c r="M45" s="10"/>
      <c r="N45" s="8">
        <f t="shared" ref="N45:N49" si="38">IF(IF(M45,1,0),IF(IF(MOD((N44+TIME(0,D45,0)),1)&gt;D$1,1,0),IF(IF(MOD((N44+TIME(0,D45,0)),1)&lt;D$4,1,0),N44+TIME(0,D45,0),(MOD(N44+TIME(0,D45,0),1)-D$4)+D$1),"Under"),N44)</f>
        <v>42685.322916666664</v>
      </c>
      <c r="O45" s="10">
        <f t="shared" ref="O45:O49" si="39">IF(M45,O44+D45,O44)</f>
        <v>0</v>
      </c>
      <c r="P45" s="10">
        <f t="shared" ref="P45:P49" si="40">IF(M45,P44-D45,P44)</f>
        <v>6905.2500000000009</v>
      </c>
      <c r="Q45" s="14"/>
      <c r="R45" s="7"/>
      <c r="S45" s="8">
        <f t="shared" ref="S45:S49" si="41">IF(IF(R45,1,0),IF(IF(MOD((S44+TIME(0,D45,0)),1)&gt;D$1,1,0),IF(IF(MOD((S44+TIME(0,D45,0)),1)&lt;D$4,1,0),S44+TIME(0,D45,0),(MOD(S44+TIME(0,D45,0),1)-D$4)+D$1),"Under"),S44)</f>
        <v>42685.322916666664</v>
      </c>
      <c r="T45" s="7">
        <f t="shared" ref="T45:T49" si="42">IF(M45,O44+D45,O44)</f>
        <v>0</v>
      </c>
      <c r="U45" s="10">
        <f t="shared" ref="U45:U49" si="43">IF(M45,P44-D45,P44)</f>
        <v>6905.2500000000009</v>
      </c>
      <c r="V45" s="14"/>
      <c r="W45" s="7"/>
      <c r="X45" s="8">
        <f t="shared" ref="X45:X49" si="44">IF(IF(W45,1,0),IF(IF(MOD((X44+TIME(0,D45,0)),1)&gt;D$1,1,0),IF(IF(MOD((X44+TIME(0,D45,0)),1)&lt;D$4,1,0),X44+TIME(0,D45,0),(MOD(X44+TIME(0,D45,0),1)-D$4)+D$1),"Under"),X44)</f>
        <v>42685.322916666664</v>
      </c>
      <c r="Y45" s="7">
        <f t="shared" ref="Y45:Y49" si="45">IF(M45,O44+D45,O44)</f>
        <v>0</v>
      </c>
      <c r="Z45" s="10">
        <f t="shared" ref="Z45:Z49" si="46">IF(M45,P44-D45,P44)</f>
        <v>6905.2500000000009</v>
      </c>
      <c r="AA45" s="14"/>
      <c r="AB45" s="7"/>
      <c r="AC45" s="8">
        <f t="shared" ref="AC45:AC49" si="47">IF(IF(AB45,1,0),IF(IF(MOD((AC44+TIME(0,D45,0)),1)&gt;D$1,1,0),IF(IF(MOD((AC44+TIME(0,D45,0)),1)&lt;D$4,1,0),AC44+TIME(0,D45,0),(MOD(AC44+TIME(0,D45,0),1)-D$4)+D$1),"Under"),AC44)</f>
        <v>42685.322916666664</v>
      </c>
      <c r="AD45" s="7">
        <f t="shared" ref="AD45:AD49" si="48">IF(AB45,AD44+D45,AD44)</f>
        <v>0</v>
      </c>
      <c r="AE45" s="10">
        <f t="shared" ref="AE45:AE49" si="49">IF(AB45,AE44-D45,AE44)</f>
        <v>6905.2500000000009</v>
      </c>
      <c r="AF45" s="14"/>
      <c r="AG45" s="7"/>
      <c r="AH45" s="8">
        <f t="shared" ref="AH45:AH49" si="50">IF(IF(AG45,1,0),IF(IF(MOD((AH44+TIME(0,D45,0)),1)&gt;D$1,1,0),IF(IF(MOD((AH44+TIME(0,D45,0)),1)&lt;D$4,1,0),AH44+TIME(0,D45,0),(MOD(AH44+TIME(0,D45,0),1)-D$4)+D$1),"Under"),AH44)</f>
        <v>42685.322916666664</v>
      </c>
      <c r="AI45" s="7">
        <f t="shared" ref="AI45:AI49" si="51">IF(AG45,AI44+D45,AI44)</f>
        <v>0</v>
      </c>
      <c r="AJ45" s="10">
        <f t="shared" ref="AJ45:AJ49" si="52">IF(AG45,AJ44-D45,AJ44)</f>
        <v>6905.2500000000009</v>
      </c>
      <c r="AK45" s="12"/>
      <c r="AL45" s="7"/>
      <c r="AM45" s="15">
        <f t="shared" ref="AM45:AM49" si="53">IF(IF(AL45,1,0),IF(IF(MOD((AM44+TIME(0,D45,0)),1)&gt;D$1,1,0),IF(IF(MOD((AM44+TIME(0,D45,0)),1)&lt;D$4,1,0),AM44+TIME(0,D45,0),(MOD(AM44+TIME(0,D45,0),1)-D$4)+D$1),"Under"),AM44)</f>
        <v>42685.322916666664</v>
      </c>
      <c r="AN45" s="7">
        <f t="shared" ref="AN45:AN49" si="54">IF(AL45,AN44+D45,AN44)</f>
        <v>0</v>
      </c>
      <c r="AO45" s="7">
        <f>IF(AL45,AO44-#REF!,AO44)</f>
        <v>6905.2500000000009</v>
      </c>
      <c r="AP45" s="12"/>
      <c r="AQ45" s="7"/>
      <c r="AR45" s="8">
        <f t="shared" ref="AR45:AR49" si="55">IF(IF(AQ45,1,0),IF(IF(MOD((AR44+TIME(0,D45,0)),1)&gt;D$1,1,0),IF(IF(MOD((AR44+TIME(0,D45,0)),1)&lt;D$4,1,0),AR44+TIME(0,D45,0),(MOD(AR44+TIME(0,D45,0),1)-D$4)+D$1),"Under"),AR44)</f>
        <v>42685.322916666664</v>
      </c>
      <c r="AS45" s="7">
        <f t="shared" ref="AS45:AS49" si="56">IF(AQ45,AS44+D45,AS44)</f>
        <v>0</v>
      </c>
      <c r="AT45" s="7">
        <f t="shared" ref="AT45:AT49" si="57">IF(AQ45,AT44-D45,AT44)</f>
        <v>6905.2500000000009</v>
      </c>
      <c r="AV45" s="10"/>
      <c r="AW45" s="8">
        <f t="shared" ref="AW45:AW52" si="58">IF(IF(AV45,1,0),IF(IF(MOD((AW44+TIME(0,D45,0)),1)&gt;D$1,1,0),IF(IF(MOD((AW44+TIME(0,D45,0)),1)&lt;D$4,1,0),AW44+TIME(0,D45,0),(MOD(AW44+TIME(0,D45,0),1)-D$4)+D$1),"Under"),AW44)</f>
        <v>42685.322916666664</v>
      </c>
      <c r="AX45" s="7">
        <f t="shared" ref="AX45:AX52" si="59">IF(AV45,AX44+D45,AX44)</f>
        <v>0</v>
      </c>
      <c r="AY45" s="10">
        <f t="shared" ref="AY45:AY52" si="60">IF(AV45,AY44-D45,AY44)</f>
        <v>6905.2500000000009</v>
      </c>
      <c r="AZ45"/>
      <c r="BA45" s="10"/>
      <c r="BB45" s="8">
        <f t="shared" ref="BB45:BB52" si="61">IF(IF(BA45,1,0),IF(IF(MOD((BB44+TIME(0,D45,0)),1)&gt;D$1,1,0),IF(IF(MOD((BB44+TIME(0,D45,0)),1)&lt;D$4,1,0),BB44+TIME(0,D45,0),(MOD(BB44+TIME(0,D45,0),1)-D$4)+D$1),"Under"),BB44)</f>
        <v>0.23611111109607405</v>
      </c>
      <c r="BC45" s="18">
        <f t="shared" ref="BC45:BC52" si="62">IF(BA45,BC44+D45,BC44)</f>
        <v>355</v>
      </c>
      <c r="BD45" s="10">
        <f t="shared" ref="BD45:BD52" si="63">IF(BA45,BD44-D45,BD44)</f>
        <v>6550.2500000000009</v>
      </c>
      <c r="BE45"/>
    </row>
    <row r="46" spans="1:57" x14ac:dyDescent="0.2">
      <c r="A46" s="6" t="str">
        <f>'St5 Input'!A31</f>
        <v>Station</v>
      </c>
      <c r="B46" s="6" t="str">
        <f>'St5 Input'!B31</f>
        <v xml:space="preserve"> Process_#</v>
      </c>
      <c r="C46" s="6" t="str">
        <f>'St5 Input'!C31</f>
        <v xml:space="preserve"> Process_Name</v>
      </c>
      <c r="E46" s="6" t="str">
        <f>'St5 Input'!D31</f>
        <v xml:space="preserve"> 7.0x20</v>
      </c>
      <c r="F46" s="19">
        <f>'St5 Input'!G31</f>
        <v>206173</v>
      </c>
      <c r="G46" s="12"/>
      <c r="H46" s="10"/>
      <c r="I46" s="8">
        <f t="shared" ref="I46:I48" si="64">IF(IF(H46,1,0),IF(IF(MOD((I45+TIME(0,D46,0)),1)&gt;D$1,1,0),IF(IF(MOD((I45+TIME(0,D46,0)),1)&lt;D$4,1,0),I45+TIME(0,D46,0),(MOD(I45+TIME(0,D46,0),1)-D$4)+D$1),"Under"),I45)</f>
        <v>42685.322916666664</v>
      </c>
      <c r="J46" s="10">
        <f t="shared" ref="J46:J48" si="65">IF(H46,J45+D46,J45)</f>
        <v>0</v>
      </c>
      <c r="K46" s="10">
        <f t="shared" ref="K46:K48" si="66">IF(H46,K45-D46,K45)</f>
        <v>6905.2500000000009</v>
      </c>
      <c r="L46" s="12"/>
      <c r="M46" s="10"/>
      <c r="N46" s="8">
        <f t="shared" si="38"/>
        <v>42685.322916666664</v>
      </c>
      <c r="O46" s="10">
        <f t="shared" si="39"/>
        <v>0</v>
      </c>
      <c r="P46" s="10">
        <f t="shared" si="40"/>
        <v>6905.2500000000009</v>
      </c>
      <c r="Q46" s="14"/>
      <c r="R46" s="7"/>
      <c r="S46" s="8">
        <f t="shared" si="41"/>
        <v>42685.322916666664</v>
      </c>
      <c r="T46" s="7">
        <f t="shared" si="42"/>
        <v>0</v>
      </c>
      <c r="U46" s="10">
        <f t="shared" si="43"/>
        <v>6905.2500000000009</v>
      </c>
      <c r="V46" s="14"/>
      <c r="W46" s="7"/>
      <c r="X46" s="8">
        <f t="shared" si="44"/>
        <v>42685.322916666664</v>
      </c>
      <c r="Y46" s="7">
        <f t="shared" si="45"/>
        <v>0</v>
      </c>
      <c r="Z46" s="10">
        <f t="shared" si="46"/>
        <v>6905.2500000000009</v>
      </c>
      <c r="AA46" s="14"/>
      <c r="AB46" s="7"/>
      <c r="AC46" s="8">
        <f t="shared" si="47"/>
        <v>42685.322916666664</v>
      </c>
      <c r="AD46" s="7">
        <f t="shared" si="48"/>
        <v>0</v>
      </c>
      <c r="AE46" s="10">
        <f t="shared" si="49"/>
        <v>6905.2500000000009</v>
      </c>
      <c r="AF46" s="14"/>
      <c r="AG46" s="7"/>
      <c r="AH46" s="8">
        <f t="shared" si="50"/>
        <v>42685.322916666664</v>
      </c>
      <c r="AI46" s="7">
        <f t="shared" si="51"/>
        <v>0</v>
      </c>
      <c r="AJ46" s="10">
        <f t="shared" si="52"/>
        <v>6905.2500000000009</v>
      </c>
      <c r="AK46" s="12"/>
      <c r="AL46" s="7"/>
      <c r="AM46" s="15">
        <f t="shared" si="53"/>
        <v>42685.322916666664</v>
      </c>
      <c r="AN46" s="7">
        <f t="shared" si="54"/>
        <v>0</v>
      </c>
      <c r="AO46" s="7">
        <f>IF(AL46,AO45-#REF!,AO45)</f>
        <v>6905.2500000000009</v>
      </c>
      <c r="AP46" s="12"/>
      <c r="AQ46" s="7"/>
      <c r="AR46" s="8">
        <f t="shared" si="55"/>
        <v>42685.322916666664</v>
      </c>
      <c r="AS46" s="7">
        <f t="shared" si="56"/>
        <v>0</v>
      </c>
      <c r="AT46" s="7">
        <f t="shared" si="57"/>
        <v>6905.2500000000009</v>
      </c>
      <c r="AV46" s="10"/>
      <c r="AW46" s="8">
        <f t="shared" si="58"/>
        <v>42685.322916666664</v>
      </c>
      <c r="AX46" s="7">
        <f t="shared" si="59"/>
        <v>0</v>
      </c>
      <c r="AY46" s="10">
        <f t="shared" si="60"/>
        <v>6905.2500000000009</v>
      </c>
      <c r="AZ46"/>
      <c r="BA46" s="10"/>
      <c r="BB46" s="8">
        <f t="shared" si="61"/>
        <v>0.23611111109607405</v>
      </c>
      <c r="BC46" s="18">
        <f t="shared" si="62"/>
        <v>355</v>
      </c>
      <c r="BD46" s="10">
        <f t="shared" si="63"/>
        <v>6550.2500000000009</v>
      </c>
      <c r="BE46"/>
    </row>
    <row r="47" spans="1:57" x14ac:dyDescent="0.2">
      <c r="A47" s="6">
        <f>'St5 Input'!A32</f>
        <v>4</v>
      </c>
      <c r="B47" s="6">
        <f>'St5 Input'!B32</f>
        <v>4010</v>
      </c>
      <c r="C47" s="6" t="str">
        <f>'St5 Input'!C32</f>
        <v xml:space="preserve"> Finish Water Heater</v>
      </c>
      <c r="D47" s="6">
        <f>'St5 Input'!D32</f>
        <v>10</v>
      </c>
      <c r="E47" s="19" t="str">
        <f>'St5 Input'!G32</f>
        <v xml:space="preserve"> </v>
      </c>
      <c r="F47" s="8"/>
      <c r="G47" s="12"/>
      <c r="H47" s="10"/>
      <c r="I47" s="8">
        <f t="shared" si="64"/>
        <v>42685.322916666664</v>
      </c>
      <c r="J47" s="10">
        <f t="shared" si="65"/>
        <v>0</v>
      </c>
      <c r="K47" s="10">
        <f t="shared" si="66"/>
        <v>6905.2500000000009</v>
      </c>
      <c r="L47" s="12"/>
      <c r="M47" s="10"/>
      <c r="N47" s="8">
        <f t="shared" si="38"/>
        <v>42685.322916666664</v>
      </c>
      <c r="O47" s="10">
        <f t="shared" si="39"/>
        <v>0</v>
      </c>
      <c r="P47" s="10">
        <f t="shared" si="40"/>
        <v>6905.2500000000009</v>
      </c>
      <c r="Q47" s="14"/>
      <c r="R47" s="7"/>
      <c r="S47" s="8">
        <f t="shared" si="41"/>
        <v>42685.322916666664</v>
      </c>
      <c r="T47" s="7">
        <f t="shared" si="42"/>
        <v>0</v>
      </c>
      <c r="U47" s="10">
        <f t="shared" si="43"/>
        <v>6905.2500000000009</v>
      </c>
      <c r="V47" s="14"/>
      <c r="W47" s="7"/>
      <c r="X47" s="8">
        <f t="shared" si="44"/>
        <v>42685.322916666664</v>
      </c>
      <c r="Y47" s="7">
        <f t="shared" si="45"/>
        <v>0</v>
      </c>
      <c r="Z47" s="10">
        <f t="shared" si="46"/>
        <v>6905.2500000000009</v>
      </c>
      <c r="AA47" s="14"/>
      <c r="AB47" s="7"/>
      <c r="AC47" s="8">
        <f t="shared" si="47"/>
        <v>42685.322916666664</v>
      </c>
      <c r="AD47" s="7">
        <f t="shared" si="48"/>
        <v>0</v>
      </c>
      <c r="AE47" s="10">
        <f t="shared" si="49"/>
        <v>6905.2500000000009</v>
      </c>
      <c r="AF47" s="14"/>
      <c r="AG47" s="7"/>
      <c r="AH47" s="8">
        <f t="shared" si="50"/>
        <v>42685.322916666664</v>
      </c>
      <c r="AI47" s="7">
        <f t="shared" si="51"/>
        <v>0</v>
      </c>
      <c r="AJ47" s="10">
        <f t="shared" si="52"/>
        <v>6905.2500000000009</v>
      </c>
      <c r="AK47" s="12"/>
      <c r="AL47" s="7"/>
      <c r="AM47" s="15">
        <f t="shared" si="53"/>
        <v>42685.322916666664</v>
      </c>
      <c r="AN47" s="7">
        <f t="shared" si="54"/>
        <v>0</v>
      </c>
      <c r="AO47" s="7">
        <f>IF(AL47,AO46-#REF!,AO46)</f>
        <v>6905.2500000000009</v>
      </c>
      <c r="AP47" s="12"/>
      <c r="AQ47" s="7"/>
      <c r="AR47" s="8">
        <f t="shared" si="55"/>
        <v>42685.322916666664</v>
      </c>
      <c r="AS47" s="7">
        <f t="shared" si="56"/>
        <v>0</v>
      </c>
      <c r="AT47" s="7">
        <f t="shared" si="57"/>
        <v>6905.2500000000009</v>
      </c>
      <c r="AV47" s="10"/>
      <c r="AW47" s="8">
        <f t="shared" si="58"/>
        <v>42685.322916666664</v>
      </c>
      <c r="AX47" s="7">
        <f t="shared" si="59"/>
        <v>0</v>
      </c>
      <c r="AY47" s="10">
        <f t="shared" si="60"/>
        <v>6905.2500000000009</v>
      </c>
      <c r="AZ47"/>
      <c r="BA47" s="10"/>
      <c r="BB47" s="8">
        <f t="shared" si="61"/>
        <v>0.23611111109607405</v>
      </c>
      <c r="BC47" s="18">
        <f t="shared" si="62"/>
        <v>355</v>
      </c>
      <c r="BD47" s="10">
        <f t="shared" si="63"/>
        <v>6550.2500000000009</v>
      </c>
      <c r="BE47"/>
    </row>
    <row r="48" spans="1:57" x14ac:dyDescent="0.2">
      <c r="A48" s="6">
        <f>'St5 Input'!A33</f>
        <v>4</v>
      </c>
      <c r="B48" s="6">
        <f>'St5 Input'!B33</f>
        <v>4020</v>
      </c>
      <c r="C48" s="6" t="str">
        <f>'St5 Input'!C33</f>
        <v xml:space="preserve"> Outside Water Fill</v>
      </c>
      <c r="D48" s="6">
        <f>'St5 Input'!D33</f>
        <v>6</v>
      </c>
      <c r="E48" s="19" t="str">
        <f>'St5 Input'!G33</f>
        <v xml:space="preserve"> </v>
      </c>
      <c r="F48" s="8"/>
      <c r="G48" s="12"/>
      <c r="H48" s="10"/>
      <c r="I48" s="8">
        <f t="shared" si="64"/>
        <v>42685.322916666664</v>
      </c>
      <c r="J48" s="10">
        <f t="shared" si="65"/>
        <v>0</v>
      </c>
      <c r="K48" s="10">
        <f t="shared" si="66"/>
        <v>6905.2500000000009</v>
      </c>
      <c r="L48" s="12"/>
      <c r="M48" s="10"/>
      <c r="N48" s="8">
        <f t="shared" si="38"/>
        <v>42685.322916666664</v>
      </c>
      <c r="O48" s="10">
        <f t="shared" si="39"/>
        <v>0</v>
      </c>
      <c r="P48" s="10">
        <f t="shared" si="40"/>
        <v>6905.2500000000009</v>
      </c>
      <c r="Q48" s="14"/>
      <c r="R48" s="7"/>
      <c r="S48" s="8">
        <f t="shared" si="41"/>
        <v>42685.322916666664</v>
      </c>
      <c r="T48" s="7">
        <f t="shared" si="42"/>
        <v>0</v>
      </c>
      <c r="U48" s="10">
        <f t="shared" si="43"/>
        <v>6905.2500000000009</v>
      </c>
      <c r="V48" s="14"/>
      <c r="W48" s="7"/>
      <c r="X48" s="8">
        <f t="shared" si="44"/>
        <v>42685.322916666664</v>
      </c>
      <c r="Y48" s="7">
        <f t="shared" si="45"/>
        <v>0</v>
      </c>
      <c r="Z48" s="10">
        <f t="shared" si="46"/>
        <v>6905.2500000000009</v>
      </c>
      <c r="AA48" s="14"/>
      <c r="AB48" s="7"/>
      <c r="AC48" s="8">
        <f t="shared" si="47"/>
        <v>42685.322916666664</v>
      </c>
      <c r="AD48" s="7">
        <f t="shared" si="48"/>
        <v>0</v>
      </c>
      <c r="AE48" s="10">
        <f t="shared" si="49"/>
        <v>6905.2500000000009</v>
      </c>
      <c r="AF48" s="14"/>
      <c r="AG48" s="7"/>
      <c r="AH48" s="8">
        <f t="shared" si="50"/>
        <v>42685.322916666664</v>
      </c>
      <c r="AI48" s="7">
        <f t="shared" si="51"/>
        <v>0</v>
      </c>
      <c r="AJ48" s="10">
        <f t="shared" si="52"/>
        <v>6905.2500000000009</v>
      </c>
      <c r="AK48" s="12"/>
      <c r="AL48" s="7"/>
      <c r="AM48" s="15">
        <f t="shared" si="53"/>
        <v>42685.322916666664</v>
      </c>
      <c r="AN48" s="7">
        <f t="shared" si="54"/>
        <v>0</v>
      </c>
      <c r="AO48" s="7">
        <f>IF(AL48,AO47-#REF!,AO47)</f>
        <v>6905.2500000000009</v>
      </c>
      <c r="AP48" s="12"/>
      <c r="AQ48" s="7"/>
      <c r="AR48" s="8">
        <f t="shared" si="55"/>
        <v>42685.322916666664</v>
      </c>
      <c r="AS48" s="7">
        <f t="shared" si="56"/>
        <v>0</v>
      </c>
      <c r="AT48" s="7">
        <f t="shared" si="57"/>
        <v>6905.2500000000009</v>
      </c>
      <c r="AV48" s="10"/>
      <c r="AW48" s="8">
        <f t="shared" si="58"/>
        <v>42685.322916666664</v>
      </c>
      <c r="AX48" s="7">
        <f t="shared" si="59"/>
        <v>0</v>
      </c>
      <c r="AY48" s="10">
        <f t="shared" si="60"/>
        <v>6905.2500000000009</v>
      </c>
      <c r="AZ48"/>
      <c r="BA48" s="10"/>
      <c r="BB48" s="8">
        <f t="shared" si="61"/>
        <v>0.23611111109607405</v>
      </c>
      <c r="BC48" s="18">
        <f t="shared" si="62"/>
        <v>355</v>
      </c>
      <c r="BD48" s="10">
        <f t="shared" si="63"/>
        <v>6550.2500000000009</v>
      </c>
      <c r="BE48"/>
    </row>
    <row r="49" spans="1:57" x14ac:dyDescent="0.2">
      <c r="A49" s="6">
        <f>'St5 Input'!A34</f>
        <v>4</v>
      </c>
      <c r="B49" s="6">
        <f>'St5 Input'!B34</f>
        <v>4030</v>
      </c>
      <c r="C49" s="6" t="str">
        <f>'St5 Input'!C34</f>
        <v xml:space="preserve"> Install Outside Shower</v>
      </c>
      <c r="D49" s="6">
        <f>'St5 Input'!D34</f>
        <v>5</v>
      </c>
      <c r="E49" s="19" t="str">
        <f>'St5 Input'!G34</f>
        <v xml:space="preserve"> </v>
      </c>
      <c r="F49" s="8"/>
      <c r="G49" s="12"/>
      <c r="H49" s="10"/>
      <c r="I49" s="8">
        <f t="shared" si="32"/>
        <v>42685.322916666664</v>
      </c>
      <c r="J49" s="10">
        <f t="shared" si="33"/>
        <v>0</v>
      </c>
      <c r="K49" s="10">
        <f t="shared" si="34"/>
        <v>6905.2500000000009</v>
      </c>
      <c r="L49" s="12"/>
      <c r="M49" s="10"/>
      <c r="N49" s="8">
        <f t="shared" si="38"/>
        <v>42685.322916666664</v>
      </c>
      <c r="O49" s="10">
        <f t="shared" si="39"/>
        <v>0</v>
      </c>
      <c r="P49" s="10">
        <f t="shared" si="40"/>
        <v>6905.2500000000009</v>
      </c>
      <c r="Q49" s="14"/>
      <c r="R49" s="7"/>
      <c r="S49" s="8">
        <f t="shared" si="41"/>
        <v>42685.322916666664</v>
      </c>
      <c r="T49" s="7">
        <f t="shared" si="42"/>
        <v>0</v>
      </c>
      <c r="U49" s="10">
        <f t="shared" si="43"/>
        <v>6905.2500000000009</v>
      </c>
      <c r="V49" s="14"/>
      <c r="W49" s="7"/>
      <c r="X49" s="8">
        <f t="shared" si="44"/>
        <v>42685.322916666664</v>
      </c>
      <c r="Y49" s="7">
        <f t="shared" si="45"/>
        <v>0</v>
      </c>
      <c r="Z49" s="10">
        <f t="shared" si="46"/>
        <v>6905.2500000000009</v>
      </c>
      <c r="AA49" s="14"/>
      <c r="AB49" s="7"/>
      <c r="AC49" s="8">
        <f t="shared" si="47"/>
        <v>42685.322916666664</v>
      </c>
      <c r="AD49" s="7">
        <f t="shared" si="48"/>
        <v>0</v>
      </c>
      <c r="AE49" s="10">
        <f t="shared" si="49"/>
        <v>6905.2500000000009</v>
      </c>
      <c r="AF49" s="14"/>
      <c r="AG49" s="7"/>
      <c r="AH49" s="8">
        <f t="shared" si="50"/>
        <v>42685.322916666664</v>
      </c>
      <c r="AI49" s="7">
        <f t="shared" si="51"/>
        <v>0</v>
      </c>
      <c r="AJ49" s="10">
        <f t="shared" si="52"/>
        <v>6905.2500000000009</v>
      </c>
      <c r="AK49" s="12"/>
      <c r="AL49" s="7"/>
      <c r="AM49" s="15">
        <f t="shared" si="53"/>
        <v>42685.322916666664</v>
      </c>
      <c r="AN49" s="7">
        <f t="shared" si="54"/>
        <v>0</v>
      </c>
      <c r="AO49" s="7">
        <f>IF(AL49,AO48-#REF!,AO48)</f>
        <v>6905.2500000000009</v>
      </c>
      <c r="AP49" s="12"/>
      <c r="AQ49" s="7"/>
      <c r="AR49" s="8">
        <f t="shared" si="55"/>
        <v>42685.322916666664</v>
      </c>
      <c r="AS49" s="7">
        <f t="shared" si="56"/>
        <v>0</v>
      </c>
      <c r="AT49" s="7">
        <f t="shared" si="57"/>
        <v>6905.2500000000009</v>
      </c>
      <c r="AV49" s="10"/>
      <c r="AW49" s="8">
        <f t="shared" si="58"/>
        <v>42685.322916666664</v>
      </c>
      <c r="AX49" s="7">
        <f t="shared" si="59"/>
        <v>0</v>
      </c>
      <c r="AY49" s="10">
        <f t="shared" si="60"/>
        <v>6905.2500000000009</v>
      </c>
      <c r="AZ49"/>
      <c r="BA49" s="10"/>
      <c r="BB49" s="8">
        <f t="shared" si="61"/>
        <v>0.23611111109607405</v>
      </c>
      <c r="BC49" s="18">
        <f t="shared" si="62"/>
        <v>355</v>
      </c>
      <c r="BD49" s="10">
        <f t="shared" si="63"/>
        <v>6550.2500000000009</v>
      </c>
      <c r="BE49"/>
    </row>
    <row r="50" spans="1:57" x14ac:dyDescent="0.2">
      <c r="A50" s="6">
        <f>'St5 Input'!A35</f>
        <v>4</v>
      </c>
      <c r="B50" s="6">
        <f>'St5 Input'!B35</f>
        <v>4040</v>
      </c>
      <c r="C50" s="6" t="str">
        <f>'St5 Input'!C35</f>
        <v xml:space="preserve"> LP Tray and Tanks</v>
      </c>
      <c r="D50" s="6">
        <f>'St5 Input'!D35</f>
        <v>7</v>
      </c>
      <c r="E50" s="19" t="str">
        <f>'St5 Input'!G35</f>
        <v xml:space="preserve"> </v>
      </c>
      <c r="F50" s="8"/>
      <c r="G50" s="12"/>
      <c r="H50" s="10"/>
      <c r="I50" s="8">
        <f t="shared" si="32"/>
        <v>42685.322916666664</v>
      </c>
      <c r="J50" s="10">
        <f t="shared" si="33"/>
        <v>0</v>
      </c>
      <c r="K50" s="10">
        <f t="shared" si="34"/>
        <v>6905.2500000000009</v>
      </c>
      <c r="L50" s="12"/>
      <c r="M50" s="10"/>
      <c r="N50" s="8">
        <f t="shared" si="35"/>
        <v>42685.322916666664</v>
      </c>
      <c r="O50" s="10">
        <f t="shared" si="36"/>
        <v>0</v>
      </c>
      <c r="P50" s="10">
        <f t="shared" si="37"/>
        <v>6905.2500000000009</v>
      </c>
      <c r="Q50" s="14"/>
      <c r="R50" s="7"/>
      <c r="S50" s="8">
        <f t="shared" si="29"/>
        <v>42685.322916666664</v>
      </c>
      <c r="T50" s="7">
        <f t="shared" si="30"/>
        <v>0</v>
      </c>
      <c r="U50" s="10">
        <f t="shared" si="31"/>
        <v>6905.2500000000009</v>
      </c>
      <c r="V50" s="14"/>
      <c r="W50" s="7"/>
      <c r="X50" s="8">
        <f t="shared" ref="X50:X68" si="67">IF(IF(W50,1,0),IF(IF(MOD((X49+TIME(0,D50,0)),1)&gt;D$1,1,0),IF(IF(MOD((X49+TIME(0,D50,0)),1)&lt;D$4,1,0),X49+TIME(0,D50,0),(MOD(X49+TIME(0,D50,0),1)-D$4)+D$1),"Under"),X49)</f>
        <v>42685.322916666664</v>
      </c>
      <c r="Y50" s="7">
        <f t="shared" si="24"/>
        <v>0</v>
      </c>
      <c r="Z50" s="10">
        <f t="shared" ref="Z50:Z68" si="68">IF(M50,P49-D50,P49)</f>
        <v>6905.2500000000009</v>
      </c>
      <c r="AA50" s="14"/>
      <c r="AB50" s="7"/>
      <c r="AC50" s="8">
        <f t="shared" ref="AC50:AC68" si="69">IF(IF(AB50,1,0),IF(IF(MOD((AC49+TIME(0,D50,0)),1)&gt;D$1,1,0),IF(IF(MOD((AC49+TIME(0,D50,0)),1)&lt;D$4,1,0),AC49+TIME(0,D50,0),(MOD(AC49+TIME(0,D50,0),1)-D$4)+D$1),"Under"),AC49)</f>
        <v>42685.322916666664</v>
      </c>
      <c r="AD50" s="7">
        <f t="shared" ref="AD50:AD68" si="70">IF(AB50,AD49+D50,AD49)</f>
        <v>0</v>
      </c>
      <c r="AE50" s="10">
        <f t="shared" ref="AE50:AE68" si="71">IF(AB50,AE49-D50,AE49)</f>
        <v>6905.2500000000009</v>
      </c>
      <c r="AF50" s="14"/>
      <c r="AG50" s="7"/>
      <c r="AH50" s="8">
        <f t="shared" ref="AH50:AH68" si="72">IF(IF(AG50,1,0),IF(IF(MOD((AH49+TIME(0,D50,0)),1)&gt;D$1,1,0),IF(IF(MOD((AH49+TIME(0,D50,0)),1)&lt;D$4,1,0),AH49+TIME(0,D50,0),(MOD(AH49+TIME(0,D50,0),1)-D$4)+D$1),"Under"),AH49)</f>
        <v>42685.322916666664</v>
      </c>
      <c r="AI50" s="7">
        <f t="shared" ref="AI50:AI68" si="73">IF(AG50,AI49+D50,AI49)</f>
        <v>0</v>
      </c>
      <c r="AJ50" s="10">
        <f t="shared" ref="AJ50:AJ68" si="74">IF(AG50,AJ49-D50,AJ49)</f>
        <v>6905.2500000000009</v>
      </c>
      <c r="AK50" s="12"/>
      <c r="AL50" s="7"/>
      <c r="AM50" s="15">
        <f t="shared" ref="AM50:AM68" si="75">IF(IF(AL50,1,0),IF(IF(MOD((AM49+TIME(0,D50,0)),1)&gt;D$1,1,0),IF(IF(MOD((AM49+TIME(0,D50,0)),1)&lt;D$4,1,0),AM49+TIME(0,D50,0),(MOD(AM49+TIME(0,D50,0),1)-D$4)+D$1),"Under"),AM49)</f>
        <v>42685.322916666664</v>
      </c>
      <c r="AN50" s="7">
        <f t="shared" si="25"/>
        <v>0</v>
      </c>
      <c r="AO50" s="7">
        <f>IF(AL50,AO49-#REF!,AO49)</f>
        <v>6905.2500000000009</v>
      </c>
      <c r="AP50" s="12"/>
      <c r="AQ50" s="7"/>
      <c r="AR50" s="8">
        <f t="shared" ref="AR50:AR68" si="76">IF(IF(AQ50,1,0),IF(IF(MOD((AR49+TIME(0,D50,0)),1)&gt;D$1,1,0),IF(IF(MOD((AR49+TIME(0,D50,0)),1)&lt;D$4,1,0),AR49+TIME(0,D50,0),(MOD(AR49+TIME(0,D50,0),1)-D$4)+D$1),"Under"),AR49)</f>
        <v>42685.322916666664</v>
      </c>
      <c r="AS50" s="7">
        <f t="shared" ref="AS50:AS68" si="77">IF(AQ50,AS49+D50,AS49)</f>
        <v>0</v>
      </c>
      <c r="AT50" s="7">
        <f t="shared" ref="AT50:AT68" si="78">IF(AQ50,AT49-D50,AT49)</f>
        <v>6905.2500000000009</v>
      </c>
      <c r="AV50" s="10"/>
      <c r="AW50" s="8">
        <f t="shared" si="58"/>
        <v>42685.322916666664</v>
      </c>
      <c r="AX50" s="7">
        <f t="shared" si="59"/>
        <v>0</v>
      </c>
      <c r="AY50" s="10">
        <f t="shared" si="60"/>
        <v>6905.2500000000009</v>
      </c>
      <c r="AZ50"/>
      <c r="BA50" s="10"/>
      <c r="BB50" s="8">
        <f t="shared" si="61"/>
        <v>0.23611111109607405</v>
      </c>
      <c r="BC50" s="18">
        <f t="shared" si="62"/>
        <v>355</v>
      </c>
      <c r="BD50" s="10">
        <f t="shared" si="63"/>
        <v>6550.2500000000009</v>
      </c>
      <c r="BE50"/>
    </row>
    <row r="51" spans="1:57" x14ac:dyDescent="0.2">
      <c r="A51" s="6">
        <f>'St5 Input'!A36</f>
        <v>4</v>
      </c>
      <c r="B51" s="6">
        <f>'St5 Input'!B36</f>
        <v>4050</v>
      </c>
      <c r="C51" s="6" t="str">
        <f>'St5 Input'!C36</f>
        <v xml:space="preserve"> install intellipower</v>
      </c>
      <c r="D51" s="6">
        <f>'St5 Input'!D36</f>
        <v>120</v>
      </c>
      <c r="E51" s="19" t="str">
        <f>'St5 Input'!G36</f>
        <v xml:space="preserve"> </v>
      </c>
      <c r="F51" s="8"/>
      <c r="G51" s="12"/>
      <c r="H51" s="10"/>
      <c r="I51" s="8">
        <f t="shared" si="32"/>
        <v>42685.322916666664</v>
      </c>
      <c r="J51" s="10">
        <f t="shared" si="33"/>
        <v>0</v>
      </c>
      <c r="K51" s="10">
        <f t="shared" si="34"/>
        <v>6905.2500000000009</v>
      </c>
      <c r="L51" s="12"/>
      <c r="M51" s="10"/>
      <c r="N51" s="8">
        <f t="shared" si="35"/>
        <v>42685.322916666664</v>
      </c>
      <c r="O51" s="10">
        <f t="shared" si="36"/>
        <v>0</v>
      </c>
      <c r="P51" s="10">
        <f t="shared" si="37"/>
        <v>6905.2500000000009</v>
      </c>
      <c r="Q51" s="14"/>
      <c r="R51" s="7"/>
      <c r="S51" s="8">
        <f t="shared" si="29"/>
        <v>42685.322916666664</v>
      </c>
      <c r="T51" s="7">
        <f t="shared" si="30"/>
        <v>0</v>
      </c>
      <c r="U51" s="10">
        <f t="shared" si="31"/>
        <v>6905.2500000000009</v>
      </c>
      <c r="V51" s="14"/>
      <c r="W51" s="7"/>
      <c r="X51" s="8">
        <f t="shared" si="67"/>
        <v>42685.322916666664</v>
      </c>
      <c r="Y51" s="7">
        <f t="shared" ref="Y51:Y68" si="79">IF(M51,O50+D51,O50)</f>
        <v>0</v>
      </c>
      <c r="Z51" s="10">
        <f t="shared" si="68"/>
        <v>6905.2500000000009</v>
      </c>
      <c r="AA51" s="14"/>
      <c r="AB51" s="7"/>
      <c r="AC51" s="8">
        <f t="shared" si="69"/>
        <v>42685.322916666664</v>
      </c>
      <c r="AD51" s="7">
        <f t="shared" si="70"/>
        <v>0</v>
      </c>
      <c r="AE51" s="10">
        <f t="shared" si="71"/>
        <v>6905.2500000000009</v>
      </c>
      <c r="AF51" s="14"/>
      <c r="AG51" s="7"/>
      <c r="AH51" s="8">
        <f t="shared" si="72"/>
        <v>42685.322916666664</v>
      </c>
      <c r="AI51" s="7">
        <f t="shared" si="73"/>
        <v>0</v>
      </c>
      <c r="AJ51" s="10">
        <f t="shared" si="74"/>
        <v>6905.2500000000009</v>
      </c>
      <c r="AK51" s="12"/>
      <c r="AL51" s="7"/>
      <c r="AM51" s="15">
        <f t="shared" si="75"/>
        <v>42685.322916666664</v>
      </c>
      <c r="AN51" s="7">
        <f t="shared" si="25"/>
        <v>0</v>
      </c>
      <c r="AO51" s="7">
        <f>IF(AL51,AO50-#REF!,AO50)</f>
        <v>6905.2500000000009</v>
      </c>
      <c r="AP51" s="12"/>
      <c r="AQ51" s="7"/>
      <c r="AR51" s="8">
        <f t="shared" si="76"/>
        <v>42685.322916666664</v>
      </c>
      <c r="AS51" s="7">
        <f t="shared" si="77"/>
        <v>0</v>
      </c>
      <c r="AT51" s="7">
        <f t="shared" si="78"/>
        <v>6905.2500000000009</v>
      </c>
      <c r="AV51" s="10"/>
      <c r="AW51" s="8">
        <f t="shared" si="58"/>
        <v>42685.322916666664</v>
      </c>
      <c r="AX51" s="7">
        <f t="shared" si="59"/>
        <v>0</v>
      </c>
      <c r="AY51" s="10">
        <f t="shared" si="60"/>
        <v>6905.2500000000009</v>
      </c>
      <c r="AZ51"/>
      <c r="BA51" s="10"/>
      <c r="BB51" s="8">
        <f t="shared" si="61"/>
        <v>0.23611111109607405</v>
      </c>
      <c r="BC51" s="18">
        <f t="shared" si="62"/>
        <v>355</v>
      </c>
      <c r="BD51" s="10">
        <f t="shared" si="63"/>
        <v>6550.2500000000009</v>
      </c>
      <c r="BE51"/>
    </row>
    <row r="52" spans="1:57" x14ac:dyDescent="0.2">
      <c r="A52" s="6">
        <f>'St5 Input'!A37</f>
        <v>4</v>
      </c>
      <c r="B52" s="6">
        <f>'St5 Input'!B37</f>
        <v>4060</v>
      </c>
      <c r="C52" s="6" t="str">
        <f>'St5 Input'!C37</f>
        <v xml:space="preserve"> install battery disconnect &amp; divider panal</v>
      </c>
      <c r="D52" s="6">
        <f>'St5 Input'!D37</f>
        <v>20</v>
      </c>
      <c r="E52" s="19" t="str">
        <f>'St5 Input'!G37</f>
        <v xml:space="preserve"> </v>
      </c>
      <c r="F52" s="8"/>
      <c r="G52" s="12"/>
      <c r="H52" s="10"/>
      <c r="I52" s="8">
        <f t="shared" si="32"/>
        <v>42685.322916666664</v>
      </c>
      <c r="J52" s="10">
        <f t="shared" si="33"/>
        <v>0</v>
      </c>
      <c r="K52" s="10">
        <f t="shared" si="34"/>
        <v>6905.2500000000009</v>
      </c>
      <c r="L52" s="12"/>
      <c r="M52" s="10"/>
      <c r="N52" s="8">
        <f t="shared" si="35"/>
        <v>42685.322916666664</v>
      </c>
      <c r="O52" s="10">
        <f t="shared" si="36"/>
        <v>0</v>
      </c>
      <c r="P52" s="10">
        <f t="shared" si="37"/>
        <v>6905.2500000000009</v>
      </c>
      <c r="Q52" s="14"/>
      <c r="R52" s="7"/>
      <c r="S52" s="8">
        <f t="shared" si="29"/>
        <v>42685.322916666664</v>
      </c>
      <c r="T52" s="7">
        <f t="shared" si="30"/>
        <v>0</v>
      </c>
      <c r="U52" s="10">
        <f t="shared" si="31"/>
        <v>6905.2500000000009</v>
      </c>
      <c r="V52" s="14"/>
      <c r="W52" s="7"/>
      <c r="X52" s="8">
        <f t="shared" si="67"/>
        <v>42685.322916666664</v>
      </c>
      <c r="Y52" s="7">
        <f t="shared" si="79"/>
        <v>0</v>
      </c>
      <c r="Z52" s="10">
        <f t="shared" si="68"/>
        <v>6905.2500000000009</v>
      </c>
      <c r="AA52" s="14"/>
      <c r="AB52" s="7"/>
      <c r="AC52" s="8">
        <f t="shared" si="69"/>
        <v>42685.322916666664</v>
      </c>
      <c r="AD52" s="7">
        <f t="shared" si="70"/>
        <v>0</v>
      </c>
      <c r="AE52" s="10">
        <f t="shared" si="71"/>
        <v>6905.2500000000009</v>
      </c>
      <c r="AF52" s="14"/>
      <c r="AG52" s="7"/>
      <c r="AH52" s="8">
        <f t="shared" si="72"/>
        <v>42685.322916666664</v>
      </c>
      <c r="AI52" s="7">
        <f t="shared" si="73"/>
        <v>0</v>
      </c>
      <c r="AJ52" s="10">
        <f t="shared" si="74"/>
        <v>6905.2500000000009</v>
      </c>
      <c r="AK52" s="12"/>
      <c r="AL52" s="7"/>
      <c r="AM52" s="15">
        <f t="shared" si="75"/>
        <v>42685.322916666664</v>
      </c>
      <c r="AN52" s="7">
        <f t="shared" si="25"/>
        <v>0</v>
      </c>
      <c r="AO52" s="7">
        <f>IF(AL52,AO51-#REF!,AO51)</f>
        <v>6905.2500000000009</v>
      </c>
      <c r="AP52" s="12"/>
      <c r="AQ52" s="7"/>
      <c r="AR52" s="8">
        <f t="shared" si="76"/>
        <v>42685.322916666664</v>
      </c>
      <c r="AS52" s="7">
        <f t="shared" si="77"/>
        <v>0</v>
      </c>
      <c r="AT52" s="7">
        <f t="shared" si="78"/>
        <v>6905.2500000000009</v>
      </c>
      <c r="AV52" s="10"/>
      <c r="AW52" s="8">
        <f t="shared" si="58"/>
        <v>42685.322916666664</v>
      </c>
      <c r="AX52" s="7">
        <f t="shared" si="59"/>
        <v>0</v>
      </c>
      <c r="AY52" s="10">
        <f t="shared" si="60"/>
        <v>6905.2500000000009</v>
      </c>
      <c r="AZ52"/>
      <c r="BA52" s="10"/>
      <c r="BB52" s="8">
        <f t="shared" si="61"/>
        <v>0.23611111109607405</v>
      </c>
      <c r="BC52" s="18">
        <f t="shared" si="62"/>
        <v>355</v>
      </c>
      <c r="BD52" s="10">
        <f t="shared" si="63"/>
        <v>6550.2500000000009</v>
      </c>
      <c r="BE52"/>
    </row>
    <row r="53" spans="1:57" x14ac:dyDescent="0.2">
      <c r="A53" s="6">
        <f>'St5 Input'!A38</f>
        <v>3</v>
      </c>
      <c r="B53" s="6">
        <f>'St5 Input'!B38</f>
        <v>4080</v>
      </c>
      <c r="C53" s="6" t="str">
        <f>'St5 Input'!C38</f>
        <v xml:space="preserve"> Interior Hook Up</v>
      </c>
      <c r="D53" s="6">
        <f>'St5 Input'!D38</f>
        <v>120</v>
      </c>
      <c r="E53" s="19" t="str">
        <f>'St5 Input'!G38</f>
        <v xml:space="preserve"> </v>
      </c>
      <c r="F53" s="8"/>
      <c r="G53" s="12"/>
      <c r="H53" s="10"/>
      <c r="I53" s="8">
        <f t="shared" si="32"/>
        <v>42685.322916666664</v>
      </c>
      <c r="J53" s="10">
        <f t="shared" si="33"/>
        <v>0</v>
      </c>
      <c r="K53" s="10">
        <f t="shared" si="34"/>
        <v>6905.2500000000009</v>
      </c>
      <c r="L53" s="12"/>
      <c r="M53" s="10"/>
      <c r="N53" s="8">
        <f t="shared" si="35"/>
        <v>42685.322916666664</v>
      </c>
      <c r="O53" s="10">
        <f t="shared" si="36"/>
        <v>0</v>
      </c>
      <c r="P53" s="10">
        <f t="shared" si="37"/>
        <v>6905.2500000000009</v>
      </c>
      <c r="Q53" s="14"/>
      <c r="R53" s="7"/>
      <c r="S53" s="8">
        <f t="shared" si="29"/>
        <v>42685.322916666664</v>
      </c>
      <c r="T53" s="7">
        <f t="shared" si="30"/>
        <v>0</v>
      </c>
      <c r="U53" s="10">
        <f t="shared" si="31"/>
        <v>6905.2500000000009</v>
      </c>
      <c r="V53" s="14"/>
      <c r="W53" s="7"/>
      <c r="X53" s="8">
        <f t="shared" si="67"/>
        <v>42685.322916666664</v>
      </c>
      <c r="Y53" s="7">
        <f t="shared" si="79"/>
        <v>0</v>
      </c>
      <c r="Z53" s="10">
        <f t="shared" si="68"/>
        <v>6905.2500000000009</v>
      </c>
      <c r="AA53" s="14"/>
      <c r="AB53" s="7"/>
      <c r="AC53" s="8">
        <f t="shared" si="69"/>
        <v>42685.322916666664</v>
      </c>
      <c r="AD53" s="7">
        <f t="shared" si="70"/>
        <v>0</v>
      </c>
      <c r="AE53" s="10">
        <f t="shared" si="71"/>
        <v>6905.2500000000009</v>
      </c>
      <c r="AF53" s="14"/>
      <c r="AG53" s="7"/>
      <c r="AH53" s="8">
        <f t="shared" si="72"/>
        <v>42685.322916666664</v>
      </c>
      <c r="AI53" s="7">
        <f t="shared" si="73"/>
        <v>0</v>
      </c>
      <c r="AJ53" s="10">
        <f t="shared" si="74"/>
        <v>6905.2500000000009</v>
      </c>
      <c r="AK53" s="12"/>
      <c r="AL53" s="7"/>
      <c r="AM53" s="15">
        <f t="shared" si="75"/>
        <v>42685.322916666664</v>
      </c>
      <c r="AN53" s="7">
        <f t="shared" si="25"/>
        <v>0</v>
      </c>
      <c r="AO53" s="7">
        <f>IF(AL53,AO52-#REF!,AO52)</f>
        <v>6905.2500000000009</v>
      </c>
      <c r="AP53" s="12"/>
      <c r="AQ53" s="7"/>
      <c r="AR53" s="8">
        <f t="shared" si="76"/>
        <v>42685.322916666664</v>
      </c>
      <c r="AS53" s="7">
        <f t="shared" si="77"/>
        <v>0</v>
      </c>
      <c r="AT53" s="7">
        <f t="shared" si="78"/>
        <v>6905.2500000000009</v>
      </c>
      <c r="AV53" s="10"/>
      <c r="AW53" s="8">
        <f t="shared" ref="AW50:AW68" si="80">IF(IF(AV53,1,0),IF(IF(MOD((AW52+TIME(0,D53,0)),1)&gt;D$1,1,0),IF(IF(MOD((AW52+TIME(0,D53,0)),1)&lt;D$4,1,0),AW52+TIME(0,D53,0),(MOD(AW52+TIME(0,D53,0),1)-D$4)+D$1),"Under"),AW52)</f>
        <v>42685.322916666664</v>
      </c>
      <c r="AX53" s="7">
        <f t="shared" ref="AX50:AX68" si="81">IF(AV53,AX52+D53,AX52)</f>
        <v>0</v>
      </c>
      <c r="AY53" s="10">
        <f t="shared" ref="AY50:AY68" si="82">IF(AV53,AY52-D53,AY52)</f>
        <v>6905.2500000000009</v>
      </c>
      <c r="AZ53"/>
      <c r="BA53" s="10"/>
      <c r="BB53" s="8">
        <f t="shared" ref="BB50:BB68" si="83">IF(IF(BA53,1,0),IF(IF(MOD((BB52+TIME(0,D53,0)),1)&gt;D$1,1,0),IF(IF(MOD((BB52+TIME(0,D53,0)),1)&lt;D$4,1,0),BB52+TIME(0,D53,0),(MOD(BB52+TIME(0,D53,0),1)-D$4)+D$1),"Under"),BB52)</f>
        <v>0.23611111109607405</v>
      </c>
      <c r="BC53" s="6">
        <f t="shared" ref="BC50:BC68" si="84">IF(BA53,BC52+D53,BC52)</f>
        <v>355</v>
      </c>
      <c r="BD53" s="10">
        <f t="shared" ref="BD50:BD68" si="85">IF(BA53,BD52-D53,BD52)</f>
        <v>6550.2500000000009</v>
      </c>
      <c r="BE53"/>
    </row>
    <row r="54" spans="1:57" x14ac:dyDescent="0.2">
      <c r="A54" s="6">
        <f>'St5 Input'!A39</f>
        <v>4</v>
      </c>
      <c r="B54" s="6">
        <f>'St5 Input'!B39</f>
        <v>4110</v>
      </c>
      <c r="C54" s="6" t="str">
        <f>'St5 Input'!C39</f>
        <v xml:space="preserve"> Install LP Lines</v>
      </c>
      <c r="D54" s="6">
        <f>'St5 Input'!D39</f>
        <v>30</v>
      </c>
      <c r="E54" s="19" t="str">
        <f>'St5 Input'!G39</f>
        <v xml:space="preserve"> </v>
      </c>
      <c r="F54" s="8"/>
      <c r="G54" s="12"/>
      <c r="H54" s="10"/>
      <c r="I54" s="8">
        <f t="shared" si="32"/>
        <v>42685.322916666664</v>
      </c>
      <c r="J54" s="10">
        <f t="shared" si="33"/>
        <v>0</v>
      </c>
      <c r="K54" s="10">
        <f t="shared" si="34"/>
        <v>6905.2500000000009</v>
      </c>
      <c r="L54" s="12"/>
      <c r="M54" s="10"/>
      <c r="N54" s="8">
        <f t="shared" si="35"/>
        <v>42685.322916666664</v>
      </c>
      <c r="O54" s="10">
        <f t="shared" si="36"/>
        <v>0</v>
      </c>
      <c r="P54" s="10">
        <f t="shared" si="37"/>
        <v>6905.2500000000009</v>
      </c>
      <c r="Q54" s="14"/>
      <c r="R54" s="7"/>
      <c r="S54" s="8">
        <f t="shared" si="29"/>
        <v>42685.322916666664</v>
      </c>
      <c r="T54" s="7">
        <f t="shared" si="30"/>
        <v>0</v>
      </c>
      <c r="U54" s="10">
        <f t="shared" si="31"/>
        <v>6905.2500000000009</v>
      </c>
      <c r="V54" s="14"/>
      <c r="W54" s="7"/>
      <c r="X54" s="8">
        <f t="shared" si="67"/>
        <v>42685.322916666664</v>
      </c>
      <c r="Y54" s="7">
        <f t="shared" si="79"/>
        <v>0</v>
      </c>
      <c r="Z54" s="10">
        <f t="shared" si="68"/>
        <v>6905.2500000000009</v>
      </c>
      <c r="AA54" s="14"/>
      <c r="AB54" s="7"/>
      <c r="AC54" s="8">
        <f t="shared" si="69"/>
        <v>42685.322916666664</v>
      </c>
      <c r="AD54" s="7">
        <f t="shared" si="70"/>
        <v>0</v>
      </c>
      <c r="AE54" s="10">
        <f t="shared" si="71"/>
        <v>6905.2500000000009</v>
      </c>
      <c r="AF54" s="14"/>
      <c r="AG54" s="7"/>
      <c r="AH54" s="8">
        <f t="shared" si="72"/>
        <v>42685.322916666664</v>
      </c>
      <c r="AI54" s="7">
        <f t="shared" si="73"/>
        <v>0</v>
      </c>
      <c r="AJ54" s="10">
        <f t="shared" si="74"/>
        <v>6905.2500000000009</v>
      </c>
      <c r="AK54" s="12"/>
      <c r="AL54" s="7"/>
      <c r="AM54" s="15">
        <f t="shared" si="75"/>
        <v>42685.322916666664</v>
      </c>
      <c r="AN54" s="7">
        <f t="shared" si="25"/>
        <v>0</v>
      </c>
      <c r="AO54" s="7">
        <f>IF(AL54,AO53-#REF!,AO53)</f>
        <v>6905.2500000000009</v>
      </c>
      <c r="AP54" s="12"/>
      <c r="AQ54" s="7"/>
      <c r="AR54" s="8">
        <f t="shared" si="76"/>
        <v>42685.322916666664</v>
      </c>
      <c r="AS54" s="7">
        <f t="shared" si="77"/>
        <v>0</v>
      </c>
      <c r="AT54" s="7">
        <f t="shared" si="78"/>
        <v>6905.2500000000009</v>
      </c>
      <c r="AV54" s="10"/>
      <c r="AW54" s="8">
        <f t="shared" si="80"/>
        <v>42685.322916666664</v>
      </c>
      <c r="AX54" s="7">
        <f t="shared" si="81"/>
        <v>0</v>
      </c>
      <c r="AY54" s="10">
        <f t="shared" si="82"/>
        <v>6905.2500000000009</v>
      </c>
      <c r="AZ54"/>
      <c r="BA54" s="10"/>
      <c r="BB54" s="8">
        <f t="shared" si="83"/>
        <v>0.23611111109607405</v>
      </c>
      <c r="BC54" s="6">
        <f t="shared" si="84"/>
        <v>355</v>
      </c>
      <c r="BD54" s="10">
        <f t="shared" si="85"/>
        <v>6550.2500000000009</v>
      </c>
      <c r="BE54"/>
    </row>
    <row r="55" spans="1:57" x14ac:dyDescent="0.2">
      <c r="A55" s="6">
        <f>'St5 Input'!A40</f>
        <v>4</v>
      </c>
      <c r="B55" s="6">
        <f>'St5 Input'!B40</f>
        <v>4120</v>
      </c>
      <c r="C55" s="6" t="str">
        <f>'St5 Input'!C40</f>
        <v xml:space="preserve"> Main Switch Panel Hook Up      No Stereo 45 </v>
      </c>
      <c r="D55" s="6">
        <f>'St5 Input'!D40</f>
        <v>45</v>
      </c>
      <c r="E55" s="19" t="str">
        <f>'St5 Input'!G40</f>
        <v xml:space="preserve"> </v>
      </c>
      <c r="F55" s="8"/>
      <c r="G55" s="12"/>
      <c r="H55" s="10"/>
      <c r="I55" s="8">
        <f t="shared" si="32"/>
        <v>42685.322916666664</v>
      </c>
      <c r="J55" s="10">
        <f t="shared" si="33"/>
        <v>0</v>
      </c>
      <c r="K55" s="10">
        <f t="shared" si="34"/>
        <v>6905.2500000000009</v>
      </c>
      <c r="L55" s="12"/>
      <c r="M55" s="10"/>
      <c r="N55" s="8">
        <f t="shared" si="35"/>
        <v>42685.322916666664</v>
      </c>
      <c r="O55" s="10">
        <f t="shared" si="36"/>
        <v>0</v>
      </c>
      <c r="P55" s="10">
        <f t="shared" si="37"/>
        <v>6905.2500000000009</v>
      </c>
      <c r="Q55" s="14"/>
      <c r="R55" s="7"/>
      <c r="S55" s="8">
        <f>IF(IF(R55,1,0),IF(IF(MOD((S54+TIME(0,D55,0)),1)&gt;D$1,1,0),IF(IF(MOD((S54+TIME(0,D55,0)),1)&lt;D$4,1,0),S54+TIME(0,D55,0),(MOD(S54+TIME(0,D55,0),1)-D$4)+D$1),"Under"),S54)</f>
        <v>42685.322916666664</v>
      </c>
      <c r="T55" s="7">
        <f>IF(M55,O54+D55,O54)</f>
        <v>0</v>
      </c>
      <c r="U55" s="10">
        <f>IF(M55,P54-D55,P54)</f>
        <v>6905.2500000000009</v>
      </c>
      <c r="V55" s="14"/>
      <c r="W55" s="7"/>
      <c r="X55" s="8">
        <f t="shared" si="67"/>
        <v>42685.322916666664</v>
      </c>
      <c r="Y55" s="7">
        <f t="shared" si="79"/>
        <v>0</v>
      </c>
      <c r="Z55" s="10">
        <f t="shared" si="68"/>
        <v>6905.2500000000009</v>
      </c>
      <c r="AA55" s="14"/>
      <c r="AB55" s="7"/>
      <c r="AC55" s="8">
        <f t="shared" si="69"/>
        <v>42685.322916666664</v>
      </c>
      <c r="AD55" s="7">
        <f t="shared" si="70"/>
        <v>0</v>
      </c>
      <c r="AE55" s="10">
        <f t="shared" si="71"/>
        <v>6905.2500000000009</v>
      </c>
      <c r="AF55" s="14"/>
      <c r="AG55" s="7"/>
      <c r="AH55" s="8">
        <f t="shared" si="72"/>
        <v>42685.322916666664</v>
      </c>
      <c r="AI55" s="7">
        <f t="shared" si="73"/>
        <v>0</v>
      </c>
      <c r="AJ55" s="10">
        <f t="shared" si="74"/>
        <v>6905.2500000000009</v>
      </c>
      <c r="AK55" s="12"/>
      <c r="AL55" s="7"/>
      <c r="AM55" s="15">
        <f t="shared" si="75"/>
        <v>42685.322916666664</v>
      </c>
      <c r="AN55" s="7">
        <f>IF(AL55,AN54+D55,AN54)</f>
        <v>0</v>
      </c>
      <c r="AO55" s="7">
        <f>IF(AL55,AO54-#REF!,AO54)</f>
        <v>6905.2500000000009</v>
      </c>
      <c r="AP55" s="12"/>
      <c r="AQ55" s="7"/>
      <c r="AR55" s="8">
        <f t="shared" si="76"/>
        <v>42685.322916666664</v>
      </c>
      <c r="AS55" s="7">
        <f t="shared" si="77"/>
        <v>0</v>
      </c>
      <c r="AT55" s="7">
        <f t="shared" si="78"/>
        <v>6905.2500000000009</v>
      </c>
      <c r="AV55" s="10"/>
      <c r="AW55" s="8">
        <f t="shared" si="80"/>
        <v>42685.322916666664</v>
      </c>
      <c r="AX55" s="7">
        <f t="shared" si="81"/>
        <v>0</v>
      </c>
      <c r="AY55" s="10">
        <f t="shared" si="82"/>
        <v>6905.2500000000009</v>
      </c>
      <c r="AZ55"/>
      <c r="BA55" s="10"/>
      <c r="BB55" s="8">
        <f t="shared" si="83"/>
        <v>0.23611111109607405</v>
      </c>
      <c r="BC55" s="6">
        <f t="shared" si="84"/>
        <v>355</v>
      </c>
      <c r="BD55" s="10">
        <f t="shared" si="85"/>
        <v>6550.2500000000009</v>
      </c>
      <c r="BE55"/>
    </row>
    <row r="56" spans="1:57" x14ac:dyDescent="0.2">
      <c r="A56" s="6">
        <f>'St5 Input'!A41</f>
        <v>4</v>
      </c>
      <c r="B56" s="6">
        <f>'St5 Input'!B41</f>
        <v>4150</v>
      </c>
      <c r="C56" s="6" t="str">
        <f>'St5 Input'!C41</f>
        <v xml:space="preserve"> Fenders - 7 Wide</v>
      </c>
      <c r="D56" s="6">
        <f>'St5 Input'!D41</f>
        <v>15</v>
      </c>
      <c r="E56" s="19" t="str">
        <f>'St5 Input'!G41</f>
        <v xml:space="preserve"> </v>
      </c>
      <c r="F56" s="8"/>
      <c r="G56" s="12"/>
      <c r="H56" s="10"/>
      <c r="I56" s="8">
        <f>IF(IF(H56,1,0),IF(IF(MOD((I55+TIME(0,D56,0)),1)&gt;D$1,1,0),IF(IF(MOD((I55+TIME(0,D56,0)),1)&lt;D$4,1,0),I55+TIME(0,D56,0),(MOD(I55+TIME(0,D56,0),1)-D$4)+D$1),"Under"),I55)</f>
        <v>42685.322916666664</v>
      </c>
      <c r="J56" s="10">
        <f t="shared" si="33"/>
        <v>0</v>
      </c>
      <c r="K56" s="10">
        <f t="shared" si="34"/>
        <v>6905.2500000000009</v>
      </c>
      <c r="L56" s="12"/>
      <c r="M56" s="10"/>
      <c r="N56" s="8">
        <f t="shared" si="35"/>
        <v>42685.322916666664</v>
      </c>
      <c r="O56" s="10">
        <f t="shared" si="36"/>
        <v>0</v>
      </c>
      <c r="P56" s="10">
        <f t="shared" si="37"/>
        <v>6905.2500000000009</v>
      </c>
      <c r="Q56" s="14"/>
      <c r="R56" s="7"/>
      <c r="S56" s="8">
        <f t="shared" ref="S56:S67" si="86">IF(IF(R56,1,0),IF(IF(MOD((S55+TIME(0,D56,0)),1)&gt;D$1,1,0),IF(IF(MOD((S55+TIME(0,D56,0)),1)&lt;D$4,1,0),S55+TIME(0,D56,0),(MOD(S55+TIME(0,D56,0),1)-D$4)+D$1),"Under"),S55)</f>
        <v>42685.322916666664</v>
      </c>
      <c r="T56" s="7">
        <f t="shared" ref="T56:T67" si="87">IF(M56,O55+D56,O55)</f>
        <v>0</v>
      </c>
      <c r="U56" s="10">
        <f t="shared" ref="U56:U67" si="88">IF(M56,P55-D56,P55)</f>
        <v>6905.2500000000009</v>
      </c>
      <c r="V56" s="14"/>
      <c r="W56" s="7"/>
      <c r="X56" s="8">
        <f t="shared" si="67"/>
        <v>42685.322916666664</v>
      </c>
      <c r="Y56" s="7">
        <f t="shared" si="79"/>
        <v>0</v>
      </c>
      <c r="Z56" s="10">
        <f t="shared" si="68"/>
        <v>6905.2500000000009</v>
      </c>
      <c r="AA56" s="14"/>
      <c r="AB56" s="7"/>
      <c r="AC56" s="8">
        <f t="shared" si="69"/>
        <v>42685.322916666664</v>
      </c>
      <c r="AD56" s="7">
        <f t="shared" si="70"/>
        <v>0</v>
      </c>
      <c r="AE56" s="10">
        <f t="shared" si="71"/>
        <v>6905.2500000000009</v>
      </c>
      <c r="AF56" s="14"/>
      <c r="AG56" s="7"/>
      <c r="AH56" s="8">
        <f t="shared" si="72"/>
        <v>42685.322916666664</v>
      </c>
      <c r="AI56" s="7">
        <f t="shared" si="73"/>
        <v>0</v>
      </c>
      <c r="AJ56" s="10">
        <f t="shared" si="74"/>
        <v>6905.2500000000009</v>
      </c>
      <c r="AK56" s="12"/>
      <c r="AL56" s="7"/>
      <c r="AM56" s="15">
        <f t="shared" si="75"/>
        <v>42685.322916666664</v>
      </c>
      <c r="AN56" s="7">
        <f t="shared" si="25"/>
        <v>0</v>
      </c>
      <c r="AO56" s="7">
        <f>IF(AL56,AO55-#REF!,AO55)</f>
        <v>6905.2500000000009</v>
      </c>
      <c r="AP56" s="12"/>
      <c r="AQ56" s="7"/>
      <c r="AR56" s="8">
        <f t="shared" si="76"/>
        <v>42685.322916666664</v>
      </c>
      <c r="AS56" s="7">
        <f t="shared" si="77"/>
        <v>0</v>
      </c>
      <c r="AT56" s="7">
        <f t="shared" si="78"/>
        <v>6905.2500000000009</v>
      </c>
      <c r="AV56" s="10"/>
      <c r="AW56" s="8">
        <f t="shared" si="80"/>
        <v>42685.322916666664</v>
      </c>
      <c r="AX56" s="7">
        <f t="shared" si="81"/>
        <v>0</v>
      </c>
      <c r="AY56" s="10">
        <f t="shared" si="82"/>
        <v>6905.2500000000009</v>
      </c>
      <c r="AZ56"/>
      <c r="BA56" s="10"/>
      <c r="BB56" s="8">
        <f t="shared" si="83"/>
        <v>0.23611111109607405</v>
      </c>
      <c r="BC56" s="6">
        <f t="shared" si="84"/>
        <v>355</v>
      </c>
      <c r="BD56" s="10">
        <f t="shared" si="85"/>
        <v>6550.2500000000009</v>
      </c>
      <c r="BE56"/>
    </row>
    <row r="57" spans="1:57" x14ac:dyDescent="0.2">
      <c r="A57" s="6">
        <f>'St5 Input'!A42</f>
        <v>4</v>
      </c>
      <c r="B57" s="6">
        <f>'St5 Input'!B42</f>
        <v>4160</v>
      </c>
      <c r="C57" s="6" t="str">
        <f>'St5 Input'!C42</f>
        <v xml:space="preserve"> Lower Rub Rail</v>
      </c>
      <c r="D57" s="6">
        <f>'St5 Input'!D42</f>
        <v>40</v>
      </c>
      <c r="E57" s="19" t="str">
        <f>'St5 Input'!G42</f>
        <v xml:space="preserve"> </v>
      </c>
      <c r="F57" s="8"/>
      <c r="G57" s="12"/>
      <c r="H57" s="10"/>
      <c r="I57" s="8">
        <f>IF(IF(H57,1,0),IF(IF(MOD((I56+TIME(0,D57,0)),1)&gt;D$1,1,0),IF(IF(MOD((I56+TIME(0,D57,0)),1)&lt;D$4,1,0),I56+TIME(0,D57,0),(MOD(I56+TIME(0,D57,0),1)-D$4)+D$1),"Under"),I56)</f>
        <v>42685.322916666664</v>
      </c>
      <c r="J57" s="10">
        <f t="shared" si="33"/>
        <v>0</v>
      </c>
      <c r="K57" s="10">
        <f t="shared" si="34"/>
        <v>6905.2500000000009</v>
      </c>
      <c r="L57" s="12"/>
      <c r="M57" s="10"/>
      <c r="N57" s="8">
        <f t="shared" si="35"/>
        <v>42685.322916666664</v>
      </c>
      <c r="O57" s="10">
        <f t="shared" si="36"/>
        <v>0</v>
      </c>
      <c r="P57" s="10">
        <f t="shared" si="37"/>
        <v>6905.2500000000009</v>
      </c>
      <c r="Q57" s="14"/>
      <c r="R57" s="7"/>
      <c r="S57" s="8">
        <f t="shared" si="86"/>
        <v>42685.322916666664</v>
      </c>
      <c r="T57" s="7">
        <f t="shared" si="87"/>
        <v>0</v>
      </c>
      <c r="U57" s="10">
        <f t="shared" si="88"/>
        <v>6905.2500000000009</v>
      </c>
      <c r="V57" s="14"/>
      <c r="W57" s="7"/>
      <c r="X57" s="8">
        <f t="shared" si="67"/>
        <v>42685.322916666664</v>
      </c>
      <c r="Y57" s="7">
        <f t="shared" si="79"/>
        <v>0</v>
      </c>
      <c r="Z57" s="10">
        <f t="shared" si="68"/>
        <v>6905.2500000000009</v>
      </c>
      <c r="AA57" s="14"/>
      <c r="AB57" s="7"/>
      <c r="AC57" s="8">
        <f t="shared" si="69"/>
        <v>42685.322916666664</v>
      </c>
      <c r="AD57" s="7">
        <f t="shared" si="70"/>
        <v>0</v>
      </c>
      <c r="AE57" s="10">
        <f t="shared" si="71"/>
        <v>6905.2500000000009</v>
      </c>
      <c r="AF57" s="14"/>
      <c r="AG57" s="7"/>
      <c r="AH57" s="8">
        <f t="shared" si="72"/>
        <v>42685.322916666664</v>
      </c>
      <c r="AI57" s="7">
        <f t="shared" si="73"/>
        <v>0</v>
      </c>
      <c r="AJ57" s="10">
        <f t="shared" si="74"/>
        <v>6905.2500000000009</v>
      </c>
      <c r="AK57" s="12"/>
      <c r="AL57" s="7"/>
      <c r="AM57" s="15">
        <f t="shared" si="75"/>
        <v>42685.322916666664</v>
      </c>
      <c r="AN57" s="7">
        <f t="shared" si="25"/>
        <v>0</v>
      </c>
      <c r="AO57" s="7">
        <f>IF(AL57,AO56-#REF!,AO56)</f>
        <v>6905.2500000000009</v>
      </c>
      <c r="AP57" s="12"/>
      <c r="AQ57" s="7"/>
      <c r="AR57" s="8">
        <f t="shared" si="76"/>
        <v>42685.322916666664</v>
      </c>
      <c r="AS57" s="7">
        <f t="shared" si="77"/>
        <v>0</v>
      </c>
      <c r="AT57" s="7">
        <f t="shared" si="78"/>
        <v>6905.2500000000009</v>
      </c>
      <c r="AV57" s="10"/>
      <c r="AW57" s="8">
        <f t="shared" si="80"/>
        <v>42685.322916666664</v>
      </c>
      <c r="AX57" s="7">
        <f t="shared" si="81"/>
        <v>0</v>
      </c>
      <c r="AY57" s="10">
        <f t="shared" si="82"/>
        <v>6905.2500000000009</v>
      </c>
      <c r="AZ57"/>
      <c r="BA57" s="10"/>
      <c r="BB57" s="8">
        <f t="shared" si="83"/>
        <v>0.23611111109607405</v>
      </c>
      <c r="BC57" s="6">
        <f t="shared" si="84"/>
        <v>355</v>
      </c>
      <c r="BD57" s="10">
        <f t="shared" si="85"/>
        <v>6550.2500000000009</v>
      </c>
      <c r="BE57"/>
    </row>
    <row r="58" spans="1:57" x14ac:dyDescent="0.2">
      <c r="A58" s="6">
        <f>'St5 Input'!A43</f>
        <v>4</v>
      </c>
      <c r="B58" s="6">
        <f>'St5 Input'!B43</f>
        <v>4180</v>
      </c>
      <c r="C58" s="6" t="str">
        <f>'St5 Input'!C43</f>
        <v xml:space="preserve"> Wire Lower Clearance Lights</v>
      </c>
      <c r="D58" s="6">
        <f>'St5 Input'!D43</f>
        <v>15</v>
      </c>
      <c r="E58" s="19" t="str">
        <f>'St5 Input'!G43</f>
        <v xml:space="preserve"> </v>
      </c>
      <c r="F58" s="8"/>
      <c r="G58" s="12"/>
      <c r="H58" s="10"/>
      <c r="I58" s="8">
        <f t="shared" si="32"/>
        <v>42685.322916666664</v>
      </c>
      <c r="J58" s="10">
        <f t="shared" si="33"/>
        <v>0</v>
      </c>
      <c r="K58" s="10">
        <f t="shared" si="34"/>
        <v>6905.2500000000009</v>
      </c>
      <c r="L58" s="12"/>
      <c r="M58" s="10"/>
      <c r="N58" s="8">
        <f t="shared" si="35"/>
        <v>42685.322916666664</v>
      </c>
      <c r="O58" s="10">
        <f t="shared" si="36"/>
        <v>0</v>
      </c>
      <c r="P58" s="10">
        <f t="shared" si="37"/>
        <v>6905.2500000000009</v>
      </c>
      <c r="Q58" s="14"/>
      <c r="R58" s="7"/>
      <c r="S58" s="8">
        <f t="shared" si="86"/>
        <v>42685.322916666664</v>
      </c>
      <c r="T58" s="7">
        <f t="shared" si="87"/>
        <v>0</v>
      </c>
      <c r="U58" s="10">
        <f t="shared" si="88"/>
        <v>6905.2500000000009</v>
      </c>
      <c r="V58" s="14"/>
      <c r="W58" s="7"/>
      <c r="X58" s="8">
        <f t="shared" si="67"/>
        <v>42685.322916666664</v>
      </c>
      <c r="Y58" s="7">
        <f t="shared" si="79"/>
        <v>0</v>
      </c>
      <c r="Z58" s="10">
        <f t="shared" si="68"/>
        <v>6905.2500000000009</v>
      </c>
      <c r="AA58" s="14"/>
      <c r="AB58" s="7"/>
      <c r="AC58" s="8">
        <f t="shared" si="69"/>
        <v>42685.322916666664</v>
      </c>
      <c r="AD58" s="7">
        <f t="shared" si="70"/>
        <v>0</v>
      </c>
      <c r="AE58" s="10">
        <f t="shared" si="71"/>
        <v>6905.2500000000009</v>
      </c>
      <c r="AF58" s="14"/>
      <c r="AG58" s="7"/>
      <c r="AH58" s="8">
        <f t="shared" si="72"/>
        <v>42685.322916666664</v>
      </c>
      <c r="AI58" s="7">
        <f t="shared" si="73"/>
        <v>0</v>
      </c>
      <c r="AJ58" s="10">
        <f t="shared" si="74"/>
        <v>6905.2500000000009</v>
      </c>
      <c r="AK58" s="12"/>
      <c r="AL58" s="7"/>
      <c r="AM58" s="15">
        <f t="shared" si="75"/>
        <v>42685.322916666664</v>
      </c>
      <c r="AN58" s="7">
        <f t="shared" si="25"/>
        <v>0</v>
      </c>
      <c r="AO58" s="7">
        <f>IF(AL58,AO57-#REF!,AO57)</f>
        <v>6905.2500000000009</v>
      </c>
      <c r="AP58" s="12"/>
      <c r="AQ58" s="7"/>
      <c r="AR58" s="8">
        <f t="shared" si="76"/>
        <v>42685.322916666664</v>
      </c>
      <c r="AS58" s="7">
        <f t="shared" si="77"/>
        <v>0</v>
      </c>
      <c r="AT58" s="7">
        <f t="shared" si="78"/>
        <v>6905.2500000000009</v>
      </c>
      <c r="AV58" s="10"/>
      <c r="AW58" s="8">
        <f t="shared" si="80"/>
        <v>42685.322916666664</v>
      </c>
      <c r="AX58" s="7">
        <f t="shared" si="81"/>
        <v>0</v>
      </c>
      <c r="AY58" s="10">
        <f t="shared" si="82"/>
        <v>6905.2500000000009</v>
      </c>
      <c r="AZ58"/>
      <c r="BA58" s="10"/>
      <c r="BB58" s="8">
        <f t="shared" si="83"/>
        <v>0.23611111109607405</v>
      </c>
      <c r="BC58" s="6">
        <f t="shared" si="84"/>
        <v>355</v>
      </c>
      <c r="BD58" s="10">
        <f t="shared" si="85"/>
        <v>6550.2500000000009</v>
      </c>
      <c r="BE58"/>
    </row>
    <row r="59" spans="1:57" x14ac:dyDescent="0.2">
      <c r="A59" s="6">
        <f>'St5 Input'!A44</f>
        <v>4</v>
      </c>
      <c r="B59" s="6">
        <f>'St5 Input'!B44</f>
        <v>4190</v>
      </c>
      <c r="C59" s="6" t="str">
        <f>'St5 Input'!C44</f>
        <v xml:space="preserve"> Fender Lights - 7.0 Wide</v>
      </c>
      <c r="D59" s="6">
        <f>'St5 Input'!D44</f>
        <v>30</v>
      </c>
      <c r="E59" s="19" t="str">
        <f>'St5 Input'!G44</f>
        <v xml:space="preserve"> </v>
      </c>
      <c r="F59" s="8"/>
      <c r="G59" s="12"/>
      <c r="H59" s="10"/>
      <c r="I59" s="8">
        <f t="shared" si="32"/>
        <v>42685.322916666664</v>
      </c>
      <c r="J59" s="10">
        <f t="shared" si="33"/>
        <v>0</v>
      </c>
      <c r="K59" s="10">
        <f t="shared" si="34"/>
        <v>6905.2500000000009</v>
      </c>
      <c r="L59" s="12"/>
      <c r="M59" s="10"/>
      <c r="N59" s="8">
        <f t="shared" si="35"/>
        <v>42685.322916666664</v>
      </c>
      <c r="O59" s="10">
        <f t="shared" si="36"/>
        <v>0</v>
      </c>
      <c r="P59" s="10">
        <f t="shared" si="37"/>
        <v>6905.2500000000009</v>
      </c>
      <c r="Q59" s="14"/>
      <c r="R59" s="7"/>
      <c r="S59" s="8">
        <f t="shared" si="86"/>
        <v>42685.322916666664</v>
      </c>
      <c r="T59" s="7">
        <f t="shared" si="87"/>
        <v>0</v>
      </c>
      <c r="U59" s="10">
        <f t="shared" si="88"/>
        <v>6905.2500000000009</v>
      </c>
      <c r="V59" s="14"/>
      <c r="W59" s="7"/>
      <c r="X59" s="8">
        <f t="shared" si="67"/>
        <v>42685.322916666664</v>
      </c>
      <c r="Y59" s="7">
        <f t="shared" si="79"/>
        <v>0</v>
      </c>
      <c r="Z59" s="10">
        <f t="shared" si="68"/>
        <v>6905.2500000000009</v>
      </c>
      <c r="AA59" s="14"/>
      <c r="AB59" s="7"/>
      <c r="AC59" s="8">
        <f t="shared" si="69"/>
        <v>42685.322916666664</v>
      </c>
      <c r="AD59" s="7">
        <f t="shared" si="70"/>
        <v>0</v>
      </c>
      <c r="AE59" s="10">
        <f t="shared" si="71"/>
        <v>6905.2500000000009</v>
      </c>
      <c r="AF59" s="14"/>
      <c r="AG59" s="7"/>
      <c r="AH59" s="8">
        <f t="shared" si="72"/>
        <v>42685.322916666664</v>
      </c>
      <c r="AI59" s="7">
        <f t="shared" si="73"/>
        <v>0</v>
      </c>
      <c r="AJ59" s="10">
        <f t="shared" si="74"/>
        <v>6905.2500000000009</v>
      </c>
      <c r="AK59" s="12"/>
      <c r="AL59" s="7"/>
      <c r="AM59" s="15">
        <f t="shared" si="75"/>
        <v>42685.322916666664</v>
      </c>
      <c r="AN59" s="7">
        <f t="shared" si="25"/>
        <v>0</v>
      </c>
      <c r="AO59" s="7">
        <f>IF(AL59,AO58-#REF!,AO58)</f>
        <v>6905.2500000000009</v>
      </c>
      <c r="AP59" s="12"/>
      <c r="AQ59" s="7"/>
      <c r="AR59" s="8">
        <f t="shared" si="76"/>
        <v>42685.322916666664</v>
      </c>
      <c r="AS59" s="7">
        <f t="shared" si="77"/>
        <v>0</v>
      </c>
      <c r="AT59" s="7">
        <f t="shared" si="78"/>
        <v>6905.2500000000009</v>
      </c>
      <c r="AV59" s="10"/>
      <c r="AW59" s="8">
        <f t="shared" si="80"/>
        <v>42685.322916666664</v>
      </c>
      <c r="AX59" s="7">
        <f t="shared" si="81"/>
        <v>0</v>
      </c>
      <c r="AY59" s="10">
        <f t="shared" si="82"/>
        <v>6905.2500000000009</v>
      </c>
      <c r="AZ59"/>
      <c r="BA59" s="10"/>
      <c r="BB59" s="8">
        <f t="shared" si="83"/>
        <v>0.23611111109607405</v>
      </c>
      <c r="BC59" s="6">
        <f t="shared" si="84"/>
        <v>355</v>
      </c>
      <c r="BD59" s="10">
        <f t="shared" si="85"/>
        <v>6550.2500000000009</v>
      </c>
      <c r="BE59"/>
    </row>
    <row r="60" spans="1:57" x14ac:dyDescent="0.2">
      <c r="A60" s="6">
        <f>'St5 Input'!A45</f>
        <v>4</v>
      </c>
      <c r="B60" s="6">
        <f>'St5 Input'!B45</f>
        <v>4200</v>
      </c>
      <c r="C60" s="6" t="str">
        <f>'St5 Input'!C45</f>
        <v xml:space="preserve"> Flow Through Vents</v>
      </c>
      <c r="D60" s="6">
        <f>'St5 Input'!D45</f>
        <v>20</v>
      </c>
      <c r="E60" s="19" t="str">
        <f>'St5 Input'!G45</f>
        <v xml:space="preserve"> </v>
      </c>
      <c r="F60" s="8"/>
      <c r="G60" s="12"/>
      <c r="H60" s="10"/>
      <c r="I60" s="8">
        <f t="shared" si="32"/>
        <v>42685.322916666664</v>
      </c>
      <c r="J60" s="10">
        <f t="shared" si="33"/>
        <v>0</v>
      </c>
      <c r="K60" s="10">
        <f t="shared" si="34"/>
        <v>6905.2500000000009</v>
      </c>
      <c r="L60" s="12"/>
      <c r="M60" s="10"/>
      <c r="N60" s="8">
        <f t="shared" si="35"/>
        <v>42685.322916666664</v>
      </c>
      <c r="O60" s="10">
        <f t="shared" si="36"/>
        <v>0</v>
      </c>
      <c r="P60" s="10">
        <f t="shared" si="37"/>
        <v>6905.2500000000009</v>
      </c>
      <c r="Q60" s="14"/>
      <c r="R60" s="7"/>
      <c r="S60" s="8">
        <f t="shared" si="86"/>
        <v>42685.322916666664</v>
      </c>
      <c r="T60" s="7">
        <f t="shared" si="87"/>
        <v>0</v>
      </c>
      <c r="U60" s="10">
        <f t="shared" si="88"/>
        <v>6905.2500000000009</v>
      </c>
      <c r="V60" s="14"/>
      <c r="W60" s="7"/>
      <c r="X60" s="8">
        <f t="shared" si="67"/>
        <v>42685.322916666664</v>
      </c>
      <c r="Y60" s="7">
        <f t="shared" si="79"/>
        <v>0</v>
      </c>
      <c r="Z60" s="10">
        <f t="shared" si="68"/>
        <v>6905.2500000000009</v>
      </c>
      <c r="AA60" s="14"/>
      <c r="AB60" s="7"/>
      <c r="AC60" s="8">
        <f t="shared" si="69"/>
        <v>42685.322916666664</v>
      </c>
      <c r="AD60" s="7">
        <f t="shared" si="70"/>
        <v>0</v>
      </c>
      <c r="AE60" s="10">
        <f t="shared" si="71"/>
        <v>6905.2500000000009</v>
      </c>
      <c r="AF60" s="14"/>
      <c r="AG60" s="7"/>
      <c r="AH60" s="8">
        <f t="shared" si="72"/>
        <v>42685.322916666664</v>
      </c>
      <c r="AI60" s="7">
        <f t="shared" si="73"/>
        <v>0</v>
      </c>
      <c r="AJ60" s="10">
        <f t="shared" si="74"/>
        <v>6905.2500000000009</v>
      </c>
      <c r="AK60" s="12"/>
      <c r="AL60" s="7"/>
      <c r="AM60" s="15">
        <f t="shared" si="75"/>
        <v>42685.322916666664</v>
      </c>
      <c r="AN60" s="7">
        <f t="shared" si="25"/>
        <v>0</v>
      </c>
      <c r="AO60" s="7">
        <f>IF(AL60,AO59-#REF!,AO59)</f>
        <v>6905.2500000000009</v>
      </c>
      <c r="AP60" s="12"/>
      <c r="AQ60" s="7"/>
      <c r="AR60" s="8">
        <f t="shared" si="76"/>
        <v>42685.322916666664</v>
      </c>
      <c r="AS60" s="7">
        <f t="shared" si="77"/>
        <v>0</v>
      </c>
      <c r="AT60" s="7">
        <f t="shared" si="78"/>
        <v>6905.2500000000009</v>
      </c>
      <c r="AV60" s="10"/>
      <c r="AW60" s="8">
        <f t="shared" si="80"/>
        <v>42685.322916666664</v>
      </c>
      <c r="AX60" s="7">
        <f t="shared" si="81"/>
        <v>0</v>
      </c>
      <c r="AY60" s="10">
        <f t="shared" si="82"/>
        <v>6905.2500000000009</v>
      </c>
      <c r="AZ60"/>
      <c r="BA60" s="10"/>
      <c r="BB60" s="8">
        <f t="shared" si="83"/>
        <v>0.23611111109607405</v>
      </c>
      <c r="BC60" s="6">
        <f t="shared" si="84"/>
        <v>355</v>
      </c>
      <c r="BD60" s="10">
        <f t="shared" si="85"/>
        <v>6550.2500000000009</v>
      </c>
      <c r="BE60"/>
    </row>
    <row r="61" spans="1:57" x14ac:dyDescent="0.2">
      <c r="A61" s="6">
        <f>'St5 Input'!A46</f>
        <v>4</v>
      </c>
      <c r="B61" s="6">
        <f>'St5 Input'!B46</f>
        <v>4220</v>
      </c>
      <c r="C61" s="6" t="str">
        <f>'St5 Input'!C46</f>
        <v xml:space="preserve"> Install Motorbase</v>
      </c>
      <c r="D61" s="6">
        <f>'St5 Input'!D46</f>
        <v>15</v>
      </c>
      <c r="E61" s="19" t="str">
        <f>'St5 Input'!G46</f>
        <v xml:space="preserve"> </v>
      </c>
      <c r="F61" s="8"/>
      <c r="G61" s="12"/>
      <c r="H61" s="10"/>
      <c r="I61" s="8">
        <f t="shared" si="32"/>
        <v>42685.322916666664</v>
      </c>
      <c r="J61" s="10">
        <f t="shared" si="33"/>
        <v>0</v>
      </c>
      <c r="K61" s="10">
        <f t="shared" si="34"/>
        <v>6905.2500000000009</v>
      </c>
      <c r="L61" s="12"/>
      <c r="M61" s="10"/>
      <c r="N61" s="8">
        <f t="shared" si="35"/>
        <v>42685.322916666664</v>
      </c>
      <c r="O61" s="10">
        <f t="shared" si="36"/>
        <v>0</v>
      </c>
      <c r="P61" s="10">
        <f t="shared" si="37"/>
        <v>6905.2500000000009</v>
      </c>
      <c r="Q61" s="14"/>
      <c r="R61" s="7"/>
      <c r="S61" s="8">
        <f t="shared" si="86"/>
        <v>42685.322916666664</v>
      </c>
      <c r="T61" s="7">
        <f t="shared" si="87"/>
        <v>0</v>
      </c>
      <c r="U61" s="10">
        <f t="shared" si="88"/>
        <v>6905.2500000000009</v>
      </c>
      <c r="V61" s="14"/>
      <c r="W61" s="7"/>
      <c r="X61" s="8">
        <f t="shared" si="67"/>
        <v>42685.322916666664</v>
      </c>
      <c r="Y61" s="7">
        <f t="shared" si="79"/>
        <v>0</v>
      </c>
      <c r="Z61" s="10">
        <f t="shared" si="68"/>
        <v>6905.2500000000009</v>
      </c>
      <c r="AA61" s="14"/>
      <c r="AB61" s="7"/>
      <c r="AC61" s="8">
        <f t="shared" si="69"/>
        <v>42685.322916666664</v>
      </c>
      <c r="AD61" s="7">
        <f t="shared" si="70"/>
        <v>0</v>
      </c>
      <c r="AE61" s="10">
        <f t="shared" si="71"/>
        <v>6905.2500000000009</v>
      </c>
      <c r="AF61" s="14"/>
      <c r="AG61" s="7"/>
      <c r="AH61" s="8">
        <f t="shared" si="72"/>
        <v>42685.322916666664</v>
      </c>
      <c r="AI61" s="7">
        <f t="shared" si="73"/>
        <v>0</v>
      </c>
      <c r="AJ61" s="10">
        <f t="shared" si="74"/>
        <v>6905.2500000000009</v>
      </c>
      <c r="AK61" s="12"/>
      <c r="AL61" s="7"/>
      <c r="AM61" s="15">
        <f t="shared" si="75"/>
        <v>42685.322916666664</v>
      </c>
      <c r="AN61" s="7">
        <f t="shared" si="25"/>
        <v>0</v>
      </c>
      <c r="AO61" s="7">
        <f>IF(AL61,AO60-#REF!,AO60)</f>
        <v>6905.2500000000009</v>
      </c>
      <c r="AP61" s="12"/>
      <c r="AQ61" s="7"/>
      <c r="AR61" s="8">
        <f t="shared" si="76"/>
        <v>42685.322916666664</v>
      </c>
      <c r="AS61" s="7">
        <f t="shared" si="77"/>
        <v>0</v>
      </c>
      <c r="AT61" s="7">
        <f t="shared" si="78"/>
        <v>6905.2500000000009</v>
      </c>
      <c r="AV61" s="10"/>
      <c r="AW61" s="8">
        <f t="shared" si="80"/>
        <v>42685.322916666664</v>
      </c>
      <c r="AX61" s="7">
        <f t="shared" si="81"/>
        <v>0</v>
      </c>
      <c r="AY61" s="10">
        <f t="shared" si="82"/>
        <v>6905.2500000000009</v>
      </c>
      <c r="AZ61"/>
      <c r="BA61" s="10"/>
      <c r="BB61" s="8">
        <f t="shared" si="83"/>
        <v>0.23611111109607405</v>
      </c>
      <c r="BC61" s="6">
        <f t="shared" si="84"/>
        <v>355</v>
      </c>
      <c r="BD61" s="10">
        <f t="shared" si="85"/>
        <v>6550.2500000000009</v>
      </c>
      <c r="BE61"/>
    </row>
    <row r="62" spans="1:57" x14ac:dyDescent="0.2">
      <c r="A62" s="6">
        <f>'St5 Input'!A47</f>
        <v>4</v>
      </c>
      <c r="B62" s="6">
        <f>'St5 Input'!B47</f>
        <v>4240</v>
      </c>
      <c r="C62" s="6" t="str">
        <f>'St5 Input'!C47</f>
        <v xml:space="preserve"> Install Outside Coax</v>
      </c>
      <c r="D62" s="6">
        <f>'St5 Input'!D47</f>
        <v>15</v>
      </c>
      <c r="E62" s="19" t="str">
        <f>'St5 Input'!G47</f>
        <v xml:space="preserve"> </v>
      </c>
      <c r="F62" s="8"/>
      <c r="G62" s="12"/>
      <c r="H62" s="10"/>
      <c r="I62" s="8">
        <f t="shared" si="32"/>
        <v>42685.322916666664</v>
      </c>
      <c r="J62" s="10">
        <f t="shared" si="33"/>
        <v>0</v>
      </c>
      <c r="K62" s="10">
        <f t="shared" si="34"/>
        <v>6905.2500000000009</v>
      </c>
      <c r="L62" s="12"/>
      <c r="M62" s="10"/>
      <c r="N62" s="8">
        <f t="shared" si="35"/>
        <v>42685.322916666664</v>
      </c>
      <c r="O62" s="10">
        <f t="shared" si="36"/>
        <v>0</v>
      </c>
      <c r="P62" s="10">
        <f t="shared" si="37"/>
        <v>6905.2500000000009</v>
      </c>
      <c r="Q62" s="14"/>
      <c r="R62" s="7"/>
      <c r="S62" s="8">
        <f t="shared" si="86"/>
        <v>42685.322916666664</v>
      </c>
      <c r="T62" s="7">
        <f t="shared" si="87"/>
        <v>0</v>
      </c>
      <c r="U62" s="10">
        <f t="shared" si="88"/>
        <v>6905.2500000000009</v>
      </c>
      <c r="V62" s="14"/>
      <c r="W62" s="7"/>
      <c r="X62" s="8">
        <f t="shared" si="67"/>
        <v>42685.322916666664</v>
      </c>
      <c r="Y62" s="7">
        <f t="shared" si="79"/>
        <v>0</v>
      </c>
      <c r="Z62" s="10">
        <f t="shared" si="68"/>
        <v>6905.2500000000009</v>
      </c>
      <c r="AA62" s="14"/>
      <c r="AB62" s="7"/>
      <c r="AC62" s="8">
        <f t="shared" si="69"/>
        <v>42685.322916666664</v>
      </c>
      <c r="AD62" s="7">
        <f t="shared" si="70"/>
        <v>0</v>
      </c>
      <c r="AE62" s="10">
        <f t="shared" si="71"/>
        <v>6905.2500000000009</v>
      </c>
      <c r="AF62" s="14"/>
      <c r="AG62" s="7"/>
      <c r="AH62" s="8">
        <f t="shared" si="72"/>
        <v>42685.322916666664</v>
      </c>
      <c r="AI62" s="7">
        <f t="shared" si="73"/>
        <v>0</v>
      </c>
      <c r="AJ62" s="10">
        <f t="shared" si="74"/>
        <v>6905.2500000000009</v>
      </c>
      <c r="AK62" s="12"/>
      <c r="AL62" s="7"/>
      <c r="AM62" s="15">
        <f t="shared" si="75"/>
        <v>42685.322916666664</v>
      </c>
      <c r="AN62" s="7">
        <f t="shared" si="25"/>
        <v>0</v>
      </c>
      <c r="AO62" s="7">
        <f>IF(AL62,AO61-#REF!,AO61)</f>
        <v>6905.2500000000009</v>
      </c>
      <c r="AP62" s="12"/>
      <c r="AQ62" s="7"/>
      <c r="AR62" s="8">
        <f t="shared" si="76"/>
        <v>42685.322916666664</v>
      </c>
      <c r="AS62" s="7">
        <f t="shared" si="77"/>
        <v>0</v>
      </c>
      <c r="AT62" s="7">
        <f t="shared" si="78"/>
        <v>6905.2500000000009</v>
      </c>
      <c r="AV62" s="10"/>
      <c r="AW62" s="8">
        <f t="shared" si="80"/>
        <v>42685.322916666664</v>
      </c>
      <c r="AX62" s="7">
        <f t="shared" si="81"/>
        <v>0</v>
      </c>
      <c r="AY62" s="10">
        <f t="shared" si="82"/>
        <v>6905.2500000000009</v>
      </c>
      <c r="AZ62"/>
      <c r="BA62" s="10"/>
      <c r="BB62" s="8">
        <f t="shared" si="83"/>
        <v>0.23611111109607405</v>
      </c>
      <c r="BC62" s="6">
        <f t="shared" si="84"/>
        <v>355</v>
      </c>
      <c r="BD62" s="10">
        <f t="shared" si="85"/>
        <v>6550.2500000000009</v>
      </c>
      <c r="BE62"/>
    </row>
    <row r="63" spans="1:57" x14ac:dyDescent="0.2">
      <c r="A63" s="6">
        <f>'St5 Input'!A48</f>
        <v>4</v>
      </c>
      <c r="B63" s="6">
        <f>'St5 Input'!B48</f>
        <v>4260</v>
      </c>
      <c r="C63" s="6" t="str">
        <f>'St5 Input'!C48</f>
        <v xml:space="preserve"> Exterior Recept Install</v>
      </c>
      <c r="D63" s="6">
        <f>'St5 Input'!D48</f>
        <v>15</v>
      </c>
      <c r="E63" s="19" t="str">
        <f>'St5 Input'!G48</f>
        <v xml:space="preserve"> </v>
      </c>
      <c r="F63" s="8"/>
      <c r="G63" s="12"/>
      <c r="H63" s="10"/>
      <c r="I63" s="8">
        <f t="shared" si="32"/>
        <v>42685.322916666664</v>
      </c>
      <c r="J63" s="10">
        <f t="shared" si="33"/>
        <v>0</v>
      </c>
      <c r="K63" s="10">
        <f t="shared" si="34"/>
        <v>6905.2500000000009</v>
      </c>
      <c r="L63" s="12"/>
      <c r="M63" s="10"/>
      <c r="N63" s="8">
        <f t="shared" si="35"/>
        <v>42685.322916666664</v>
      </c>
      <c r="O63" s="10">
        <f t="shared" si="36"/>
        <v>0</v>
      </c>
      <c r="P63" s="10">
        <f t="shared" si="37"/>
        <v>6905.2500000000009</v>
      </c>
      <c r="Q63" s="14"/>
      <c r="R63" s="7"/>
      <c r="S63" s="8">
        <f t="shared" si="86"/>
        <v>42685.322916666664</v>
      </c>
      <c r="T63" s="7">
        <f t="shared" si="87"/>
        <v>0</v>
      </c>
      <c r="U63" s="10">
        <f t="shared" si="88"/>
        <v>6905.2500000000009</v>
      </c>
      <c r="V63" s="14"/>
      <c r="W63" s="7"/>
      <c r="X63" s="8">
        <f t="shared" si="67"/>
        <v>42685.322916666664</v>
      </c>
      <c r="Y63" s="7">
        <f t="shared" si="79"/>
        <v>0</v>
      </c>
      <c r="Z63" s="10">
        <f t="shared" si="68"/>
        <v>6905.2500000000009</v>
      </c>
      <c r="AA63" s="14"/>
      <c r="AB63" s="7"/>
      <c r="AC63" s="8">
        <f t="shared" si="69"/>
        <v>42685.322916666664</v>
      </c>
      <c r="AD63" s="7">
        <f t="shared" si="70"/>
        <v>0</v>
      </c>
      <c r="AE63" s="10">
        <f t="shared" si="71"/>
        <v>6905.2500000000009</v>
      </c>
      <c r="AF63" s="14"/>
      <c r="AG63" s="7"/>
      <c r="AH63" s="8">
        <f t="shared" si="72"/>
        <v>42685.322916666664</v>
      </c>
      <c r="AI63" s="7">
        <f t="shared" si="73"/>
        <v>0</v>
      </c>
      <c r="AJ63" s="10">
        <f t="shared" si="74"/>
        <v>6905.2500000000009</v>
      </c>
      <c r="AK63" s="12"/>
      <c r="AL63" s="7"/>
      <c r="AM63" s="15">
        <f t="shared" si="75"/>
        <v>42685.322916666664</v>
      </c>
      <c r="AN63" s="7">
        <f t="shared" si="25"/>
        <v>0</v>
      </c>
      <c r="AO63" s="7">
        <f>IF(AL63,AO62-#REF!,AO62)</f>
        <v>6905.2500000000009</v>
      </c>
      <c r="AP63" s="12"/>
      <c r="AQ63" s="7"/>
      <c r="AR63" s="8">
        <f t="shared" si="76"/>
        <v>42685.322916666664</v>
      </c>
      <c r="AS63" s="7">
        <f t="shared" si="77"/>
        <v>0</v>
      </c>
      <c r="AT63" s="7">
        <f t="shared" si="78"/>
        <v>6905.2500000000009</v>
      </c>
      <c r="AV63" s="10"/>
      <c r="AW63" s="8">
        <f t="shared" si="80"/>
        <v>42685.322916666664</v>
      </c>
      <c r="AX63" s="7">
        <f t="shared" si="81"/>
        <v>0</v>
      </c>
      <c r="AY63" s="10">
        <f t="shared" si="82"/>
        <v>6905.2500000000009</v>
      </c>
      <c r="AZ63"/>
      <c r="BA63" s="10"/>
      <c r="BB63" s="8">
        <f t="shared" si="83"/>
        <v>0.23611111109607405</v>
      </c>
      <c r="BC63" s="6">
        <f t="shared" si="84"/>
        <v>355</v>
      </c>
      <c r="BD63" s="10">
        <f t="shared" si="85"/>
        <v>6550.2500000000009</v>
      </c>
      <c r="BE63"/>
    </row>
    <row r="64" spans="1:57" x14ac:dyDescent="0.2">
      <c r="A64" s="6">
        <f>'St5 Input'!A49</f>
        <v>4</v>
      </c>
      <c r="B64" s="6">
        <f>'St5 Input'!B49</f>
        <v>4280</v>
      </c>
      <c r="C64" s="6" t="str">
        <f>'St5 Input'!C49</f>
        <v xml:space="preserve"> Exterior 12V Outlet</v>
      </c>
      <c r="D64" s="6">
        <v>60</v>
      </c>
      <c r="E64" s="19" t="str">
        <f>'St5 Input'!G49</f>
        <v xml:space="preserve"> </v>
      </c>
      <c r="F64" s="8"/>
      <c r="G64" s="12"/>
      <c r="H64" s="10"/>
      <c r="I64" s="8">
        <f t="shared" si="32"/>
        <v>42685.322916666664</v>
      </c>
      <c r="J64" s="10">
        <f t="shared" si="33"/>
        <v>0</v>
      </c>
      <c r="K64" s="10">
        <f t="shared" si="34"/>
        <v>6905.2500000000009</v>
      </c>
      <c r="L64" s="12"/>
      <c r="M64" s="10"/>
      <c r="N64" s="8">
        <f t="shared" si="35"/>
        <v>42685.322916666664</v>
      </c>
      <c r="O64" s="10">
        <f t="shared" si="36"/>
        <v>0</v>
      </c>
      <c r="P64" s="10">
        <f t="shared" si="37"/>
        <v>6905.2500000000009</v>
      </c>
      <c r="Q64" s="14"/>
      <c r="R64" s="7"/>
      <c r="S64" s="8">
        <f t="shared" si="86"/>
        <v>42685.322916666664</v>
      </c>
      <c r="T64" s="7">
        <f t="shared" si="87"/>
        <v>0</v>
      </c>
      <c r="U64" s="10">
        <f t="shared" si="88"/>
        <v>6905.2500000000009</v>
      </c>
      <c r="V64" s="14"/>
      <c r="W64" s="7"/>
      <c r="X64" s="8">
        <f t="shared" si="67"/>
        <v>42685.322916666664</v>
      </c>
      <c r="Y64" s="7">
        <f t="shared" si="79"/>
        <v>0</v>
      </c>
      <c r="Z64" s="10">
        <f t="shared" si="68"/>
        <v>6905.2500000000009</v>
      </c>
      <c r="AA64" s="14"/>
      <c r="AB64" s="7"/>
      <c r="AC64" s="8">
        <f t="shared" si="69"/>
        <v>42685.322916666664</v>
      </c>
      <c r="AD64" s="7">
        <f t="shared" si="70"/>
        <v>0</v>
      </c>
      <c r="AE64" s="10">
        <f t="shared" si="71"/>
        <v>6905.2500000000009</v>
      </c>
      <c r="AF64" s="14"/>
      <c r="AG64" s="7"/>
      <c r="AH64" s="8">
        <f t="shared" si="72"/>
        <v>42685.322916666664</v>
      </c>
      <c r="AI64" s="7">
        <f t="shared" si="73"/>
        <v>0</v>
      </c>
      <c r="AJ64" s="10">
        <f t="shared" si="74"/>
        <v>6905.2500000000009</v>
      </c>
      <c r="AK64" s="12"/>
      <c r="AL64" s="7"/>
      <c r="AM64" s="15">
        <f t="shared" si="75"/>
        <v>42685.322916666664</v>
      </c>
      <c r="AN64" s="7">
        <f t="shared" si="25"/>
        <v>0</v>
      </c>
      <c r="AO64" s="7">
        <f>IF(AL64,AO63-#REF!,AO63)</f>
        <v>6905.2500000000009</v>
      </c>
      <c r="AP64" s="12"/>
      <c r="AQ64" s="7"/>
      <c r="AR64" s="8">
        <f t="shared" si="76"/>
        <v>42685.322916666664</v>
      </c>
      <c r="AS64" s="7">
        <f t="shared" si="77"/>
        <v>0</v>
      </c>
      <c r="AT64" s="7">
        <f t="shared" si="78"/>
        <v>6905.2500000000009</v>
      </c>
      <c r="AV64" s="10"/>
      <c r="AW64" s="8">
        <f t="shared" si="80"/>
        <v>42685.322916666664</v>
      </c>
      <c r="AX64" s="7">
        <f t="shared" si="81"/>
        <v>0</v>
      </c>
      <c r="AY64" s="10">
        <f t="shared" si="82"/>
        <v>6905.2500000000009</v>
      </c>
      <c r="AZ64"/>
      <c r="BA64" s="10"/>
      <c r="BB64" s="8">
        <f t="shared" si="83"/>
        <v>0.23611111109607405</v>
      </c>
      <c r="BC64" s="6">
        <f t="shared" si="84"/>
        <v>355</v>
      </c>
      <c r="BD64" s="10">
        <f t="shared" si="85"/>
        <v>6550.2500000000009</v>
      </c>
      <c r="BE64"/>
    </row>
    <row r="65" spans="1:57" x14ac:dyDescent="0.2">
      <c r="A65" s="6">
        <f>'St5 Input'!A50</f>
        <v>4</v>
      </c>
      <c r="B65" s="6">
        <f>'St5 Input'!B50</f>
        <v>4300</v>
      </c>
      <c r="C65" s="6" t="str">
        <f>'St5 Input'!C50</f>
        <v xml:space="preserve"> Install Kitchen Overhead</v>
      </c>
      <c r="D65" s="6">
        <f>'St5 Input'!D50</f>
        <v>17</v>
      </c>
      <c r="E65" s="19" t="str">
        <f>'St5 Input'!G50</f>
        <v xml:space="preserve"> </v>
      </c>
      <c r="F65" s="8"/>
      <c r="G65" s="12"/>
      <c r="H65" s="10"/>
      <c r="I65" s="8">
        <f t="shared" si="32"/>
        <v>42685.322916666664</v>
      </c>
      <c r="J65" s="10">
        <f t="shared" si="33"/>
        <v>0</v>
      </c>
      <c r="K65" s="10">
        <f t="shared" si="34"/>
        <v>6905.2500000000009</v>
      </c>
      <c r="L65" s="12"/>
      <c r="M65" s="10"/>
      <c r="N65" s="8">
        <f t="shared" si="35"/>
        <v>42685.322916666664</v>
      </c>
      <c r="O65" s="10">
        <f t="shared" si="36"/>
        <v>0</v>
      </c>
      <c r="P65" s="10">
        <f t="shared" si="37"/>
        <v>6905.2500000000009</v>
      </c>
      <c r="Q65" s="14"/>
      <c r="R65" s="7"/>
      <c r="S65" s="8">
        <f t="shared" si="86"/>
        <v>42685.322916666664</v>
      </c>
      <c r="T65" s="7">
        <f t="shared" si="87"/>
        <v>0</v>
      </c>
      <c r="U65" s="10">
        <f t="shared" si="88"/>
        <v>6905.2500000000009</v>
      </c>
      <c r="V65" s="14"/>
      <c r="W65" s="7"/>
      <c r="X65" s="8">
        <f t="shared" si="67"/>
        <v>42685.322916666664</v>
      </c>
      <c r="Y65" s="7">
        <f t="shared" si="79"/>
        <v>0</v>
      </c>
      <c r="Z65" s="10">
        <f t="shared" si="68"/>
        <v>6905.2500000000009</v>
      </c>
      <c r="AA65" s="14"/>
      <c r="AB65" s="7"/>
      <c r="AC65" s="8">
        <f t="shared" si="69"/>
        <v>42685.322916666664</v>
      </c>
      <c r="AD65" s="7">
        <f t="shared" si="70"/>
        <v>0</v>
      </c>
      <c r="AE65" s="10">
        <f t="shared" si="71"/>
        <v>6905.2500000000009</v>
      </c>
      <c r="AF65" s="14"/>
      <c r="AG65" s="7"/>
      <c r="AH65" s="8">
        <f t="shared" si="72"/>
        <v>42685.322916666664</v>
      </c>
      <c r="AI65" s="7">
        <f t="shared" si="73"/>
        <v>0</v>
      </c>
      <c r="AJ65" s="10">
        <f t="shared" si="74"/>
        <v>6905.2500000000009</v>
      </c>
      <c r="AK65" s="12"/>
      <c r="AL65" s="7"/>
      <c r="AM65" s="15">
        <f t="shared" si="75"/>
        <v>42685.322916666664</v>
      </c>
      <c r="AN65" s="7">
        <f t="shared" si="25"/>
        <v>0</v>
      </c>
      <c r="AO65" s="7">
        <f>IF(AL65,AO64-#REF!,AO64)</f>
        <v>6905.2500000000009</v>
      </c>
      <c r="AP65" s="12"/>
      <c r="AQ65" s="7"/>
      <c r="AR65" s="8">
        <f t="shared" si="76"/>
        <v>42685.322916666664</v>
      </c>
      <c r="AS65" s="7">
        <f t="shared" si="77"/>
        <v>0</v>
      </c>
      <c r="AT65" s="7">
        <f t="shared" si="78"/>
        <v>6905.2500000000009</v>
      </c>
      <c r="AV65" s="10"/>
      <c r="AW65" s="8">
        <f t="shared" si="80"/>
        <v>42685.322916666664</v>
      </c>
      <c r="AX65" s="7">
        <f t="shared" si="81"/>
        <v>0</v>
      </c>
      <c r="AY65" s="10">
        <f t="shared" si="82"/>
        <v>6905.2500000000009</v>
      </c>
      <c r="AZ65"/>
      <c r="BA65" s="10"/>
      <c r="BB65" s="8">
        <f t="shared" si="83"/>
        <v>0.23611111109607405</v>
      </c>
      <c r="BC65" s="6">
        <f t="shared" si="84"/>
        <v>355</v>
      </c>
      <c r="BD65" s="10">
        <f t="shared" si="85"/>
        <v>6550.2500000000009</v>
      </c>
      <c r="BE65"/>
    </row>
    <row r="66" spans="1:57" x14ac:dyDescent="0.2">
      <c r="A66" s="6">
        <f>'St5 Input'!A51</f>
        <v>4</v>
      </c>
      <c r="B66" s="6">
        <f>'St5 Input'!B51</f>
        <v>4310</v>
      </c>
      <c r="C66" s="6" t="str">
        <f>'St5 Input'!C51</f>
        <v xml:space="preserve"> Set Refer</v>
      </c>
      <c r="D66" s="6">
        <f>'St5 Input'!D51</f>
        <v>30</v>
      </c>
      <c r="E66" s="19" t="str">
        <f>'St5 Input'!G51</f>
        <v xml:space="preserve"> </v>
      </c>
      <c r="F66" s="8"/>
      <c r="G66" s="12"/>
      <c r="H66" s="10"/>
      <c r="I66" s="8">
        <f t="shared" si="32"/>
        <v>42685.322916666664</v>
      </c>
      <c r="J66" s="10">
        <f t="shared" si="33"/>
        <v>0</v>
      </c>
      <c r="K66" s="10">
        <f t="shared" si="34"/>
        <v>6905.2500000000009</v>
      </c>
      <c r="L66" s="12"/>
      <c r="M66" s="10"/>
      <c r="N66" s="8">
        <f t="shared" si="35"/>
        <v>42685.322916666664</v>
      </c>
      <c r="O66" s="10">
        <f t="shared" si="36"/>
        <v>0</v>
      </c>
      <c r="P66" s="10">
        <f t="shared" si="37"/>
        <v>6905.2500000000009</v>
      </c>
      <c r="Q66" s="14"/>
      <c r="R66" s="7"/>
      <c r="S66" s="8">
        <f t="shared" si="86"/>
        <v>42685.322916666664</v>
      </c>
      <c r="T66" s="7">
        <f t="shared" si="87"/>
        <v>0</v>
      </c>
      <c r="U66" s="10">
        <f t="shared" si="88"/>
        <v>6905.2500000000009</v>
      </c>
      <c r="V66" s="14"/>
      <c r="W66" s="7"/>
      <c r="X66" s="8">
        <f t="shared" si="67"/>
        <v>42685.322916666664</v>
      </c>
      <c r="Y66" s="7">
        <f t="shared" si="79"/>
        <v>0</v>
      </c>
      <c r="Z66" s="10">
        <f t="shared" si="68"/>
        <v>6905.2500000000009</v>
      </c>
      <c r="AA66" s="14"/>
      <c r="AB66" s="7"/>
      <c r="AC66" s="8">
        <f t="shared" si="69"/>
        <v>42685.322916666664</v>
      </c>
      <c r="AD66" s="7">
        <f t="shared" si="70"/>
        <v>0</v>
      </c>
      <c r="AE66" s="10">
        <f t="shared" si="71"/>
        <v>6905.2500000000009</v>
      </c>
      <c r="AF66" s="14"/>
      <c r="AG66" s="7"/>
      <c r="AH66" s="8">
        <f t="shared" si="72"/>
        <v>42685.322916666664</v>
      </c>
      <c r="AI66" s="7">
        <f t="shared" si="73"/>
        <v>0</v>
      </c>
      <c r="AJ66" s="10">
        <f t="shared" si="74"/>
        <v>6905.2500000000009</v>
      </c>
      <c r="AK66" s="12"/>
      <c r="AL66" s="7"/>
      <c r="AM66" s="15">
        <f t="shared" si="75"/>
        <v>42685.322916666664</v>
      </c>
      <c r="AN66" s="7">
        <f t="shared" si="25"/>
        <v>0</v>
      </c>
      <c r="AO66" s="7">
        <f>IF(AL66,AO65-#REF!,AO65)</f>
        <v>6905.2500000000009</v>
      </c>
      <c r="AP66" s="12"/>
      <c r="AQ66" s="7"/>
      <c r="AR66" s="8">
        <f t="shared" si="76"/>
        <v>42685.322916666664</v>
      </c>
      <c r="AS66" s="7">
        <f t="shared" si="77"/>
        <v>0</v>
      </c>
      <c r="AT66" s="7">
        <f t="shared" si="78"/>
        <v>6905.2500000000009</v>
      </c>
      <c r="AV66" s="10"/>
      <c r="AW66" s="8">
        <f t="shared" si="80"/>
        <v>42685.322916666664</v>
      </c>
      <c r="AX66" s="7">
        <f t="shared" si="81"/>
        <v>0</v>
      </c>
      <c r="AY66" s="10">
        <f t="shared" si="82"/>
        <v>6905.2500000000009</v>
      </c>
      <c r="AZ66"/>
      <c r="BA66" s="10"/>
      <c r="BB66" s="8">
        <f t="shared" si="83"/>
        <v>0.23611111109607405</v>
      </c>
      <c r="BC66" s="6">
        <f t="shared" si="84"/>
        <v>355</v>
      </c>
      <c r="BD66" s="10">
        <f t="shared" si="85"/>
        <v>6550.2500000000009</v>
      </c>
      <c r="BE66"/>
    </row>
    <row r="67" spans="1:57" x14ac:dyDescent="0.2">
      <c r="A67" s="6">
        <f>'St5 Input'!A52</f>
        <v>4</v>
      </c>
      <c r="B67" s="6">
        <f>'St5 Input'!B52</f>
        <v>4320</v>
      </c>
      <c r="C67" s="6" t="str">
        <f>'St5 Input'!C52</f>
        <v xml:space="preserve"> Tail Lights - License Plate Light Installed</v>
      </c>
      <c r="D67" s="6">
        <f>'St5 Input'!D52</f>
        <v>60</v>
      </c>
      <c r="E67" s="19" t="str">
        <f>'St5 Input'!G52</f>
        <v xml:space="preserve"> </v>
      </c>
      <c r="F67" s="8"/>
      <c r="G67" s="12"/>
      <c r="H67" s="10"/>
      <c r="I67" s="8">
        <f t="shared" si="32"/>
        <v>42685.322916666664</v>
      </c>
      <c r="J67" s="10">
        <f t="shared" si="33"/>
        <v>0</v>
      </c>
      <c r="K67" s="10">
        <f t="shared" si="34"/>
        <v>6905.2500000000009</v>
      </c>
      <c r="L67" s="12"/>
      <c r="M67" s="10"/>
      <c r="N67" s="8">
        <f t="shared" si="35"/>
        <v>42685.322916666664</v>
      </c>
      <c r="O67" s="10">
        <f t="shared" si="36"/>
        <v>0</v>
      </c>
      <c r="P67" s="10">
        <f t="shared" si="37"/>
        <v>6905.2500000000009</v>
      </c>
      <c r="Q67" s="14"/>
      <c r="R67" s="7"/>
      <c r="S67" s="8">
        <f t="shared" si="86"/>
        <v>42685.322916666664</v>
      </c>
      <c r="T67" s="7">
        <f t="shared" si="87"/>
        <v>0</v>
      </c>
      <c r="U67" s="10">
        <f t="shared" si="88"/>
        <v>6905.2500000000009</v>
      </c>
      <c r="V67" s="14"/>
      <c r="W67" s="7"/>
      <c r="X67" s="8">
        <f t="shared" si="67"/>
        <v>42685.322916666664</v>
      </c>
      <c r="Y67" s="7">
        <f t="shared" si="79"/>
        <v>0</v>
      </c>
      <c r="Z67" s="10">
        <f t="shared" si="68"/>
        <v>6905.2500000000009</v>
      </c>
      <c r="AA67" s="14"/>
      <c r="AB67" s="7"/>
      <c r="AC67" s="8">
        <f t="shared" si="69"/>
        <v>42685.322916666664</v>
      </c>
      <c r="AD67" s="7">
        <f t="shared" si="70"/>
        <v>0</v>
      </c>
      <c r="AE67" s="10">
        <f t="shared" si="71"/>
        <v>6905.2500000000009</v>
      </c>
      <c r="AF67" s="14"/>
      <c r="AG67" s="7"/>
      <c r="AH67" s="8">
        <f t="shared" si="72"/>
        <v>42685.322916666664</v>
      </c>
      <c r="AI67" s="7">
        <f t="shared" si="73"/>
        <v>0</v>
      </c>
      <c r="AJ67" s="10">
        <f t="shared" si="74"/>
        <v>6905.2500000000009</v>
      </c>
      <c r="AK67" s="12"/>
      <c r="AL67" s="7"/>
      <c r="AM67" s="15">
        <f t="shared" si="75"/>
        <v>42685.322916666664</v>
      </c>
      <c r="AN67" s="7">
        <f t="shared" si="25"/>
        <v>0</v>
      </c>
      <c r="AO67" s="7">
        <f>IF(AL67,AO66-#REF!,AO66)</f>
        <v>6905.2500000000009</v>
      </c>
      <c r="AP67" s="12"/>
      <c r="AQ67" s="7"/>
      <c r="AR67" s="8">
        <f t="shared" si="76"/>
        <v>42685.322916666664</v>
      </c>
      <c r="AS67" s="7">
        <f t="shared" si="77"/>
        <v>0</v>
      </c>
      <c r="AT67" s="7">
        <f t="shared" si="78"/>
        <v>6905.2500000000009</v>
      </c>
      <c r="AV67" s="10"/>
      <c r="AW67" s="8">
        <f t="shared" si="80"/>
        <v>42685.322916666664</v>
      </c>
      <c r="AX67" s="7">
        <f t="shared" si="81"/>
        <v>0</v>
      </c>
      <c r="AY67" s="10">
        <f t="shared" si="82"/>
        <v>6905.2500000000009</v>
      </c>
      <c r="AZ67"/>
      <c r="BA67" s="10"/>
      <c r="BB67" s="8">
        <f t="shared" si="83"/>
        <v>0.23611111109607405</v>
      </c>
      <c r="BC67" s="6">
        <f t="shared" si="84"/>
        <v>355</v>
      </c>
      <c r="BD67" s="10">
        <f t="shared" si="85"/>
        <v>6550.2500000000009</v>
      </c>
      <c r="BE67"/>
    </row>
    <row r="68" spans="1:57" x14ac:dyDescent="0.2">
      <c r="A68" s="6">
        <f>'St5 Input'!A53</f>
        <v>4</v>
      </c>
      <c r="B68" s="6">
        <f>'St5 Input'!B53</f>
        <v>4340</v>
      </c>
      <c r="C68" s="6" t="str">
        <f>'St5 Input'!C53</f>
        <v xml:space="preserve"> Refer Hook Up</v>
      </c>
      <c r="D68" s="6">
        <f>'St5 Input'!D53</f>
        <v>14</v>
      </c>
      <c r="E68" s="19" t="str">
        <f>'St5 Input'!G53</f>
        <v xml:space="preserve"> </v>
      </c>
      <c r="F68" s="8"/>
      <c r="G68" s="12"/>
      <c r="H68" s="10"/>
      <c r="I68" s="8">
        <f t="shared" si="32"/>
        <v>42685.322916666664</v>
      </c>
      <c r="J68" s="10">
        <f t="shared" si="33"/>
        <v>0</v>
      </c>
      <c r="K68" s="10">
        <f t="shared" si="34"/>
        <v>6905.2500000000009</v>
      </c>
      <c r="L68" s="12"/>
      <c r="M68" s="10"/>
      <c r="N68" s="8">
        <f t="shared" si="35"/>
        <v>42685.322916666664</v>
      </c>
      <c r="O68" s="10">
        <f t="shared" si="36"/>
        <v>0</v>
      </c>
      <c r="P68" s="10">
        <f t="shared" si="37"/>
        <v>6905.2500000000009</v>
      </c>
      <c r="Q68" s="14"/>
      <c r="R68" s="7"/>
      <c r="S68" s="8">
        <f t="shared" ref="S68" si="89">IF(IF(R68,1,0),IF(IF(MOD((S67+TIME(0,D68,0)),1)&gt;D$1,1,0),IF(IF(MOD((S67+TIME(0,D68,0)),1)&lt;D$4,1,0),S67+TIME(0,D68,0),(MOD(S67+TIME(0,D68,0),1)-D$4)+D$1),"Under"),S67)</f>
        <v>42685.322916666664</v>
      </c>
      <c r="T68" s="7">
        <f t="shared" ref="T68" si="90">IF(M68,O67+D68,O67)</f>
        <v>0</v>
      </c>
      <c r="U68" s="10">
        <f t="shared" ref="U68" si="91">IF(M68,P67-D68,P67)</f>
        <v>6905.2500000000009</v>
      </c>
      <c r="V68" s="14"/>
      <c r="W68" s="7"/>
      <c r="X68" s="8">
        <f t="shared" si="67"/>
        <v>42685.322916666664</v>
      </c>
      <c r="Y68" s="7">
        <f t="shared" si="79"/>
        <v>0</v>
      </c>
      <c r="Z68" s="10">
        <f t="shared" si="68"/>
        <v>6905.2500000000009</v>
      </c>
      <c r="AA68" s="14"/>
      <c r="AB68" s="7"/>
      <c r="AC68" s="8">
        <f t="shared" si="69"/>
        <v>42685.322916666664</v>
      </c>
      <c r="AD68" s="7">
        <f t="shared" si="70"/>
        <v>0</v>
      </c>
      <c r="AE68" s="10">
        <f t="shared" si="71"/>
        <v>6905.2500000000009</v>
      </c>
      <c r="AF68" s="14"/>
      <c r="AG68" s="7"/>
      <c r="AH68" s="8">
        <f t="shared" si="72"/>
        <v>42685.322916666664</v>
      </c>
      <c r="AI68" s="7">
        <f t="shared" si="73"/>
        <v>0</v>
      </c>
      <c r="AJ68" s="10">
        <f t="shared" si="74"/>
        <v>6905.2500000000009</v>
      </c>
      <c r="AK68" s="12"/>
      <c r="AL68" s="7"/>
      <c r="AM68" s="15">
        <f t="shared" si="75"/>
        <v>42685.322916666664</v>
      </c>
      <c r="AN68" s="7">
        <f t="shared" si="25"/>
        <v>0</v>
      </c>
      <c r="AO68" s="7">
        <f>IF(AL68,AO67-#REF!,AO67)</f>
        <v>6905.2500000000009</v>
      </c>
      <c r="AP68" s="12"/>
      <c r="AQ68" s="7"/>
      <c r="AR68" s="8">
        <f t="shared" si="76"/>
        <v>42685.322916666664</v>
      </c>
      <c r="AS68" s="7">
        <f t="shared" si="77"/>
        <v>0</v>
      </c>
      <c r="AT68" s="7">
        <f t="shared" si="78"/>
        <v>6905.2500000000009</v>
      </c>
      <c r="AV68" s="10"/>
      <c r="AW68" s="8">
        <f t="shared" si="80"/>
        <v>42685.322916666664</v>
      </c>
      <c r="AX68" s="7">
        <f t="shared" si="81"/>
        <v>0</v>
      </c>
      <c r="AY68" s="10">
        <f t="shared" si="82"/>
        <v>6905.2500000000009</v>
      </c>
      <c r="AZ68"/>
      <c r="BA68" s="10"/>
      <c r="BB68" s="8">
        <f t="shared" si="83"/>
        <v>0.23611111109607405</v>
      </c>
      <c r="BC68" s="6">
        <f t="shared" si="84"/>
        <v>355</v>
      </c>
      <c r="BD68" s="10">
        <f t="shared" si="85"/>
        <v>6550.2500000000009</v>
      </c>
      <c r="BE68"/>
    </row>
    <row r="69" spans="1:57" x14ac:dyDescent="0.2">
      <c r="A69" s="6">
        <f>'St5 Input'!A54</f>
        <v>4</v>
      </c>
      <c r="B69" s="6">
        <f>'St5 Input'!B54</f>
        <v>4350</v>
      </c>
      <c r="C69" s="6" t="str">
        <f>'St5 Input'!C54</f>
        <v xml:space="preserve"> Outside Refer Vent</v>
      </c>
      <c r="D69" s="6">
        <f>'St5 Input'!D54</f>
        <v>5</v>
      </c>
      <c r="E69" s="19" t="str">
        <f>'St5 Input'!G54</f>
        <v xml:space="preserve"> </v>
      </c>
      <c r="F69" s="8"/>
      <c r="H69" s="10"/>
      <c r="I69" s="8">
        <f t="shared" ref="I69:I132" si="92">IF(IF(H69,1,0),IF(IF(MOD((I68+TIME(0,D69,0)),1)&gt;D$1,1,0),IF(IF(MOD((I68+TIME(0,D69,0)),1)&lt;D$4,1,0),I68+TIME(0,D69,0),(MOD(I68+TIME(0,D69,0),1)-D$4)+D$1),"Under"),I68)</f>
        <v>42685.322916666664</v>
      </c>
      <c r="J69" s="10">
        <f t="shared" ref="J69:J132" si="93">IF(H69,J68+D69,J68)</f>
        <v>0</v>
      </c>
      <c r="K69" s="10">
        <f t="shared" ref="K69:K132" si="94">IF(H69,K68-D69,K68)</f>
        <v>6905.2500000000009</v>
      </c>
      <c r="L69" s="12"/>
      <c r="M69" s="10"/>
      <c r="N69" s="8">
        <f t="shared" ref="N69:N132" si="95">IF(IF(M69,1,0),IF(IF(MOD((N68+TIME(0,D69,0)),1)&gt;D$1,1,0),IF(IF(MOD((N68+TIME(0,D69,0)),1)&lt;D$4,1,0),N68+TIME(0,D69,0),(MOD(N68+TIME(0,D69,0),1)-D$4)+D$1),"Under"),N68)</f>
        <v>42685.322916666664</v>
      </c>
      <c r="O69" s="10">
        <f t="shared" ref="O69:O132" si="96">IF(M69,O68+D69,O68)</f>
        <v>0</v>
      </c>
      <c r="P69" s="10">
        <f t="shared" ref="P69:P132" si="97">IF(M69,P68-D69,P68)</f>
        <v>6905.2500000000009</v>
      </c>
      <c r="Q69" s="14"/>
      <c r="R69" s="7"/>
      <c r="S69" s="8">
        <f t="shared" ref="S69:S132" si="98">IF(IF(R69,1,0),IF(IF(MOD((S68+TIME(0,D69,0)),1)&gt;D$1,1,0),IF(IF(MOD((S68+TIME(0,D69,0)),1)&lt;D$4,1,0),S68+TIME(0,D69,0),(MOD(S68+TIME(0,D69,0),1)-D$4)+D$1),"Under"),S68)</f>
        <v>42685.322916666664</v>
      </c>
      <c r="T69" s="7">
        <f t="shared" ref="T69:T132" si="99">IF(M69,O68+D69,O68)</f>
        <v>0</v>
      </c>
      <c r="U69" s="10">
        <f t="shared" ref="U69:U132" si="100">IF(M69,P68-D69,P68)</f>
        <v>6905.2500000000009</v>
      </c>
      <c r="V69" s="14"/>
      <c r="W69" s="7"/>
      <c r="X69" s="8">
        <f t="shared" ref="X69:X132" si="101">IF(IF(W69,1,0),IF(IF(MOD((X68+TIME(0,D69,0)),1)&gt;D$1,1,0),IF(IF(MOD((X68+TIME(0,D69,0)),1)&lt;D$4,1,0),X68+TIME(0,D69,0),(MOD(X68+TIME(0,D69,0),1)-D$4)+D$1),"Under"),X68)</f>
        <v>42685.322916666664</v>
      </c>
      <c r="Y69" s="7">
        <f t="shared" ref="Y69:Y132" si="102">IF(M69,O68+D69,O68)</f>
        <v>0</v>
      </c>
      <c r="Z69" s="10">
        <f t="shared" ref="Z69:Z132" si="103">IF(M69,P68-D69,P68)</f>
        <v>6905.2500000000009</v>
      </c>
      <c r="AA69" s="14"/>
      <c r="AB69" s="7"/>
      <c r="AC69" s="8">
        <f t="shared" ref="AC69:AC132" si="104">IF(IF(AB69,1,0),IF(IF(MOD((AC68+TIME(0,D69,0)),1)&gt;D$1,1,0),IF(IF(MOD((AC68+TIME(0,D69,0)),1)&lt;D$4,1,0),AC68+TIME(0,D69,0),(MOD(AC68+TIME(0,D69,0),1)-D$4)+D$1),"Under"),AC68)</f>
        <v>42685.322916666664</v>
      </c>
      <c r="AD69" s="7">
        <f t="shared" ref="AD69:AD132" si="105">IF(AB69,AD68+D69,AD68)</f>
        <v>0</v>
      </c>
      <c r="AE69" s="10">
        <f t="shared" ref="AE69:AE132" si="106">IF(AB69,AE68-D69,AE68)</f>
        <v>6905.2500000000009</v>
      </c>
      <c r="AF69" s="14"/>
      <c r="AG69" s="7"/>
      <c r="AH69" s="8">
        <f t="shared" ref="AH69:AH132" si="107">IF(IF(AG69,1,0),IF(IF(MOD((AH68+TIME(0,D69,0)),1)&gt;D$1,1,0),IF(IF(MOD((AH68+TIME(0,D69,0)),1)&lt;D$4,1,0),AH68+TIME(0,D69,0),(MOD(AH68+TIME(0,D69,0),1)-D$4)+D$1),"Under"),AH68)</f>
        <v>42685.322916666664</v>
      </c>
      <c r="AI69" s="7">
        <f t="shared" ref="AI69:AI132" si="108">IF(AG69,AI68+D69,AI68)</f>
        <v>0</v>
      </c>
      <c r="AJ69" s="10">
        <f t="shared" ref="AJ69:AJ132" si="109">IF(AG69,AJ68-D69,AJ68)</f>
        <v>6905.2500000000009</v>
      </c>
      <c r="AK69" s="12"/>
      <c r="AL69" s="7"/>
      <c r="AM69" s="15">
        <f t="shared" ref="AM69:AM132" si="110">IF(IF(AL69,1,0),IF(IF(MOD((AM68+TIME(0,D69,0)),1)&gt;D$1,1,0),IF(IF(MOD((AM68+TIME(0,D69,0)),1)&lt;D$4,1,0),AM68+TIME(0,D69,0),(MOD(AM68+TIME(0,D69,0),1)-D$4)+D$1),"Under"),AM68)</f>
        <v>42685.322916666664</v>
      </c>
      <c r="AN69" s="7">
        <f t="shared" ref="AN69:AN132" si="111">IF(AL69,AN68+D69,AN68)</f>
        <v>0</v>
      </c>
      <c r="AO69" s="7">
        <f>IF(AL69,AO68-#REF!,AO68)</f>
        <v>6905.2500000000009</v>
      </c>
      <c r="AP69" s="12"/>
      <c r="AQ69" s="7"/>
      <c r="AR69" s="8">
        <f t="shared" ref="AR69:AR132" si="112">IF(IF(AQ69,1,0),IF(IF(MOD((AR68+TIME(0,D69,0)),1)&gt;D$1,1,0),IF(IF(MOD((AR68+TIME(0,D69,0)),1)&lt;D$4,1,0),AR68+TIME(0,D69,0),(MOD(AR68+TIME(0,D69,0),1)-D$4)+D$1),"Under"),AR68)</f>
        <v>42685.322916666664</v>
      </c>
      <c r="AS69" s="7">
        <f t="shared" ref="AS69:AS132" si="113">IF(AQ69,AS68+D69,AS68)</f>
        <v>0</v>
      </c>
      <c r="AT69" s="7">
        <f t="shared" ref="AT69:AT132" si="114">IF(AQ69,AT68-D69,AT68)</f>
        <v>6905.2500000000009</v>
      </c>
      <c r="AV69" s="10"/>
      <c r="AW69" s="8">
        <f t="shared" ref="AW69:AW132" si="115">IF(IF(AV69,1,0),IF(IF(MOD((AW68+TIME(0,D69,0)),1)&gt;D$1,1,0),IF(IF(MOD((AW68+TIME(0,D69,0)),1)&lt;D$4,1,0),AW68+TIME(0,D69,0),(MOD(AW68+TIME(0,D69,0),1)-D$4)+D$1),"Under"),AW68)</f>
        <v>42685.322916666664</v>
      </c>
      <c r="AX69" s="7">
        <f t="shared" ref="AX69:AX132" si="116">IF(AV69,AX68+D69,AX68)</f>
        <v>0</v>
      </c>
      <c r="AY69" s="10">
        <f t="shared" ref="AY69:AY132" si="117">IF(AV69,AY68-D69,AY68)</f>
        <v>6905.2500000000009</v>
      </c>
      <c r="AZ69"/>
      <c r="BA69" s="10"/>
      <c r="BB69" s="8">
        <f t="shared" ref="BB69:BB132" si="118">IF(IF(BA69,1,0),IF(IF(MOD((BB68+TIME(0,D69,0)),1)&gt;D$1,1,0),IF(IF(MOD((BB68+TIME(0,D69,0)),1)&lt;D$4,1,0),BB68+TIME(0,D69,0),(MOD(BB68+TIME(0,D69,0),1)-D$4)+D$1),"Under"),BB68)</f>
        <v>0.23611111109607405</v>
      </c>
      <c r="BC69" s="18">
        <f t="shared" ref="BC69:BC132" si="119">IF(BA69,BC68+D69,BC68)</f>
        <v>355</v>
      </c>
      <c r="BD69" s="10">
        <f t="shared" ref="BD69:BD132" si="120">IF(BA69,BD68-D69,BD68)</f>
        <v>6550.2500000000009</v>
      </c>
    </row>
    <row r="70" spans="1:57" x14ac:dyDescent="0.2">
      <c r="A70" s="6">
        <f>'St5 Input'!A55</f>
        <v>4</v>
      </c>
      <c r="B70" s="6">
        <f>'St5 Input'!B55</f>
        <v>4360</v>
      </c>
      <c r="C70" s="6" t="str">
        <f>'St5 Input'!C55</f>
        <v xml:space="preserve"> Outside Water Heater and Furnace Vent</v>
      </c>
      <c r="D70" s="6">
        <f>'St5 Input'!D55</f>
        <v>15</v>
      </c>
      <c r="E70" s="19" t="str">
        <f>'St5 Input'!G55</f>
        <v xml:space="preserve"> </v>
      </c>
      <c r="F70" s="8"/>
      <c r="H70" s="10"/>
      <c r="I70" s="8">
        <f t="shared" si="92"/>
        <v>42685.322916666664</v>
      </c>
      <c r="J70" s="10">
        <f t="shared" si="93"/>
        <v>0</v>
      </c>
      <c r="K70" s="10">
        <f t="shared" si="94"/>
        <v>6905.2500000000009</v>
      </c>
      <c r="L70" s="12"/>
      <c r="M70" s="10"/>
      <c r="N70" s="8">
        <f t="shared" si="95"/>
        <v>42685.322916666664</v>
      </c>
      <c r="O70" s="10">
        <f t="shared" si="96"/>
        <v>0</v>
      </c>
      <c r="P70" s="10">
        <f t="shared" si="97"/>
        <v>6905.2500000000009</v>
      </c>
      <c r="Q70" s="14"/>
      <c r="R70" s="7"/>
      <c r="S70" s="8">
        <f t="shared" si="98"/>
        <v>42685.322916666664</v>
      </c>
      <c r="T70" s="7">
        <f t="shared" si="99"/>
        <v>0</v>
      </c>
      <c r="U70" s="10">
        <f t="shared" si="100"/>
        <v>6905.2500000000009</v>
      </c>
      <c r="V70" s="14"/>
      <c r="W70" s="7"/>
      <c r="X70" s="8">
        <f t="shared" si="101"/>
        <v>42685.322916666664</v>
      </c>
      <c r="Y70" s="7">
        <f t="shared" si="102"/>
        <v>0</v>
      </c>
      <c r="Z70" s="10">
        <f t="shared" si="103"/>
        <v>6905.2500000000009</v>
      </c>
      <c r="AA70" s="14"/>
      <c r="AB70" s="7"/>
      <c r="AC70" s="8">
        <f t="shared" si="104"/>
        <v>42685.322916666664</v>
      </c>
      <c r="AD70" s="7">
        <f t="shared" si="105"/>
        <v>0</v>
      </c>
      <c r="AE70" s="10">
        <f t="shared" si="106"/>
        <v>6905.2500000000009</v>
      </c>
      <c r="AF70" s="14"/>
      <c r="AG70" s="7"/>
      <c r="AH70" s="8">
        <f t="shared" si="107"/>
        <v>42685.322916666664</v>
      </c>
      <c r="AI70" s="7">
        <f t="shared" si="108"/>
        <v>0</v>
      </c>
      <c r="AJ70" s="10">
        <f t="shared" si="109"/>
        <v>6905.2500000000009</v>
      </c>
      <c r="AK70" s="12"/>
      <c r="AL70" s="7"/>
      <c r="AM70" s="15">
        <f t="shared" si="110"/>
        <v>42685.322916666664</v>
      </c>
      <c r="AN70" s="7">
        <f t="shared" si="111"/>
        <v>0</v>
      </c>
      <c r="AO70" s="7">
        <f>IF(AL70,AO69-#REF!,AO69)</f>
        <v>6905.2500000000009</v>
      </c>
      <c r="AP70" s="12"/>
      <c r="AQ70" s="7"/>
      <c r="AR70" s="8">
        <f t="shared" si="112"/>
        <v>42685.322916666664</v>
      </c>
      <c r="AS70" s="7">
        <f t="shared" si="113"/>
        <v>0</v>
      </c>
      <c r="AT70" s="7">
        <f t="shared" si="114"/>
        <v>6905.2500000000009</v>
      </c>
      <c r="AV70" s="10"/>
      <c r="AW70" s="8">
        <f t="shared" si="115"/>
        <v>42685.322916666664</v>
      </c>
      <c r="AX70" s="7">
        <f t="shared" si="116"/>
        <v>0</v>
      </c>
      <c r="AY70" s="10">
        <f t="shared" si="117"/>
        <v>6905.2500000000009</v>
      </c>
      <c r="AZ70"/>
      <c r="BA70" s="10"/>
      <c r="BB70" s="8">
        <f t="shared" si="118"/>
        <v>0.23611111109607405</v>
      </c>
      <c r="BC70" s="18">
        <f t="shared" si="119"/>
        <v>355</v>
      </c>
      <c r="BD70" s="10">
        <f t="shared" si="120"/>
        <v>6550.2500000000009</v>
      </c>
    </row>
    <row r="71" spans="1:57" x14ac:dyDescent="0.2">
      <c r="A71" s="6">
        <f>'St5 Input'!A56</f>
        <v>4</v>
      </c>
      <c r="B71" s="6">
        <f>'St5 Input'!B56</f>
        <v>4380</v>
      </c>
      <c r="C71" s="6" t="str">
        <f>'St5 Input'!C56</f>
        <v xml:space="preserve"> Install Outside Water Heater Door</v>
      </c>
      <c r="D71" s="6">
        <f>'St5 Input'!D56</f>
        <v>5</v>
      </c>
      <c r="E71" s="19" t="str">
        <f>'St5 Input'!G56</f>
        <v xml:space="preserve"> </v>
      </c>
      <c r="F71" s="8"/>
      <c r="H71" s="10"/>
      <c r="I71" s="8">
        <f t="shared" si="92"/>
        <v>42685.322916666664</v>
      </c>
      <c r="J71" s="10">
        <f t="shared" si="93"/>
        <v>0</v>
      </c>
      <c r="K71" s="10">
        <f t="shared" si="94"/>
        <v>6905.2500000000009</v>
      </c>
      <c r="L71" s="12"/>
      <c r="M71" s="10"/>
      <c r="N71" s="8">
        <f t="shared" si="95"/>
        <v>42685.322916666664</v>
      </c>
      <c r="O71" s="10">
        <f t="shared" si="96"/>
        <v>0</v>
      </c>
      <c r="P71" s="10">
        <f t="shared" si="97"/>
        <v>6905.2500000000009</v>
      </c>
      <c r="Q71" s="14"/>
      <c r="R71" s="7"/>
      <c r="S71" s="8">
        <f t="shared" si="98"/>
        <v>42685.322916666664</v>
      </c>
      <c r="T71" s="7">
        <f t="shared" si="99"/>
        <v>0</v>
      </c>
      <c r="U71" s="10">
        <f t="shared" si="100"/>
        <v>6905.2500000000009</v>
      </c>
      <c r="V71" s="14"/>
      <c r="W71" s="7"/>
      <c r="X71" s="8">
        <f t="shared" si="101"/>
        <v>42685.322916666664</v>
      </c>
      <c r="Y71" s="7">
        <f t="shared" si="102"/>
        <v>0</v>
      </c>
      <c r="Z71" s="10">
        <f t="shared" si="103"/>
        <v>6905.2500000000009</v>
      </c>
      <c r="AA71" s="14"/>
      <c r="AB71" s="7"/>
      <c r="AC71" s="8">
        <f t="shared" si="104"/>
        <v>42685.322916666664</v>
      </c>
      <c r="AD71" s="7">
        <f t="shared" si="105"/>
        <v>0</v>
      </c>
      <c r="AE71" s="10">
        <f t="shared" si="106"/>
        <v>6905.2500000000009</v>
      </c>
      <c r="AF71" s="14"/>
      <c r="AG71" s="7"/>
      <c r="AH71" s="8">
        <f t="shared" si="107"/>
        <v>42685.322916666664</v>
      </c>
      <c r="AI71" s="7">
        <f t="shared" si="108"/>
        <v>0</v>
      </c>
      <c r="AJ71" s="10">
        <f t="shared" si="109"/>
        <v>6905.2500000000009</v>
      </c>
      <c r="AK71" s="12"/>
      <c r="AL71" s="7"/>
      <c r="AM71" s="15">
        <f t="shared" si="110"/>
        <v>42685.322916666664</v>
      </c>
      <c r="AN71" s="7">
        <f t="shared" si="111"/>
        <v>0</v>
      </c>
      <c r="AO71" s="7">
        <f>IF(AL71,AO70-#REF!,AO70)</f>
        <v>6905.2500000000009</v>
      </c>
      <c r="AP71" s="12"/>
      <c r="AQ71" s="7"/>
      <c r="AR71" s="8">
        <f t="shared" si="112"/>
        <v>42685.322916666664</v>
      </c>
      <c r="AS71" s="7">
        <f t="shared" si="113"/>
        <v>0</v>
      </c>
      <c r="AT71" s="7">
        <f t="shared" si="114"/>
        <v>6905.2500000000009</v>
      </c>
      <c r="AV71" s="10"/>
      <c r="AW71" s="8">
        <f t="shared" si="115"/>
        <v>42685.322916666664</v>
      </c>
      <c r="AX71" s="7">
        <f t="shared" si="116"/>
        <v>0</v>
      </c>
      <c r="AY71" s="10">
        <f t="shared" si="117"/>
        <v>6905.2500000000009</v>
      </c>
      <c r="AZ71"/>
      <c r="BA71" s="10"/>
      <c r="BB71" s="8">
        <f t="shared" si="118"/>
        <v>0.23611111109607405</v>
      </c>
      <c r="BC71" s="18">
        <f t="shared" si="119"/>
        <v>355</v>
      </c>
      <c r="BD71" s="10">
        <f t="shared" si="120"/>
        <v>6550.2500000000009</v>
      </c>
    </row>
    <row r="72" spans="1:57" x14ac:dyDescent="0.2">
      <c r="A72" s="6">
        <f>'St5 Input'!A57</f>
        <v>4</v>
      </c>
      <c r="B72" s="6">
        <f>'St5 Input'!B57</f>
        <v>4390</v>
      </c>
      <c r="C72" s="6" t="str">
        <f>'St5 Input'!C57</f>
        <v xml:space="preserve"> wire upper clearance lights</v>
      </c>
      <c r="D72" s="6">
        <f>'St5 Input'!D57</f>
        <v>35</v>
      </c>
      <c r="E72" s="19" t="str">
        <f>'St5 Input'!G57</f>
        <v xml:space="preserve"> </v>
      </c>
      <c r="F72" s="8"/>
      <c r="H72" s="10"/>
      <c r="I72" s="8">
        <f t="shared" si="92"/>
        <v>42685.322916666664</v>
      </c>
      <c r="J72" s="10">
        <f t="shared" si="93"/>
        <v>0</v>
      </c>
      <c r="K72" s="10">
        <f t="shared" si="94"/>
        <v>6905.2500000000009</v>
      </c>
      <c r="L72" s="12"/>
      <c r="M72" s="10"/>
      <c r="N72" s="8">
        <f t="shared" si="95"/>
        <v>42685.322916666664</v>
      </c>
      <c r="O72" s="10">
        <f t="shared" si="96"/>
        <v>0</v>
      </c>
      <c r="P72" s="10">
        <f t="shared" si="97"/>
        <v>6905.2500000000009</v>
      </c>
      <c r="Q72" s="14"/>
      <c r="R72" s="7"/>
      <c r="S72" s="8">
        <f t="shared" si="98"/>
        <v>42685.322916666664</v>
      </c>
      <c r="T72" s="7">
        <f t="shared" si="99"/>
        <v>0</v>
      </c>
      <c r="U72" s="10">
        <f t="shared" si="100"/>
        <v>6905.2500000000009</v>
      </c>
      <c r="V72" s="14"/>
      <c r="W72" s="7"/>
      <c r="X72" s="8">
        <f t="shared" si="101"/>
        <v>42685.322916666664</v>
      </c>
      <c r="Y72" s="7">
        <f t="shared" si="102"/>
        <v>0</v>
      </c>
      <c r="Z72" s="10">
        <f t="shared" si="103"/>
        <v>6905.2500000000009</v>
      </c>
      <c r="AA72" s="14"/>
      <c r="AB72" s="7"/>
      <c r="AC72" s="8">
        <f t="shared" si="104"/>
        <v>42685.322916666664</v>
      </c>
      <c r="AD72" s="7">
        <f t="shared" si="105"/>
        <v>0</v>
      </c>
      <c r="AE72" s="10">
        <f t="shared" si="106"/>
        <v>6905.2500000000009</v>
      </c>
      <c r="AF72" s="14"/>
      <c r="AG72" s="7"/>
      <c r="AH72" s="8">
        <f t="shared" si="107"/>
        <v>42685.322916666664</v>
      </c>
      <c r="AI72" s="7">
        <f t="shared" si="108"/>
        <v>0</v>
      </c>
      <c r="AJ72" s="10">
        <f t="shared" si="109"/>
        <v>6905.2500000000009</v>
      </c>
      <c r="AK72" s="12"/>
      <c r="AL72" s="7"/>
      <c r="AM72" s="15">
        <f t="shared" si="110"/>
        <v>42685.322916666664</v>
      </c>
      <c r="AN72" s="7">
        <f t="shared" si="111"/>
        <v>0</v>
      </c>
      <c r="AO72" s="7">
        <f>IF(AL72,AO71-#REF!,AO71)</f>
        <v>6905.2500000000009</v>
      </c>
      <c r="AP72" s="12"/>
      <c r="AQ72" s="7"/>
      <c r="AR72" s="8">
        <f t="shared" si="112"/>
        <v>42685.322916666664</v>
      </c>
      <c r="AS72" s="7">
        <f t="shared" si="113"/>
        <v>0</v>
      </c>
      <c r="AT72" s="7">
        <f t="shared" si="114"/>
        <v>6905.2500000000009</v>
      </c>
      <c r="AV72" s="10"/>
      <c r="AW72" s="8">
        <f t="shared" si="115"/>
        <v>42685.322916666664</v>
      </c>
      <c r="AX72" s="7">
        <f t="shared" si="116"/>
        <v>0</v>
      </c>
      <c r="AY72" s="10">
        <f t="shared" si="117"/>
        <v>6905.2500000000009</v>
      </c>
      <c r="AZ72"/>
      <c r="BA72" s="10"/>
      <c r="BB72" s="8">
        <f t="shared" si="118"/>
        <v>0.23611111109607405</v>
      </c>
      <c r="BC72" s="18">
        <f t="shared" si="119"/>
        <v>355</v>
      </c>
      <c r="BD72" s="10">
        <f t="shared" si="120"/>
        <v>6550.2500000000009</v>
      </c>
    </row>
    <row r="73" spans="1:57" x14ac:dyDescent="0.2">
      <c r="A73" s="6">
        <f>'St5 Input'!A58</f>
        <v>4</v>
      </c>
      <c r="B73" s="6">
        <f>'St5 Input'!B58</f>
        <v>4410</v>
      </c>
      <c r="C73" s="6" t="str">
        <f>'St5 Input'!C58</f>
        <v xml:space="preserve"> Trim Ramp Door Opening</v>
      </c>
      <c r="D73" s="6">
        <f>'St5 Input'!D58</f>
        <v>20</v>
      </c>
      <c r="E73" s="19" t="str">
        <f>'St5 Input'!G58</f>
        <v xml:space="preserve"> </v>
      </c>
      <c r="F73" s="8"/>
      <c r="H73" s="10"/>
      <c r="I73" s="8">
        <f t="shared" si="92"/>
        <v>42685.322916666664</v>
      </c>
      <c r="J73" s="10">
        <f t="shared" si="93"/>
        <v>0</v>
      </c>
      <c r="K73" s="10">
        <f t="shared" si="94"/>
        <v>6905.2500000000009</v>
      </c>
      <c r="L73" s="12"/>
      <c r="M73" s="10"/>
      <c r="N73" s="8">
        <f t="shared" si="95"/>
        <v>42685.322916666664</v>
      </c>
      <c r="O73" s="10">
        <f t="shared" si="96"/>
        <v>0</v>
      </c>
      <c r="P73" s="10">
        <f t="shared" si="97"/>
        <v>6905.2500000000009</v>
      </c>
      <c r="Q73" s="14"/>
      <c r="R73" s="7"/>
      <c r="S73" s="8">
        <f t="shared" si="98"/>
        <v>42685.322916666664</v>
      </c>
      <c r="T73" s="7">
        <f t="shared" si="99"/>
        <v>0</v>
      </c>
      <c r="U73" s="10">
        <f t="shared" si="100"/>
        <v>6905.2500000000009</v>
      </c>
      <c r="V73" s="14"/>
      <c r="W73" s="7"/>
      <c r="X73" s="8">
        <f t="shared" si="101"/>
        <v>42685.322916666664</v>
      </c>
      <c r="Y73" s="7">
        <f t="shared" si="102"/>
        <v>0</v>
      </c>
      <c r="Z73" s="10">
        <f t="shared" si="103"/>
        <v>6905.2500000000009</v>
      </c>
      <c r="AA73" s="14"/>
      <c r="AB73" s="7"/>
      <c r="AC73" s="8">
        <f t="shared" si="104"/>
        <v>42685.322916666664</v>
      </c>
      <c r="AD73" s="7">
        <f t="shared" si="105"/>
        <v>0</v>
      </c>
      <c r="AE73" s="10">
        <f t="shared" si="106"/>
        <v>6905.2500000000009</v>
      </c>
      <c r="AF73" s="14"/>
      <c r="AG73" s="7"/>
      <c r="AH73" s="8">
        <f t="shared" si="107"/>
        <v>42685.322916666664</v>
      </c>
      <c r="AI73" s="7">
        <f t="shared" si="108"/>
        <v>0</v>
      </c>
      <c r="AJ73" s="10">
        <f t="shared" si="109"/>
        <v>6905.2500000000009</v>
      </c>
      <c r="AK73" s="12"/>
      <c r="AL73" s="7"/>
      <c r="AM73" s="15">
        <f t="shared" si="110"/>
        <v>42685.322916666664</v>
      </c>
      <c r="AN73" s="7">
        <f t="shared" si="111"/>
        <v>0</v>
      </c>
      <c r="AO73" s="7">
        <f>IF(AL73,AO72-#REF!,AO72)</f>
        <v>6905.2500000000009</v>
      </c>
      <c r="AP73" s="12"/>
      <c r="AQ73" s="7"/>
      <c r="AR73" s="8">
        <f t="shared" si="112"/>
        <v>42685.322916666664</v>
      </c>
      <c r="AS73" s="7">
        <f t="shared" si="113"/>
        <v>0</v>
      </c>
      <c r="AT73" s="7">
        <f t="shared" si="114"/>
        <v>6905.2500000000009</v>
      </c>
      <c r="AV73" s="10"/>
      <c r="AW73" s="8">
        <f t="shared" si="115"/>
        <v>42685.322916666664</v>
      </c>
      <c r="AX73" s="7">
        <f t="shared" si="116"/>
        <v>0</v>
      </c>
      <c r="AY73" s="10">
        <f t="shared" si="117"/>
        <v>6905.2500000000009</v>
      </c>
      <c r="AZ73"/>
      <c r="BA73" s="10"/>
      <c r="BB73" s="8">
        <f t="shared" si="118"/>
        <v>0.23611111109607405</v>
      </c>
      <c r="BC73" s="18">
        <f t="shared" si="119"/>
        <v>355</v>
      </c>
      <c r="BD73" s="10">
        <f t="shared" si="120"/>
        <v>6550.2500000000009</v>
      </c>
    </row>
    <row r="74" spans="1:57" x14ac:dyDescent="0.2">
      <c r="A74" s="6">
        <f>'St5 Input'!A59</f>
        <v>4</v>
      </c>
      <c r="B74" s="6">
        <f>'St5 Input'!B59</f>
        <v>4420</v>
      </c>
      <c r="C74" s="6" t="str">
        <f>'St5 Input'!C59</f>
        <v xml:space="preserve"> Install Windows (All Std)</v>
      </c>
      <c r="D74" s="6">
        <f>'St5 Input'!D59</f>
        <v>30</v>
      </c>
      <c r="E74" s="19" t="str">
        <f>'St5 Input'!G59</f>
        <v xml:space="preserve"> </v>
      </c>
      <c r="F74" s="8"/>
      <c r="H74" s="10"/>
      <c r="I74" s="8">
        <f t="shared" si="92"/>
        <v>42685.322916666664</v>
      </c>
      <c r="J74" s="10">
        <f t="shared" si="93"/>
        <v>0</v>
      </c>
      <c r="K74" s="10">
        <f t="shared" si="94"/>
        <v>6905.2500000000009</v>
      </c>
      <c r="L74" s="12"/>
      <c r="M74" s="10"/>
      <c r="N74" s="8">
        <f t="shared" si="95"/>
        <v>42685.322916666664</v>
      </c>
      <c r="O74" s="10">
        <f t="shared" si="96"/>
        <v>0</v>
      </c>
      <c r="P74" s="10">
        <f t="shared" si="97"/>
        <v>6905.2500000000009</v>
      </c>
      <c r="Q74" s="14"/>
      <c r="R74" s="7"/>
      <c r="S74" s="8">
        <f t="shared" si="98"/>
        <v>42685.322916666664</v>
      </c>
      <c r="T74" s="7">
        <f t="shared" si="99"/>
        <v>0</v>
      </c>
      <c r="U74" s="10">
        <f t="shared" si="100"/>
        <v>6905.2500000000009</v>
      </c>
      <c r="V74" s="14"/>
      <c r="W74" s="7"/>
      <c r="X74" s="8">
        <f t="shared" si="101"/>
        <v>42685.322916666664</v>
      </c>
      <c r="Y74" s="7">
        <f t="shared" si="102"/>
        <v>0</v>
      </c>
      <c r="Z74" s="10">
        <f t="shared" si="103"/>
        <v>6905.2500000000009</v>
      </c>
      <c r="AA74" s="14"/>
      <c r="AB74" s="7"/>
      <c r="AC74" s="8">
        <f t="shared" si="104"/>
        <v>42685.322916666664</v>
      </c>
      <c r="AD74" s="7">
        <f t="shared" si="105"/>
        <v>0</v>
      </c>
      <c r="AE74" s="10">
        <f t="shared" si="106"/>
        <v>6905.2500000000009</v>
      </c>
      <c r="AF74" s="14"/>
      <c r="AG74" s="7"/>
      <c r="AH74" s="8">
        <f t="shared" si="107"/>
        <v>42685.322916666664</v>
      </c>
      <c r="AI74" s="7">
        <f t="shared" si="108"/>
        <v>0</v>
      </c>
      <c r="AJ74" s="10">
        <f t="shared" si="109"/>
        <v>6905.2500000000009</v>
      </c>
      <c r="AK74" s="12"/>
      <c r="AL74" s="7"/>
      <c r="AM74" s="15">
        <f t="shared" si="110"/>
        <v>42685.322916666664</v>
      </c>
      <c r="AN74" s="7">
        <f t="shared" si="111"/>
        <v>0</v>
      </c>
      <c r="AO74" s="7">
        <f>IF(AL74,AO73-#REF!,AO73)</f>
        <v>6905.2500000000009</v>
      </c>
      <c r="AP74" s="12"/>
      <c r="AQ74" s="7"/>
      <c r="AR74" s="8">
        <f t="shared" si="112"/>
        <v>42685.322916666664</v>
      </c>
      <c r="AS74" s="7">
        <f t="shared" si="113"/>
        <v>0</v>
      </c>
      <c r="AT74" s="7">
        <f t="shared" si="114"/>
        <v>6905.2500000000009</v>
      </c>
      <c r="AV74" s="10"/>
      <c r="AW74" s="8">
        <f t="shared" si="115"/>
        <v>42685.322916666664</v>
      </c>
      <c r="AX74" s="7">
        <f t="shared" si="116"/>
        <v>0</v>
      </c>
      <c r="AY74" s="10">
        <f t="shared" si="117"/>
        <v>6905.2500000000009</v>
      </c>
      <c r="AZ74"/>
      <c r="BA74" s="10"/>
      <c r="BB74" s="8">
        <f t="shared" si="118"/>
        <v>0.23611111109607405</v>
      </c>
      <c r="BC74" s="18">
        <f t="shared" si="119"/>
        <v>355</v>
      </c>
      <c r="BD74" s="10">
        <f t="shared" si="120"/>
        <v>6550.2500000000009</v>
      </c>
    </row>
    <row r="75" spans="1:57" x14ac:dyDescent="0.2">
      <c r="A75" s="6">
        <f>'St5 Input'!A60</f>
        <v>4</v>
      </c>
      <c r="B75" s="6">
        <f>'St5 Input'!B60</f>
        <v>4450</v>
      </c>
      <c r="C75" s="6" t="str">
        <f>'St5 Input'!C60</f>
        <v xml:space="preserve"> Day and Night Shades</v>
      </c>
      <c r="D75" s="6">
        <f>'St5 Input'!D60</f>
        <v>20</v>
      </c>
      <c r="E75" s="19" t="str">
        <f>'St5 Input'!G60</f>
        <v xml:space="preserve"> </v>
      </c>
      <c r="F75" s="8"/>
      <c r="H75" s="10"/>
      <c r="I75" s="8">
        <f t="shared" si="92"/>
        <v>42685.322916666664</v>
      </c>
      <c r="J75" s="10">
        <f t="shared" si="93"/>
        <v>0</v>
      </c>
      <c r="K75" s="10">
        <f t="shared" si="94"/>
        <v>6905.2500000000009</v>
      </c>
      <c r="L75" s="12"/>
      <c r="M75" s="10"/>
      <c r="N75" s="8">
        <f t="shared" si="95"/>
        <v>42685.322916666664</v>
      </c>
      <c r="O75" s="10">
        <f t="shared" si="96"/>
        <v>0</v>
      </c>
      <c r="P75" s="10">
        <f t="shared" si="97"/>
        <v>6905.2500000000009</v>
      </c>
      <c r="Q75" s="14"/>
      <c r="R75" s="7"/>
      <c r="S75" s="8">
        <f t="shared" si="98"/>
        <v>42685.322916666664</v>
      </c>
      <c r="T75" s="7">
        <f t="shared" si="99"/>
        <v>0</v>
      </c>
      <c r="U75" s="10">
        <f t="shared" si="100"/>
        <v>6905.2500000000009</v>
      </c>
      <c r="V75" s="14"/>
      <c r="W75" s="7"/>
      <c r="X75" s="8">
        <f t="shared" si="101"/>
        <v>42685.322916666664</v>
      </c>
      <c r="Y75" s="7">
        <f t="shared" si="102"/>
        <v>0</v>
      </c>
      <c r="Z75" s="10">
        <f t="shared" si="103"/>
        <v>6905.2500000000009</v>
      </c>
      <c r="AA75" s="14"/>
      <c r="AB75" s="7"/>
      <c r="AC75" s="8">
        <f t="shared" si="104"/>
        <v>42685.322916666664</v>
      </c>
      <c r="AD75" s="7">
        <f t="shared" si="105"/>
        <v>0</v>
      </c>
      <c r="AE75" s="10">
        <f t="shared" si="106"/>
        <v>6905.2500000000009</v>
      </c>
      <c r="AF75" s="14"/>
      <c r="AG75" s="7"/>
      <c r="AH75" s="8">
        <f t="shared" si="107"/>
        <v>42685.322916666664</v>
      </c>
      <c r="AI75" s="7">
        <f t="shared" si="108"/>
        <v>0</v>
      </c>
      <c r="AJ75" s="10">
        <f t="shared" si="109"/>
        <v>6905.2500000000009</v>
      </c>
      <c r="AK75" s="12"/>
      <c r="AL75" s="7"/>
      <c r="AM75" s="15">
        <f t="shared" si="110"/>
        <v>42685.322916666664</v>
      </c>
      <c r="AN75" s="7">
        <f t="shared" si="111"/>
        <v>0</v>
      </c>
      <c r="AO75" s="7">
        <f>IF(AL75,AO74-#REF!,AO74)</f>
        <v>6905.2500000000009</v>
      </c>
      <c r="AP75" s="12"/>
      <c r="AQ75" s="7"/>
      <c r="AR75" s="8">
        <f t="shared" si="112"/>
        <v>42685.322916666664</v>
      </c>
      <c r="AS75" s="7">
        <f t="shared" si="113"/>
        <v>0</v>
      </c>
      <c r="AT75" s="7">
        <f t="shared" si="114"/>
        <v>6905.2500000000009</v>
      </c>
      <c r="AV75" s="10"/>
      <c r="AW75" s="8">
        <f t="shared" si="115"/>
        <v>42685.322916666664</v>
      </c>
      <c r="AX75" s="7">
        <f t="shared" si="116"/>
        <v>0</v>
      </c>
      <c r="AY75" s="10">
        <f t="shared" si="117"/>
        <v>6905.2500000000009</v>
      </c>
      <c r="AZ75"/>
      <c r="BA75" s="10"/>
      <c r="BB75" s="8">
        <f t="shared" si="118"/>
        <v>0.23611111109607405</v>
      </c>
      <c r="BC75" s="18">
        <f t="shared" si="119"/>
        <v>355</v>
      </c>
      <c r="BD75" s="10">
        <f t="shared" si="120"/>
        <v>6550.2500000000009</v>
      </c>
    </row>
    <row r="76" spans="1:57" x14ac:dyDescent="0.2">
      <c r="A76" s="6">
        <f>'St5 Input'!A61</f>
        <v>4</v>
      </c>
      <c r="B76" s="6">
        <f>'St5 Input'!B61</f>
        <v>4460</v>
      </c>
      <c r="C76" s="6" t="str">
        <f>'St5 Input'!C61</f>
        <v xml:space="preserve"> ATP Kickplate</v>
      </c>
      <c r="D76" s="6">
        <f>'St5 Input'!D61</f>
        <v>45</v>
      </c>
      <c r="E76" s="19" t="str">
        <f>'St5 Input'!G61</f>
        <v xml:space="preserve"> </v>
      </c>
      <c r="F76" s="8"/>
      <c r="H76" s="10"/>
      <c r="I76" s="8">
        <f t="shared" si="92"/>
        <v>42685.322916666664</v>
      </c>
      <c r="J76" s="10">
        <f t="shared" si="93"/>
        <v>0</v>
      </c>
      <c r="K76" s="10">
        <f t="shared" si="94"/>
        <v>6905.2500000000009</v>
      </c>
      <c r="L76" s="12"/>
      <c r="M76" s="10"/>
      <c r="N76" s="8">
        <f t="shared" si="95"/>
        <v>42685.322916666664</v>
      </c>
      <c r="O76" s="10">
        <f t="shared" si="96"/>
        <v>0</v>
      </c>
      <c r="P76" s="10">
        <f t="shared" si="97"/>
        <v>6905.2500000000009</v>
      </c>
      <c r="Q76" s="14"/>
      <c r="R76" s="7"/>
      <c r="S76" s="8">
        <f t="shared" si="98"/>
        <v>42685.322916666664</v>
      </c>
      <c r="T76" s="7">
        <f t="shared" si="99"/>
        <v>0</v>
      </c>
      <c r="U76" s="10">
        <f t="shared" si="100"/>
        <v>6905.2500000000009</v>
      </c>
      <c r="V76" s="14"/>
      <c r="W76" s="7"/>
      <c r="X76" s="8">
        <f t="shared" si="101"/>
        <v>42685.322916666664</v>
      </c>
      <c r="Y76" s="7">
        <f t="shared" si="102"/>
        <v>0</v>
      </c>
      <c r="Z76" s="10">
        <f t="shared" si="103"/>
        <v>6905.2500000000009</v>
      </c>
      <c r="AA76" s="14"/>
      <c r="AB76" s="7"/>
      <c r="AC76" s="8">
        <f t="shared" si="104"/>
        <v>42685.322916666664</v>
      </c>
      <c r="AD76" s="7">
        <f t="shared" si="105"/>
        <v>0</v>
      </c>
      <c r="AE76" s="10">
        <f t="shared" si="106"/>
        <v>6905.2500000000009</v>
      </c>
      <c r="AF76" s="14"/>
      <c r="AG76" s="7"/>
      <c r="AH76" s="8">
        <f t="shared" si="107"/>
        <v>42685.322916666664</v>
      </c>
      <c r="AI76" s="7">
        <f t="shared" si="108"/>
        <v>0</v>
      </c>
      <c r="AJ76" s="10">
        <f t="shared" si="109"/>
        <v>6905.2500000000009</v>
      </c>
      <c r="AK76" s="12"/>
      <c r="AL76" s="7"/>
      <c r="AM76" s="15">
        <f t="shared" si="110"/>
        <v>42685.322916666664</v>
      </c>
      <c r="AN76" s="7">
        <f t="shared" si="111"/>
        <v>0</v>
      </c>
      <c r="AO76" s="7">
        <f>IF(AL76,AO75-#REF!,AO75)</f>
        <v>6905.2500000000009</v>
      </c>
      <c r="AP76" s="12"/>
      <c r="AQ76" s="7"/>
      <c r="AR76" s="8">
        <f t="shared" si="112"/>
        <v>42685.322916666664</v>
      </c>
      <c r="AS76" s="7">
        <f t="shared" si="113"/>
        <v>0</v>
      </c>
      <c r="AT76" s="7">
        <f t="shared" si="114"/>
        <v>6905.2500000000009</v>
      </c>
      <c r="AV76" s="10"/>
      <c r="AW76" s="8">
        <f t="shared" si="115"/>
        <v>42685.322916666664</v>
      </c>
      <c r="AX76" s="7">
        <f t="shared" si="116"/>
        <v>0</v>
      </c>
      <c r="AY76" s="10">
        <f t="shared" si="117"/>
        <v>6905.2500000000009</v>
      </c>
      <c r="AZ76"/>
      <c r="BA76" s="10"/>
      <c r="BB76" s="8">
        <f t="shared" si="118"/>
        <v>0.23611111109607405</v>
      </c>
      <c r="BC76" s="18">
        <f t="shared" si="119"/>
        <v>355</v>
      </c>
      <c r="BD76" s="10">
        <f t="shared" si="120"/>
        <v>6550.2500000000009</v>
      </c>
    </row>
    <row r="77" spans="1:57" x14ac:dyDescent="0.2">
      <c r="A77" s="6">
        <f>'St5 Input'!A62</f>
        <v>4</v>
      </c>
      <c r="B77" s="6">
        <f>'St5 Input'!B62</f>
        <v>4470</v>
      </c>
      <c r="C77" s="6" t="str">
        <f>'St5 Input'!C62</f>
        <v xml:space="preserve"> Hook Up A/C (1st)</v>
      </c>
      <c r="D77" s="6">
        <f>'St5 Input'!D62</f>
        <v>31</v>
      </c>
      <c r="E77" s="19" t="str">
        <f>'St5 Input'!G62</f>
        <v xml:space="preserve"> </v>
      </c>
      <c r="F77" s="8"/>
      <c r="H77" s="10"/>
      <c r="I77" s="8">
        <f t="shared" si="92"/>
        <v>42685.322916666664</v>
      </c>
      <c r="J77" s="10">
        <f t="shared" si="93"/>
        <v>0</v>
      </c>
      <c r="K77" s="10">
        <f t="shared" si="94"/>
        <v>6905.2500000000009</v>
      </c>
      <c r="L77" s="12"/>
      <c r="M77" s="10"/>
      <c r="N77" s="8">
        <f t="shared" si="95"/>
        <v>42685.322916666664</v>
      </c>
      <c r="O77" s="10">
        <f t="shared" si="96"/>
        <v>0</v>
      </c>
      <c r="P77" s="10">
        <f t="shared" si="97"/>
        <v>6905.2500000000009</v>
      </c>
      <c r="Q77" s="14"/>
      <c r="R77" s="7"/>
      <c r="S77" s="8">
        <f t="shared" si="98"/>
        <v>42685.322916666664</v>
      </c>
      <c r="T77" s="7">
        <f t="shared" si="99"/>
        <v>0</v>
      </c>
      <c r="U77" s="10">
        <f t="shared" si="100"/>
        <v>6905.2500000000009</v>
      </c>
      <c r="V77" s="14"/>
      <c r="W77" s="7"/>
      <c r="X77" s="8">
        <f t="shared" si="101"/>
        <v>42685.322916666664</v>
      </c>
      <c r="Y77" s="7">
        <f t="shared" si="102"/>
        <v>0</v>
      </c>
      <c r="Z77" s="10">
        <f t="shared" si="103"/>
        <v>6905.2500000000009</v>
      </c>
      <c r="AA77" s="14"/>
      <c r="AB77" s="7"/>
      <c r="AC77" s="8">
        <f t="shared" si="104"/>
        <v>42685.322916666664</v>
      </c>
      <c r="AD77" s="7">
        <f t="shared" si="105"/>
        <v>0</v>
      </c>
      <c r="AE77" s="10">
        <f t="shared" si="106"/>
        <v>6905.2500000000009</v>
      </c>
      <c r="AF77" s="14"/>
      <c r="AG77" s="7"/>
      <c r="AH77" s="8">
        <f t="shared" si="107"/>
        <v>42685.322916666664</v>
      </c>
      <c r="AI77" s="7">
        <f t="shared" si="108"/>
        <v>0</v>
      </c>
      <c r="AJ77" s="10">
        <f t="shared" si="109"/>
        <v>6905.2500000000009</v>
      </c>
      <c r="AK77" s="12"/>
      <c r="AL77" s="7"/>
      <c r="AM77" s="15">
        <f t="shared" si="110"/>
        <v>42685.322916666664</v>
      </c>
      <c r="AN77" s="7">
        <f t="shared" si="111"/>
        <v>0</v>
      </c>
      <c r="AO77" s="7">
        <f>IF(AL77,AO76-#REF!,AO76)</f>
        <v>6905.2500000000009</v>
      </c>
      <c r="AP77" s="12"/>
      <c r="AQ77" s="7"/>
      <c r="AR77" s="8">
        <f t="shared" si="112"/>
        <v>42685.322916666664</v>
      </c>
      <c r="AS77" s="7">
        <f t="shared" si="113"/>
        <v>0</v>
      </c>
      <c r="AT77" s="7">
        <f t="shared" si="114"/>
        <v>6905.2500000000009</v>
      </c>
      <c r="AV77" s="10"/>
      <c r="AW77" s="8">
        <f t="shared" si="115"/>
        <v>42685.322916666664</v>
      </c>
      <c r="AX77" s="7">
        <f t="shared" si="116"/>
        <v>0</v>
      </c>
      <c r="AY77" s="10">
        <f t="shared" si="117"/>
        <v>6905.2500000000009</v>
      </c>
      <c r="AZ77"/>
      <c r="BA77" s="10"/>
      <c r="BB77" s="8">
        <f t="shared" si="118"/>
        <v>0.23611111109607405</v>
      </c>
      <c r="BC77" s="18">
        <f t="shared" si="119"/>
        <v>355</v>
      </c>
      <c r="BD77" s="10">
        <f t="shared" si="120"/>
        <v>6550.2500000000009</v>
      </c>
    </row>
    <row r="78" spans="1:57" x14ac:dyDescent="0.2">
      <c r="A78" s="6">
        <f>'St5 Input'!A63</f>
        <v>4</v>
      </c>
      <c r="B78" s="6">
        <f>'St5 Input'!B63</f>
        <v>4490</v>
      </c>
      <c r="C78" s="6" t="str">
        <f>'St5 Input'!C63</f>
        <v xml:space="preserve"> Cove</v>
      </c>
      <c r="D78" s="6">
        <f>'St5 Input'!D63</f>
        <v>120</v>
      </c>
      <c r="E78" s="19" t="str">
        <f>'St5 Input'!G63</f>
        <v xml:space="preserve"> </v>
      </c>
      <c r="F78" s="8"/>
      <c r="H78" s="10"/>
      <c r="I78" s="8">
        <f t="shared" si="92"/>
        <v>42685.322916666664</v>
      </c>
      <c r="J78" s="10">
        <f t="shared" si="93"/>
        <v>0</v>
      </c>
      <c r="K78" s="10">
        <f t="shared" si="94"/>
        <v>6905.2500000000009</v>
      </c>
      <c r="L78" s="12"/>
      <c r="M78" s="10"/>
      <c r="N78" s="8">
        <f t="shared" si="95"/>
        <v>42685.322916666664</v>
      </c>
      <c r="O78" s="10">
        <f t="shared" si="96"/>
        <v>0</v>
      </c>
      <c r="P78" s="10">
        <f t="shared" si="97"/>
        <v>6905.2500000000009</v>
      </c>
      <c r="Q78" s="14"/>
      <c r="R78" s="7"/>
      <c r="S78" s="8">
        <f t="shared" si="98"/>
        <v>42685.322916666664</v>
      </c>
      <c r="T78" s="7">
        <f t="shared" si="99"/>
        <v>0</v>
      </c>
      <c r="U78" s="10">
        <f t="shared" si="100"/>
        <v>6905.2500000000009</v>
      </c>
      <c r="V78" s="14"/>
      <c r="W78" s="7"/>
      <c r="X78" s="8">
        <f t="shared" si="101"/>
        <v>42685.322916666664</v>
      </c>
      <c r="Y78" s="7">
        <f t="shared" si="102"/>
        <v>0</v>
      </c>
      <c r="Z78" s="10">
        <f t="shared" si="103"/>
        <v>6905.2500000000009</v>
      </c>
      <c r="AA78" s="14"/>
      <c r="AB78" s="7"/>
      <c r="AC78" s="8">
        <f t="shared" si="104"/>
        <v>42685.322916666664</v>
      </c>
      <c r="AD78" s="7">
        <f t="shared" si="105"/>
        <v>0</v>
      </c>
      <c r="AE78" s="10">
        <f t="shared" si="106"/>
        <v>6905.2500000000009</v>
      </c>
      <c r="AF78" s="14"/>
      <c r="AG78" s="7"/>
      <c r="AH78" s="8">
        <f t="shared" si="107"/>
        <v>42685.322916666664</v>
      </c>
      <c r="AI78" s="7">
        <f t="shared" si="108"/>
        <v>0</v>
      </c>
      <c r="AJ78" s="10">
        <f t="shared" si="109"/>
        <v>6905.2500000000009</v>
      </c>
      <c r="AK78" s="12"/>
      <c r="AL78" s="7"/>
      <c r="AM78" s="15">
        <f t="shared" si="110"/>
        <v>42685.322916666664</v>
      </c>
      <c r="AN78" s="7">
        <f t="shared" si="111"/>
        <v>0</v>
      </c>
      <c r="AO78" s="7">
        <f>IF(AL78,AO77-#REF!,AO77)</f>
        <v>6905.2500000000009</v>
      </c>
      <c r="AP78" s="12"/>
      <c r="AQ78" s="7"/>
      <c r="AR78" s="8">
        <f t="shared" si="112"/>
        <v>42685.322916666664</v>
      </c>
      <c r="AS78" s="7">
        <f t="shared" si="113"/>
        <v>0</v>
      </c>
      <c r="AT78" s="7">
        <f t="shared" si="114"/>
        <v>6905.2500000000009</v>
      </c>
      <c r="AV78" s="10"/>
      <c r="AW78" s="8">
        <f t="shared" si="115"/>
        <v>42685.322916666664</v>
      </c>
      <c r="AX78" s="7">
        <f t="shared" si="116"/>
        <v>0</v>
      </c>
      <c r="AY78" s="10">
        <f t="shared" si="117"/>
        <v>6905.2500000000009</v>
      </c>
      <c r="AZ78"/>
      <c r="BA78" s="10"/>
      <c r="BB78" s="8">
        <f t="shared" si="118"/>
        <v>0.23611111109607405</v>
      </c>
      <c r="BC78" s="18">
        <f t="shared" si="119"/>
        <v>355</v>
      </c>
      <c r="BD78" s="10">
        <f t="shared" si="120"/>
        <v>6550.2500000000009</v>
      </c>
    </row>
    <row r="79" spans="1:57" x14ac:dyDescent="0.2">
      <c r="A79" s="6">
        <f>'St5 Input'!A64</f>
        <v>4</v>
      </c>
      <c r="B79" s="6">
        <f>'St5 Input'!B64</f>
        <v>4500</v>
      </c>
      <c r="C79" s="6" t="str">
        <f>'St5 Input'!C64</f>
        <v xml:space="preserve"> Trim Interior</v>
      </c>
      <c r="D79" s="6">
        <f>'St5 Input'!D64</f>
        <v>60</v>
      </c>
      <c r="E79" s="19" t="str">
        <f>'St5 Input'!G64</f>
        <v xml:space="preserve"> </v>
      </c>
      <c r="F79" s="8"/>
      <c r="H79" s="10"/>
      <c r="I79" s="8">
        <f t="shared" si="92"/>
        <v>42685.322916666664</v>
      </c>
      <c r="J79" s="10">
        <f t="shared" si="93"/>
        <v>0</v>
      </c>
      <c r="K79" s="10">
        <f t="shared" si="94"/>
        <v>6905.2500000000009</v>
      </c>
      <c r="L79" s="12"/>
      <c r="M79" s="10"/>
      <c r="N79" s="8">
        <f t="shared" si="95"/>
        <v>42685.322916666664</v>
      </c>
      <c r="O79" s="10">
        <f t="shared" si="96"/>
        <v>0</v>
      </c>
      <c r="P79" s="10">
        <f t="shared" si="97"/>
        <v>6905.2500000000009</v>
      </c>
      <c r="Q79" s="14"/>
      <c r="R79" s="7"/>
      <c r="S79" s="8">
        <f t="shared" si="98"/>
        <v>42685.322916666664</v>
      </c>
      <c r="T79" s="7">
        <f t="shared" si="99"/>
        <v>0</v>
      </c>
      <c r="U79" s="10">
        <f t="shared" si="100"/>
        <v>6905.2500000000009</v>
      </c>
      <c r="V79" s="14"/>
      <c r="W79" s="7"/>
      <c r="X79" s="8">
        <f t="shared" si="101"/>
        <v>42685.322916666664</v>
      </c>
      <c r="Y79" s="7">
        <f t="shared" si="102"/>
        <v>0</v>
      </c>
      <c r="Z79" s="10">
        <f t="shared" si="103"/>
        <v>6905.2500000000009</v>
      </c>
      <c r="AA79" s="14"/>
      <c r="AB79" s="7"/>
      <c r="AC79" s="8">
        <f t="shared" si="104"/>
        <v>42685.322916666664</v>
      </c>
      <c r="AD79" s="7">
        <f t="shared" si="105"/>
        <v>0</v>
      </c>
      <c r="AE79" s="10">
        <f t="shared" si="106"/>
        <v>6905.2500000000009</v>
      </c>
      <c r="AF79" s="14"/>
      <c r="AG79" s="7"/>
      <c r="AH79" s="8">
        <f t="shared" si="107"/>
        <v>42685.322916666664</v>
      </c>
      <c r="AI79" s="7">
        <f t="shared" si="108"/>
        <v>0</v>
      </c>
      <c r="AJ79" s="10">
        <f t="shared" si="109"/>
        <v>6905.2500000000009</v>
      </c>
      <c r="AK79" s="12"/>
      <c r="AL79" s="7"/>
      <c r="AM79" s="15">
        <f t="shared" si="110"/>
        <v>42685.322916666664</v>
      </c>
      <c r="AN79" s="7">
        <f t="shared" si="111"/>
        <v>0</v>
      </c>
      <c r="AO79" s="7">
        <f>IF(AL79,AO78-#REF!,AO78)</f>
        <v>6905.2500000000009</v>
      </c>
      <c r="AP79" s="12"/>
      <c r="AQ79" s="7"/>
      <c r="AR79" s="8">
        <f t="shared" si="112"/>
        <v>42685.322916666664</v>
      </c>
      <c r="AS79" s="7">
        <f t="shared" si="113"/>
        <v>0</v>
      </c>
      <c r="AT79" s="7">
        <f t="shared" si="114"/>
        <v>6905.2500000000009</v>
      </c>
      <c r="AV79" s="10"/>
      <c r="AW79" s="8">
        <f t="shared" si="115"/>
        <v>42685.322916666664</v>
      </c>
      <c r="AX79" s="7">
        <f t="shared" si="116"/>
        <v>0</v>
      </c>
      <c r="AY79" s="10">
        <f t="shared" si="117"/>
        <v>6905.2500000000009</v>
      </c>
      <c r="AZ79"/>
      <c r="BA79" s="10"/>
      <c r="BB79" s="8">
        <f t="shared" si="118"/>
        <v>0.23611111109607405</v>
      </c>
      <c r="BC79" s="18">
        <f t="shared" si="119"/>
        <v>355</v>
      </c>
      <c r="BD79" s="10">
        <f t="shared" si="120"/>
        <v>6550.2500000000009</v>
      </c>
    </row>
    <row r="80" spans="1:57" x14ac:dyDescent="0.2">
      <c r="A80" s="17">
        <f>'St5 Input'!A65</f>
        <v>4</v>
      </c>
      <c r="B80" s="17">
        <f>'St5 Input'!B65</f>
        <v>4520</v>
      </c>
      <c r="C80" s="17" t="str">
        <f>'St5 Input'!C65</f>
        <v xml:space="preserve"> Vents Garnish - Roof</v>
      </c>
      <c r="D80" s="17">
        <f>'St5 Input'!D65</f>
        <v>5</v>
      </c>
      <c r="E80" s="19" t="str">
        <f>'St5 Input'!G65</f>
        <v xml:space="preserve"> </v>
      </c>
      <c r="F80" s="8"/>
      <c r="H80" s="10"/>
      <c r="I80" s="8">
        <f t="shared" si="92"/>
        <v>42685.322916666664</v>
      </c>
      <c r="J80" s="10">
        <f t="shared" si="93"/>
        <v>0</v>
      </c>
      <c r="K80" s="10">
        <f t="shared" si="94"/>
        <v>6905.2500000000009</v>
      </c>
      <c r="L80" s="12"/>
      <c r="M80" s="10"/>
      <c r="N80" s="8">
        <f t="shared" si="95"/>
        <v>42685.322916666664</v>
      </c>
      <c r="O80" s="10">
        <f t="shared" si="96"/>
        <v>0</v>
      </c>
      <c r="P80" s="10">
        <f t="shared" si="97"/>
        <v>6905.2500000000009</v>
      </c>
      <c r="Q80" s="14"/>
      <c r="R80" s="7"/>
      <c r="S80" s="8">
        <f t="shared" si="98"/>
        <v>42685.322916666664</v>
      </c>
      <c r="T80" s="7">
        <f t="shared" si="99"/>
        <v>0</v>
      </c>
      <c r="U80" s="10">
        <f t="shared" si="100"/>
        <v>6905.2500000000009</v>
      </c>
      <c r="V80" s="14"/>
      <c r="W80" s="7"/>
      <c r="X80" s="8">
        <f t="shared" si="101"/>
        <v>42685.322916666664</v>
      </c>
      <c r="Y80" s="7">
        <f t="shared" si="102"/>
        <v>0</v>
      </c>
      <c r="Z80" s="10">
        <f t="shared" si="103"/>
        <v>6905.2500000000009</v>
      </c>
      <c r="AA80" s="14"/>
      <c r="AB80" s="7"/>
      <c r="AC80" s="8">
        <f t="shared" si="104"/>
        <v>42685.322916666664</v>
      </c>
      <c r="AD80" s="7">
        <f t="shared" si="105"/>
        <v>0</v>
      </c>
      <c r="AE80" s="10">
        <f t="shared" si="106"/>
        <v>6905.2500000000009</v>
      </c>
      <c r="AF80" s="14"/>
      <c r="AG80" s="7"/>
      <c r="AH80" s="8">
        <f t="shared" si="107"/>
        <v>42685.322916666664</v>
      </c>
      <c r="AI80" s="7">
        <f t="shared" si="108"/>
        <v>0</v>
      </c>
      <c r="AJ80" s="10">
        <f t="shared" si="109"/>
        <v>6905.2500000000009</v>
      </c>
      <c r="AK80" s="12"/>
      <c r="AL80" s="7"/>
      <c r="AM80" s="15">
        <f t="shared" si="110"/>
        <v>42685.322916666664</v>
      </c>
      <c r="AN80" s="7">
        <f t="shared" si="111"/>
        <v>0</v>
      </c>
      <c r="AO80" s="7">
        <f>IF(AL80,AO79-#REF!,AO79)</f>
        <v>6905.2500000000009</v>
      </c>
      <c r="AP80" s="12"/>
      <c r="AQ80" s="7"/>
      <c r="AR80" s="8">
        <f t="shared" si="112"/>
        <v>42685.322916666664</v>
      </c>
      <c r="AS80" s="7">
        <f t="shared" si="113"/>
        <v>0</v>
      </c>
      <c r="AT80" s="7">
        <f t="shared" si="114"/>
        <v>6905.2500000000009</v>
      </c>
      <c r="AV80" s="10"/>
      <c r="AW80" s="8">
        <f t="shared" si="115"/>
        <v>42685.322916666664</v>
      </c>
      <c r="AX80" s="7">
        <f t="shared" si="116"/>
        <v>0</v>
      </c>
      <c r="AY80" s="10">
        <f t="shared" si="117"/>
        <v>6905.2500000000009</v>
      </c>
      <c r="AZ80"/>
      <c r="BA80" s="10"/>
      <c r="BB80" s="8">
        <f t="shared" si="118"/>
        <v>0.23611111109607405</v>
      </c>
      <c r="BC80" s="18">
        <f t="shared" si="119"/>
        <v>355</v>
      </c>
      <c r="BD80" s="10">
        <f t="shared" si="120"/>
        <v>6550.2500000000009</v>
      </c>
    </row>
    <row r="81" spans="1:56" x14ac:dyDescent="0.2">
      <c r="A81" s="17">
        <f>'St5 Input'!A66</f>
        <v>4</v>
      </c>
      <c r="B81" s="17">
        <f>'St5 Input'!B66</f>
        <v>4580</v>
      </c>
      <c r="C81" s="17" t="str">
        <f>'St5 Input'!C66</f>
        <v xml:space="preserve"> Towel Bar</v>
      </c>
      <c r="D81" s="17">
        <f>'St5 Input'!D66</f>
        <v>8</v>
      </c>
      <c r="E81" s="19" t="str">
        <f>'St5 Input'!G66</f>
        <v xml:space="preserve"> </v>
      </c>
      <c r="F81" s="8"/>
      <c r="H81" s="10"/>
      <c r="I81" s="8">
        <f t="shared" si="92"/>
        <v>42685.322916666664</v>
      </c>
      <c r="J81" s="10">
        <f t="shared" si="93"/>
        <v>0</v>
      </c>
      <c r="K81" s="10">
        <f t="shared" si="94"/>
        <v>6905.2500000000009</v>
      </c>
      <c r="L81" s="12"/>
      <c r="M81" s="10"/>
      <c r="N81" s="8">
        <f t="shared" si="95"/>
        <v>42685.322916666664</v>
      </c>
      <c r="O81" s="10">
        <f t="shared" si="96"/>
        <v>0</v>
      </c>
      <c r="P81" s="10">
        <f t="shared" si="97"/>
        <v>6905.2500000000009</v>
      </c>
      <c r="Q81" s="14"/>
      <c r="R81" s="7"/>
      <c r="S81" s="8">
        <f t="shared" si="98"/>
        <v>42685.322916666664</v>
      </c>
      <c r="T81" s="7">
        <f t="shared" si="99"/>
        <v>0</v>
      </c>
      <c r="U81" s="10">
        <f t="shared" si="100"/>
        <v>6905.2500000000009</v>
      </c>
      <c r="V81" s="14"/>
      <c r="W81" s="7"/>
      <c r="X81" s="8">
        <f t="shared" si="101"/>
        <v>42685.322916666664</v>
      </c>
      <c r="Y81" s="7">
        <f t="shared" si="102"/>
        <v>0</v>
      </c>
      <c r="Z81" s="10">
        <f t="shared" si="103"/>
        <v>6905.2500000000009</v>
      </c>
      <c r="AA81" s="14"/>
      <c r="AB81" s="7"/>
      <c r="AC81" s="8">
        <f t="shared" si="104"/>
        <v>42685.322916666664</v>
      </c>
      <c r="AD81" s="7">
        <f t="shared" si="105"/>
        <v>0</v>
      </c>
      <c r="AE81" s="10">
        <f t="shared" si="106"/>
        <v>6905.2500000000009</v>
      </c>
      <c r="AF81" s="14"/>
      <c r="AG81" s="7"/>
      <c r="AH81" s="8">
        <f t="shared" si="107"/>
        <v>42685.322916666664</v>
      </c>
      <c r="AI81" s="7">
        <f t="shared" si="108"/>
        <v>0</v>
      </c>
      <c r="AJ81" s="10">
        <f t="shared" si="109"/>
        <v>6905.2500000000009</v>
      </c>
      <c r="AK81" s="12"/>
      <c r="AL81" s="7"/>
      <c r="AM81" s="15">
        <f t="shared" si="110"/>
        <v>42685.322916666664</v>
      </c>
      <c r="AN81" s="7">
        <f t="shared" si="111"/>
        <v>0</v>
      </c>
      <c r="AO81" s="7">
        <f>IF(AL81,AO80-#REF!,AO80)</f>
        <v>6905.2500000000009</v>
      </c>
      <c r="AP81" s="12"/>
      <c r="AQ81" s="7"/>
      <c r="AR81" s="8">
        <f t="shared" si="112"/>
        <v>42685.322916666664</v>
      </c>
      <c r="AS81" s="7">
        <f t="shared" si="113"/>
        <v>0</v>
      </c>
      <c r="AT81" s="7">
        <f t="shared" si="114"/>
        <v>6905.2500000000009</v>
      </c>
      <c r="AV81" s="10"/>
      <c r="AW81" s="8">
        <f t="shared" si="115"/>
        <v>42685.322916666664</v>
      </c>
      <c r="AX81" s="7">
        <f t="shared" si="116"/>
        <v>0</v>
      </c>
      <c r="AY81" s="10">
        <f t="shared" si="117"/>
        <v>6905.2500000000009</v>
      </c>
      <c r="AZ81"/>
      <c r="BA81" s="10"/>
      <c r="BB81" s="8">
        <f t="shared" si="118"/>
        <v>0.23611111109607405</v>
      </c>
      <c r="BC81" s="18">
        <f t="shared" si="119"/>
        <v>355</v>
      </c>
      <c r="BD81" s="10">
        <f t="shared" si="120"/>
        <v>6550.2500000000009</v>
      </c>
    </row>
    <row r="82" spans="1:56" x14ac:dyDescent="0.2">
      <c r="A82" s="17">
        <f>'St5 Input'!A67</f>
        <v>4</v>
      </c>
      <c r="B82" s="17">
        <f>'St5 Input'!B67</f>
        <v>4590</v>
      </c>
      <c r="C82" s="17" t="str">
        <f>'St5 Input'!C67</f>
        <v xml:space="preserve"> Install Mirror</v>
      </c>
      <c r="D82" s="17">
        <f>'St5 Input'!D67</f>
        <v>5</v>
      </c>
      <c r="E82" s="19" t="str">
        <f>'St5 Input'!G67</f>
        <v xml:space="preserve"> </v>
      </c>
      <c r="F82" s="8"/>
      <c r="H82" s="10"/>
      <c r="I82" s="8">
        <f t="shared" si="92"/>
        <v>42685.322916666664</v>
      </c>
      <c r="J82" s="10">
        <f t="shared" si="93"/>
        <v>0</v>
      </c>
      <c r="K82" s="10">
        <f t="shared" si="94"/>
        <v>6905.2500000000009</v>
      </c>
      <c r="L82" s="12"/>
      <c r="M82" s="10"/>
      <c r="N82" s="8">
        <f t="shared" si="95"/>
        <v>42685.322916666664</v>
      </c>
      <c r="O82" s="10">
        <f t="shared" si="96"/>
        <v>0</v>
      </c>
      <c r="P82" s="10">
        <f t="shared" si="97"/>
        <v>6905.2500000000009</v>
      </c>
      <c r="Q82" s="14"/>
      <c r="R82" s="7"/>
      <c r="S82" s="8">
        <f t="shared" si="98"/>
        <v>42685.322916666664</v>
      </c>
      <c r="T82" s="7">
        <f t="shared" si="99"/>
        <v>0</v>
      </c>
      <c r="U82" s="10">
        <f t="shared" si="100"/>
        <v>6905.2500000000009</v>
      </c>
      <c r="V82" s="14"/>
      <c r="W82" s="7"/>
      <c r="X82" s="8">
        <f t="shared" si="101"/>
        <v>42685.322916666664</v>
      </c>
      <c r="Y82" s="7">
        <f t="shared" si="102"/>
        <v>0</v>
      </c>
      <c r="Z82" s="10">
        <f t="shared" si="103"/>
        <v>6905.2500000000009</v>
      </c>
      <c r="AA82" s="14"/>
      <c r="AB82" s="7"/>
      <c r="AC82" s="8">
        <f t="shared" si="104"/>
        <v>42685.322916666664</v>
      </c>
      <c r="AD82" s="7">
        <f t="shared" si="105"/>
        <v>0</v>
      </c>
      <c r="AE82" s="10">
        <f t="shared" si="106"/>
        <v>6905.2500000000009</v>
      </c>
      <c r="AF82" s="14"/>
      <c r="AG82" s="7"/>
      <c r="AH82" s="8">
        <f t="shared" si="107"/>
        <v>42685.322916666664</v>
      </c>
      <c r="AI82" s="7">
        <f t="shared" si="108"/>
        <v>0</v>
      </c>
      <c r="AJ82" s="10">
        <f t="shared" si="109"/>
        <v>6905.2500000000009</v>
      </c>
      <c r="AK82" s="12"/>
      <c r="AL82" s="7"/>
      <c r="AM82" s="15">
        <f t="shared" si="110"/>
        <v>42685.322916666664</v>
      </c>
      <c r="AN82" s="7">
        <f t="shared" si="111"/>
        <v>0</v>
      </c>
      <c r="AO82" s="7">
        <f>IF(AL82,AO81-#REF!,AO81)</f>
        <v>6905.2500000000009</v>
      </c>
      <c r="AP82" s="12"/>
      <c r="AQ82" s="7"/>
      <c r="AR82" s="8">
        <f t="shared" si="112"/>
        <v>42685.322916666664</v>
      </c>
      <c r="AS82" s="7">
        <f t="shared" si="113"/>
        <v>0</v>
      </c>
      <c r="AT82" s="7">
        <f t="shared" si="114"/>
        <v>6905.2500000000009</v>
      </c>
      <c r="AV82" s="10"/>
      <c r="AW82" s="8">
        <f t="shared" si="115"/>
        <v>42685.322916666664</v>
      </c>
      <c r="AX82" s="7">
        <f t="shared" si="116"/>
        <v>0</v>
      </c>
      <c r="AY82" s="10">
        <f t="shared" si="117"/>
        <v>6905.2500000000009</v>
      </c>
      <c r="AZ82"/>
      <c r="BA82" s="10"/>
      <c r="BB82" s="8">
        <f t="shared" si="118"/>
        <v>0.23611111109607405</v>
      </c>
      <c r="BC82" s="18">
        <f t="shared" si="119"/>
        <v>355</v>
      </c>
      <c r="BD82" s="10">
        <f t="shared" si="120"/>
        <v>6550.2500000000009</v>
      </c>
    </row>
    <row r="83" spans="1:56" x14ac:dyDescent="0.2">
      <c r="A83" s="17">
        <f>'St5 Input'!A68</f>
        <v>4</v>
      </c>
      <c r="B83" s="17">
        <f>'St5 Input'!B68</f>
        <v>4600</v>
      </c>
      <c r="C83" s="17" t="str">
        <f>'St5 Input'!C68</f>
        <v xml:space="preserve"> Shower Curtain Rod</v>
      </c>
      <c r="D83" s="17">
        <v>25</v>
      </c>
      <c r="E83" s="19" t="str">
        <f>'St5 Input'!G68</f>
        <v xml:space="preserve"> </v>
      </c>
      <c r="F83" s="8"/>
      <c r="H83" s="10"/>
      <c r="I83" s="8">
        <f t="shared" si="92"/>
        <v>42685.322916666664</v>
      </c>
      <c r="J83" s="10">
        <f t="shared" si="93"/>
        <v>0</v>
      </c>
      <c r="K83" s="10">
        <f t="shared" si="94"/>
        <v>6905.2500000000009</v>
      </c>
      <c r="L83" s="12"/>
      <c r="M83" s="10"/>
      <c r="N83" s="8">
        <f t="shared" si="95"/>
        <v>42685.322916666664</v>
      </c>
      <c r="O83" s="10">
        <f t="shared" si="96"/>
        <v>0</v>
      </c>
      <c r="P83" s="10">
        <f t="shared" si="97"/>
        <v>6905.2500000000009</v>
      </c>
      <c r="Q83" s="14"/>
      <c r="R83" s="7"/>
      <c r="S83" s="8">
        <f t="shared" si="98"/>
        <v>42685.322916666664</v>
      </c>
      <c r="T83" s="7">
        <f t="shared" si="99"/>
        <v>0</v>
      </c>
      <c r="U83" s="10">
        <f t="shared" si="100"/>
        <v>6905.2500000000009</v>
      </c>
      <c r="V83" s="14"/>
      <c r="W83" s="7"/>
      <c r="X83" s="8">
        <f t="shared" si="101"/>
        <v>42685.322916666664</v>
      </c>
      <c r="Y83" s="7">
        <f t="shared" si="102"/>
        <v>0</v>
      </c>
      <c r="Z83" s="10">
        <f t="shared" si="103"/>
        <v>6905.2500000000009</v>
      </c>
      <c r="AA83" s="14"/>
      <c r="AB83" s="7"/>
      <c r="AC83" s="8">
        <f t="shared" si="104"/>
        <v>42685.322916666664</v>
      </c>
      <c r="AD83" s="7">
        <f t="shared" si="105"/>
        <v>0</v>
      </c>
      <c r="AE83" s="10">
        <f t="shared" si="106"/>
        <v>6905.2500000000009</v>
      </c>
      <c r="AF83" s="14"/>
      <c r="AG83" s="7"/>
      <c r="AH83" s="8">
        <f t="shared" si="107"/>
        <v>42685.322916666664</v>
      </c>
      <c r="AI83" s="7">
        <f t="shared" si="108"/>
        <v>0</v>
      </c>
      <c r="AJ83" s="10">
        <f t="shared" si="109"/>
        <v>6905.2500000000009</v>
      </c>
      <c r="AK83" s="12"/>
      <c r="AL83" s="7"/>
      <c r="AM83" s="15">
        <f t="shared" si="110"/>
        <v>42685.322916666664</v>
      </c>
      <c r="AN83" s="7">
        <f t="shared" si="111"/>
        <v>0</v>
      </c>
      <c r="AO83" s="7">
        <f>IF(AL83,AO82-#REF!,AO82)</f>
        <v>6905.2500000000009</v>
      </c>
      <c r="AP83" s="12"/>
      <c r="AQ83" s="7"/>
      <c r="AR83" s="8">
        <f t="shared" si="112"/>
        <v>42685.322916666664</v>
      </c>
      <c r="AS83" s="7">
        <f t="shared" si="113"/>
        <v>0</v>
      </c>
      <c r="AT83" s="7">
        <f t="shared" si="114"/>
        <v>6905.2500000000009</v>
      </c>
      <c r="AV83" s="10"/>
      <c r="AW83" s="8">
        <f t="shared" si="115"/>
        <v>42685.322916666664</v>
      </c>
      <c r="AX83" s="7">
        <f t="shared" si="116"/>
        <v>0</v>
      </c>
      <c r="AY83" s="10">
        <f t="shared" si="117"/>
        <v>6905.2500000000009</v>
      </c>
      <c r="AZ83"/>
      <c r="BA83" s="10"/>
      <c r="BB83" s="8">
        <f t="shared" si="118"/>
        <v>0.23611111109607405</v>
      </c>
      <c r="BC83" s="18">
        <f t="shared" si="119"/>
        <v>355</v>
      </c>
      <c r="BD83" s="10">
        <f t="shared" si="120"/>
        <v>6550.2500000000009</v>
      </c>
    </row>
    <row r="84" spans="1:56" x14ac:dyDescent="0.2">
      <c r="A84" s="17">
        <f>'St5 Input'!A69</f>
        <v>4</v>
      </c>
      <c r="B84" s="17">
        <f>'St5 Input'!B69</f>
        <v>4610</v>
      </c>
      <c r="C84" s="17" t="str">
        <f>'St5 Input'!C69</f>
        <v xml:space="preserve"> Install Toilet</v>
      </c>
      <c r="D84" s="17">
        <f>'St5 Input'!D69</f>
        <v>7</v>
      </c>
      <c r="E84" s="19" t="str">
        <f>'St5 Input'!G69</f>
        <v xml:space="preserve"> </v>
      </c>
      <c r="F84" s="8"/>
      <c r="H84" s="10"/>
      <c r="I84" s="8">
        <f t="shared" si="92"/>
        <v>42685.322916666664</v>
      </c>
      <c r="J84" s="10">
        <f t="shared" si="93"/>
        <v>0</v>
      </c>
      <c r="K84" s="10">
        <f t="shared" si="94"/>
        <v>6905.2500000000009</v>
      </c>
      <c r="L84" s="12"/>
      <c r="M84" s="10"/>
      <c r="N84" s="8">
        <f t="shared" si="95"/>
        <v>42685.322916666664</v>
      </c>
      <c r="O84" s="10">
        <f t="shared" si="96"/>
        <v>0</v>
      </c>
      <c r="P84" s="10">
        <f t="shared" si="97"/>
        <v>6905.2500000000009</v>
      </c>
      <c r="Q84" s="14"/>
      <c r="R84" s="7"/>
      <c r="S84" s="8">
        <f t="shared" si="98"/>
        <v>42685.322916666664</v>
      </c>
      <c r="T84" s="7">
        <f t="shared" si="99"/>
        <v>0</v>
      </c>
      <c r="U84" s="10">
        <f t="shared" si="100"/>
        <v>6905.2500000000009</v>
      </c>
      <c r="V84" s="14"/>
      <c r="W84" s="7"/>
      <c r="X84" s="8">
        <f t="shared" si="101"/>
        <v>42685.322916666664</v>
      </c>
      <c r="Y84" s="7">
        <f t="shared" si="102"/>
        <v>0</v>
      </c>
      <c r="Z84" s="10">
        <f t="shared" si="103"/>
        <v>6905.2500000000009</v>
      </c>
      <c r="AA84" s="14"/>
      <c r="AB84" s="7"/>
      <c r="AC84" s="8">
        <f t="shared" si="104"/>
        <v>42685.322916666664</v>
      </c>
      <c r="AD84" s="7">
        <f t="shared" si="105"/>
        <v>0</v>
      </c>
      <c r="AE84" s="10">
        <f t="shared" si="106"/>
        <v>6905.2500000000009</v>
      </c>
      <c r="AF84" s="14"/>
      <c r="AG84" s="7"/>
      <c r="AH84" s="8">
        <f t="shared" si="107"/>
        <v>42685.322916666664</v>
      </c>
      <c r="AI84" s="7">
        <f t="shared" si="108"/>
        <v>0</v>
      </c>
      <c r="AJ84" s="10">
        <f t="shared" si="109"/>
        <v>6905.2500000000009</v>
      </c>
      <c r="AK84" s="12"/>
      <c r="AL84" s="7"/>
      <c r="AM84" s="15">
        <f t="shared" si="110"/>
        <v>42685.322916666664</v>
      </c>
      <c r="AN84" s="7">
        <f t="shared" si="111"/>
        <v>0</v>
      </c>
      <c r="AO84" s="7">
        <f>IF(AL84,AO83-#REF!,AO83)</f>
        <v>6905.2500000000009</v>
      </c>
      <c r="AP84" s="12"/>
      <c r="AQ84" s="7"/>
      <c r="AR84" s="8">
        <f t="shared" si="112"/>
        <v>42685.322916666664</v>
      </c>
      <c r="AS84" s="7">
        <f t="shared" si="113"/>
        <v>0</v>
      </c>
      <c r="AT84" s="7">
        <f t="shared" si="114"/>
        <v>6905.2500000000009</v>
      </c>
      <c r="AV84" s="10"/>
      <c r="AW84" s="8">
        <f t="shared" si="115"/>
        <v>42685.322916666664</v>
      </c>
      <c r="AX84" s="7">
        <f t="shared" si="116"/>
        <v>0</v>
      </c>
      <c r="AY84" s="10">
        <f t="shared" si="117"/>
        <v>6905.2500000000009</v>
      </c>
      <c r="AZ84"/>
      <c r="BA84" s="10"/>
      <c r="BB84" s="8">
        <f t="shared" si="118"/>
        <v>0.23611111109607405</v>
      </c>
      <c r="BC84" s="18">
        <f t="shared" si="119"/>
        <v>355</v>
      </c>
      <c r="BD84" s="10">
        <f t="shared" si="120"/>
        <v>6550.2500000000009</v>
      </c>
    </row>
    <row r="85" spans="1:56" x14ac:dyDescent="0.2">
      <c r="A85" s="17">
        <f>'St5 Input'!A70</f>
        <v>4</v>
      </c>
      <c r="B85" s="17">
        <f>'St5 Input'!B70</f>
        <v>4620</v>
      </c>
      <c r="C85" s="17" t="str">
        <f>'St5 Input'!C70</f>
        <v xml:space="preserve"> LP Test - Water Test</v>
      </c>
      <c r="D85" s="17">
        <f>'St5 Input'!D70</f>
        <v>25</v>
      </c>
      <c r="E85" s="19" t="str">
        <f>'St5 Input'!G70</f>
        <v xml:space="preserve"> </v>
      </c>
      <c r="F85" s="8"/>
      <c r="H85" s="10"/>
      <c r="I85" s="8">
        <f t="shared" si="92"/>
        <v>42685.322916666664</v>
      </c>
      <c r="J85" s="10">
        <f t="shared" si="93"/>
        <v>0</v>
      </c>
      <c r="K85" s="10">
        <f t="shared" si="94"/>
        <v>6905.2500000000009</v>
      </c>
      <c r="L85" s="12"/>
      <c r="M85" s="10"/>
      <c r="N85" s="8">
        <f t="shared" si="95"/>
        <v>42685.322916666664</v>
      </c>
      <c r="O85" s="10">
        <f t="shared" si="96"/>
        <v>0</v>
      </c>
      <c r="P85" s="10">
        <f t="shared" si="97"/>
        <v>6905.2500000000009</v>
      </c>
      <c r="Q85" s="14"/>
      <c r="R85" s="7"/>
      <c r="S85" s="8">
        <f t="shared" si="98"/>
        <v>42685.322916666664</v>
      </c>
      <c r="T85" s="7">
        <f t="shared" si="99"/>
        <v>0</v>
      </c>
      <c r="U85" s="10">
        <f t="shared" si="100"/>
        <v>6905.2500000000009</v>
      </c>
      <c r="V85" s="14"/>
      <c r="W85" s="7"/>
      <c r="X85" s="8">
        <f t="shared" si="101"/>
        <v>42685.322916666664</v>
      </c>
      <c r="Y85" s="7">
        <f t="shared" si="102"/>
        <v>0</v>
      </c>
      <c r="Z85" s="10">
        <f t="shared" si="103"/>
        <v>6905.2500000000009</v>
      </c>
      <c r="AA85" s="14"/>
      <c r="AB85" s="7"/>
      <c r="AC85" s="8">
        <f t="shared" si="104"/>
        <v>42685.322916666664</v>
      </c>
      <c r="AD85" s="7">
        <f t="shared" si="105"/>
        <v>0</v>
      </c>
      <c r="AE85" s="10">
        <f t="shared" si="106"/>
        <v>6905.2500000000009</v>
      </c>
      <c r="AF85" s="14"/>
      <c r="AG85" s="7"/>
      <c r="AH85" s="8">
        <f t="shared" si="107"/>
        <v>42685.322916666664</v>
      </c>
      <c r="AI85" s="7">
        <f t="shared" si="108"/>
        <v>0</v>
      </c>
      <c r="AJ85" s="10">
        <f t="shared" si="109"/>
        <v>6905.2500000000009</v>
      </c>
      <c r="AK85" s="12"/>
      <c r="AL85" s="7"/>
      <c r="AM85" s="15">
        <f t="shared" si="110"/>
        <v>42685.322916666664</v>
      </c>
      <c r="AN85" s="7">
        <f t="shared" si="111"/>
        <v>0</v>
      </c>
      <c r="AO85" s="7">
        <f>IF(AL85,AO84-#REF!,AO84)</f>
        <v>6905.2500000000009</v>
      </c>
      <c r="AP85" s="12"/>
      <c r="AQ85" s="7"/>
      <c r="AR85" s="8">
        <f t="shared" si="112"/>
        <v>42685.322916666664</v>
      </c>
      <c r="AS85" s="7">
        <f t="shared" si="113"/>
        <v>0</v>
      </c>
      <c r="AT85" s="7">
        <f t="shared" si="114"/>
        <v>6905.2500000000009</v>
      </c>
      <c r="AV85" s="10"/>
      <c r="AW85" s="8">
        <f t="shared" si="115"/>
        <v>42685.322916666664</v>
      </c>
      <c r="AX85" s="7">
        <f t="shared" si="116"/>
        <v>0</v>
      </c>
      <c r="AY85" s="10">
        <f t="shared" si="117"/>
        <v>6905.2500000000009</v>
      </c>
      <c r="AZ85"/>
      <c r="BA85" s="10"/>
      <c r="BB85" s="8">
        <f t="shared" si="118"/>
        <v>0.23611111109607405</v>
      </c>
      <c r="BC85" s="18">
        <f t="shared" si="119"/>
        <v>355</v>
      </c>
      <c r="BD85" s="10">
        <f t="shared" si="120"/>
        <v>6550.2500000000009</v>
      </c>
    </row>
    <row r="86" spans="1:56" x14ac:dyDescent="0.2">
      <c r="A86" s="17">
        <f>'St5 Input'!A71</f>
        <v>4</v>
      </c>
      <c r="B86" s="17">
        <f>'St5 Input'!B71</f>
        <v>4650</v>
      </c>
      <c r="C86" s="17" t="str">
        <f>'St5 Input'!C71</f>
        <v xml:space="preserve"> Install Entrance Door</v>
      </c>
      <c r="D86" s="17">
        <f>'St5 Input'!D71</f>
        <v>7</v>
      </c>
      <c r="E86" s="19" t="str">
        <f>'St5 Input'!G71</f>
        <v xml:space="preserve"> </v>
      </c>
      <c r="F86" s="8"/>
      <c r="H86" s="10"/>
      <c r="I86" s="8">
        <f t="shared" si="92"/>
        <v>42685.322916666664</v>
      </c>
      <c r="J86" s="10">
        <f t="shared" si="93"/>
        <v>0</v>
      </c>
      <c r="K86" s="10">
        <f t="shared" si="94"/>
        <v>6905.2500000000009</v>
      </c>
      <c r="L86" s="12"/>
      <c r="M86" s="10"/>
      <c r="N86" s="8">
        <f t="shared" si="95"/>
        <v>42685.322916666664</v>
      </c>
      <c r="O86" s="10">
        <f t="shared" si="96"/>
        <v>0</v>
      </c>
      <c r="P86" s="10">
        <f t="shared" si="97"/>
        <v>6905.2500000000009</v>
      </c>
      <c r="Q86" s="14"/>
      <c r="R86" s="7"/>
      <c r="S86" s="8">
        <f t="shared" si="98"/>
        <v>42685.322916666664</v>
      </c>
      <c r="T86" s="7">
        <f t="shared" si="99"/>
        <v>0</v>
      </c>
      <c r="U86" s="10">
        <f t="shared" si="100"/>
        <v>6905.2500000000009</v>
      </c>
      <c r="V86" s="14"/>
      <c r="W86" s="7"/>
      <c r="X86" s="8">
        <f t="shared" si="101"/>
        <v>42685.322916666664</v>
      </c>
      <c r="Y86" s="7">
        <f t="shared" si="102"/>
        <v>0</v>
      </c>
      <c r="Z86" s="10">
        <f t="shared" si="103"/>
        <v>6905.2500000000009</v>
      </c>
      <c r="AA86" s="14"/>
      <c r="AB86" s="7"/>
      <c r="AC86" s="8">
        <f t="shared" si="104"/>
        <v>42685.322916666664</v>
      </c>
      <c r="AD86" s="7">
        <f t="shared" si="105"/>
        <v>0</v>
      </c>
      <c r="AE86" s="10">
        <f t="shared" si="106"/>
        <v>6905.2500000000009</v>
      </c>
      <c r="AF86" s="14"/>
      <c r="AG86" s="7"/>
      <c r="AH86" s="8">
        <f t="shared" si="107"/>
        <v>42685.322916666664</v>
      </c>
      <c r="AI86" s="7">
        <f t="shared" si="108"/>
        <v>0</v>
      </c>
      <c r="AJ86" s="10">
        <f t="shared" si="109"/>
        <v>6905.2500000000009</v>
      </c>
      <c r="AK86" s="12"/>
      <c r="AL86" s="7"/>
      <c r="AM86" s="15">
        <f t="shared" si="110"/>
        <v>42685.322916666664</v>
      </c>
      <c r="AN86" s="7">
        <f t="shared" si="111"/>
        <v>0</v>
      </c>
      <c r="AO86" s="7">
        <f>IF(AL86,AO85-#REF!,AO85)</f>
        <v>6905.2500000000009</v>
      </c>
      <c r="AP86" s="12"/>
      <c r="AQ86" s="7"/>
      <c r="AR86" s="8">
        <f t="shared" si="112"/>
        <v>42685.322916666664</v>
      </c>
      <c r="AS86" s="7">
        <f t="shared" si="113"/>
        <v>0</v>
      </c>
      <c r="AT86" s="7">
        <f t="shared" si="114"/>
        <v>6905.2500000000009</v>
      </c>
      <c r="AV86" s="10"/>
      <c r="AW86" s="8">
        <f t="shared" si="115"/>
        <v>42685.322916666664</v>
      </c>
      <c r="AX86" s="7">
        <f t="shared" si="116"/>
        <v>0</v>
      </c>
      <c r="AY86" s="10">
        <f t="shared" si="117"/>
        <v>6905.2500000000009</v>
      </c>
      <c r="AZ86"/>
      <c r="BA86" s="10"/>
      <c r="BB86" s="8">
        <f t="shared" si="118"/>
        <v>0.23611111109607405</v>
      </c>
      <c r="BC86" s="18">
        <f t="shared" si="119"/>
        <v>355</v>
      </c>
      <c r="BD86" s="10">
        <f t="shared" si="120"/>
        <v>6550.2500000000009</v>
      </c>
    </row>
    <row r="87" spans="1:56" x14ac:dyDescent="0.2">
      <c r="A87" s="17">
        <f>'St5 Input'!A72</f>
        <v>4</v>
      </c>
      <c r="B87" s="17">
        <f>'St5 Input'!B72</f>
        <v>4670</v>
      </c>
      <c r="C87" s="17" t="str">
        <f>'St5 Input'!C72</f>
        <v xml:space="preserve"> Grab Handle Entrance Door</v>
      </c>
      <c r="D87" s="17">
        <f>'St5 Input'!D72</f>
        <v>5</v>
      </c>
      <c r="E87" s="19" t="str">
        <f>'St5 Input'!G72</f>
        <v xml:space="preserve"> </v>
      </c>
      <c r="F87" s="8"/>
      <c r="H87" s="10"/>
      <c r="I87" s="8">
        <f t="shared" si="92"/>
        <v>42685.322916666664</v>
      </c>
      <c r="J87" s="10">
        <f t="shared" si="93"/>
        <v>0</v>
      </c>
      <c r="K87" s="10">
        <f t="shared" si="94"/>
        <v>6905.2500000000009</v>
      </c>
      <c r="L87" s="12"/>
      <c r="M87" s="10"/>
      <c r="N87" s="8">
        <f t="shared" si="95"/>
        <v>42685.322916666664</v>
      </c>
      <c r="O87" s="10">
        <f t="shared" si="96"/>
        <v>0</v>
      </c>
      <c r="P87" s="10">
        <f t="shared" si="97"/>
        <v>6905.2500000000009</v>
      </c>
      <c r="Q87" s="14"/>
      <c r="R87" s="7"/>
      <c r="S87" s="8">
        <f t="shared" si="98"/>
        <v>42685.322916666664</v>
      </c>
      <c r="T87" s="7">
        <f t="shared" si="99"/>
        <v>0</v>
      </c>
      <c r="U87" s="10">
        <f t="shared" si="100"/>
        <v>6905.2500000000009</v>
      </c>
      <c r="V87" s="14"/>
      <c r="W87" s="7"/>
      <c r="X87" s="8">
        <f t="shared" si="101"/>
        <v>42685.322916666664</v>
      </c>
      <c r="Y87" s="7">
        <f t="shared" si="102"/>
        <v>0</v>
      </c>
      <c r="Z87" s="10">
        <f t="shared" si="103"/>
        <v>6905.2500000000009</v>
      </c>
      <c r="AA87" s="14"/>
      <c r="AB87" s="7"/>
      <c r="AC87" s="8">
        <f t="shared" si="104"/>
        <v>42685.322916666664</v>
      </c>
      <c r="AD87" s="7">
        <f t="shared" si="105"/>
        <v>0</v>
      </c>
      <c r="AE87" s="10">
        <f t="shared" si="106"/>
        <v>6905.2500000000009</v>
      </c>
      <c r="AF87" s="14"/>
      <c r="AG87" s="7"/>
      <c r="AH87" s="8">
        <f t="shared" si="107"/>
        <v>42685.322916666664</v>
      </c>
      <c r="AI87" s="7">
        <f t="shared" si="108"/>
        <v>0</v>
      </c>
      <c r="AJ87" s="10">
        <f t="shared" si="109"/>
        <v>6905.2500000000009</v>
      </c>
      <c r="AK87" s="12"/>
      <c r="AL87" s="7"/>
      <c r="AM87" s="15">
        <f t="shared" si="110"/>
        <v>42685.322916666664</v>
      </c>
      <c r="AN87" s="7">
        <f t="shared" si="111"/>
        <v>0</v>
      </c>
      <c r="AO87" s="7">
        <f>IF(AL87,AO86-#REF!,AO86)</f>
        <v>6905.2500000000009</v>
      </c>
      <c r="AP87" s="12"/>
      <c r="AQ87" s="7"/>
      <c r="AR87" s="8">
        <f t="shared" si="112"/>
        <v>42685.322916666664</v>
      </c>
      <c r="AS87" s="7">
        <f t="shared" si="113"/>
        <v>0</v>
      </c>
      <c r="AT87" s="7">
        <f t="shared" si="114"/>
        <v>6905.2500000000009</v>
      </c>
      <c r="AV87" s="10"/>
      <c r="AW87" s="8">
        <f t="shared" si="115"/>
        <v>42685.322916666664</v>
      </c>
      <c r="AX87" s="7">
        <f t="shared" si="116"/>
        <v>0</v>
      </c>
      <c r="AY87" s="10">
        <f t="shared" si="117"/>
        <v>6905.2500000000009</v>
      </c>
      <c r="AZ87"/>
      <c r="BA87" s="10"/>
      <c r="BB87" s="8">
        <f t="shared" si="118"/>
        <v>0.23611111109607405</v>
      </c>
      <c r="BC87" s="18">
        <f t="shared" si="119"/>
        <v>355</v>
      </c>
      <c r="BD87" s="10">
        <f t="shared" si="120"/>
        <v>6550.2500000000009</v>
      </c>
    </row>
    <row r="88" spans="1:56" x14ac:dyDescent="0.2">
      <c r="A88" s="17">
        <f>'St5 Input'!A73</f>
        <v>4</v>
      </c>
      <c r="B88" s="17">
        <f>'St5 Input'!B73</f>
        <v>4680</v>
      </c>
      <c r="C88" s="17" t="str">
        <f>'St5 Input'!C73</f>
        <v xml:space="preserve"> Trim Entrance Door</v>
      </c>
      <c r="D88" s="17">
        <f>'St5 Input'!D73</f>
        <v>20</v>
      </c>
      <c r="E88" s="19" t="str">
        <f>'St5 Input'!G73</f>
        <v xml:space="preserve"> </v>
      </c>
      <c r="F88" s="8"/>
      <c r="H88" s="10"/>
      <c r="I88" s="8">
        <f t="shared" si="92"/>
        <v>42685.322916666664</v>
      </c>
      <c r="J88" s="10">
        <f t="shared" si="93"/>
        <v>0</v>
      </c>
      <c r="K88" s="10">
        <f t="shared" si="94"/>
        <v>6905.2500000000009</v>
      </c>
      <c r="L88" s="12"/>
      <c r="M88" s="10"/>
      <c r="N88" s="8">
        <f t="shared" si="95"/>
        <v>42685.322916666664</v>
      </c>
      <c r="O88" s="10">
        <f t="shared" si="96"/>
        <v>0</v>
      </c>
      <c r="P88" s="10">
        <f t="shared" si="97"/>
        <v>6905.2500000000009</v>
      </c>
      <c r="Q88" s="14"/>
      <c r="R88" s="7"/>
      <c r="S88" s="8">
        <f t="shared" si="98"/>
        <v>42685.322916666664</v>
      </c>
      <c r="T88" s="7">
        <f t="shared" si="99"/>
        <v>0</v>
      </c>
      <c r="U88" s="10">
        <f t="shared" si="100"/>
        <v>6905.2500000000009</v>
      </c>
      <c r="V88" s="14"/>
      <c r="W88" s="7"/>
      <c r="X88" s="8">
        <f t="shared" si="101"/>
        <v>42685.322916666664</v>
      </c>
      <c r="Y88" s="7">
        <f t="shared" si="102"/>
        <v>0</v>
      </c>
      <c r="Z88" s="10">
        <f t="shared" si="103"/>
        <v>6905.2500000000009</v>
      </c>
      <c r="AA88" s="14"/>
      <c r="AB88" s="7"/>
      <c r="AC88" s="8">
        <f t="shared" si="104"/>
        <v>42685.322916666664</v>
      </c>
      <c r="AD88" s="7">
        <f t="shared" si="105"/>
        <v>0</v>
      </c>
      <c r="AE88" s="10">
        <f t="shared" si="106"/>
        <v>6905.2500000000009</v>
      </c>
      <c r="AF88" s="14"/>
      <c r="AG88" s="7"/>
      <c r="AH88" s="8">
        <f t="shared" si="107"/>
        <v>42685.322916666664</v>
      </c>
      <c r="AI88" s="7">
        <f t="shared" si="108"/>
        <v>0</v>
      </c>
      <c r="AJ88" s="10">
        <f t="shared" si="109"/>
        <v>6905.2500000000009</v>
      </c>
      <c r="AK88" s="12"/>
      <c r="AL88" s="7"/>
      <c r="AM88" s="15">
        <f t="shared" si="110"/>
        <v>42685.322916666664</v>
      </c>
      <c r="AN88" s="7">
        <f t="shared" si="111"/>
        <v>0</v>
      </c>
      <c r="AO88" s="7">
        <f>IF(AL88,AO87-#REF!,AO87)</f>
        <v>6905.2500000000009</v>
      </c>
      <c r="AP88" s="12"/>
      <c r="AQ88" s="7"/>
      <c r="AR88" s="8">
        <f t="shared" si="112"/>
        <v>42685.322916666664</v>
      </c>
      <c r="AS88" s="7">
        <f t="shared" si="113"/>
        <v>0</v>
      </c>
      <c r="AT88" s="7">
        <f t="shared" si="114"/>
        <v>6905.2500000000009</v>
      </c>
      <c r="AV88" s="10"/>
      <c r="AW88" s="8">
        <f t="shared" si="115"/>
        <v>42685.322916666664</v>
      </c>
      <c r="AX88" s="7">
        <f t="shared" si="116"/>
        <v>0</v>
      </c>
      <c r="AY88" s="10">
        <f t="shared" si="117"/>
        <v>6905.2500000000009</v>
      </c>
      <c r="AZ88"/>
      <c r="BA88" s="10"/>
      <c r="BB88" s="8">
        <f t="shared" si="118"/>
        <v>0.23611111109607405</v>
      </c>
      <c r="BC88" s="18">
        <f t="shared" si="119"/>
        <v>355</v>
      </c>
      <c r="BD88" s="10">
        <f t="shared" si="120"/>
        <v>6550.2500000000009</v>
      </c>
    </row>
    <row r="89" spans="1:56" x14ac:dyDescent="0.2">
      <c r="A89" s="17">
        <f>'St5 Input'!A74</f>
        <v>4</v>
      </c>
      <c r="B89" s="17">
        <f>'St5 Input'!B74</f>
        <v>4690</v>
      </c>
      <c r="C89" s="17" t="str">
        <f>'St5 Input'!C74</f>
        <v xml:space="preserve"> Refer Panels</v>
      </c>
      <c r="D89" s="17">
        <f>'St5 Input'!D74</f>
        <v>5</v>
      </c>
      <c r="E89" s="19" t="str">
        <f>'St5 Input'!G74</f>
        <v xml:space="preserve"> </v>
      </c>
      <c r="F89" s="8"/>
      <c r="H89" s="10"/>
      <c r="I89" s="8">
        <f t="shared" si="92"/>
        <v>42685.322916666664</v>
      </c>
      <c r="J89" s="10">
        <f t="shared" si="93"/>
        <v>0</v>
      </c>
      <c r="K89" s="10">
        <f t="shared" si="94"/>
        <v>6905.2500000000009</v>
      </c>
      <c r="L89" s="12"/>
      <c r="M89" s="10"/>
      <c r="N89" s="8">
        <f t="shared" si="95"/>
        <v>42685.322916666664</v>
      </c>
      <c r="O89" s="10">
        <f t="shared" si="96"/>
        <v>0</v>
      </c>
      <c r="P89" s="10">
        <f t="shared" si="97"/>
        <v>6905.2500000000009</v>
      </c>
      <c r="Q89" s="14"/>
      <c r="R89" s="7"/>
      <c r="S89" s="8">
        <f t="shared" si="98"/>
        <v>42685.322916666664</v>
      </c>
      <c r="T89" s="7">
        <f t="shared" si="99"/>
        <v>0</v>
      </c>
      <c r="U89" s="10">
        <f t="shared" si="100"/>
        <v>6905.2500000000009</v>
      </c>
      <c r="V89" s="14"/>
      <c r="W89" s="7"/>
      <c r="X89" s="8">
        <f t="shared" si="101"/>
        <v>42685.322916666664</v>
      </c>
      <c r="Y89" s="7">
        <f t="shared" si="102"/>
        <v>0</v>
      </c>
      <c r="Z89" s="10">
        <f t="shared" si="103"/>
        <v>6905.2500000000009</v>
      </c>
      <c r="AA89" s="14"/>
      <c r="AB89" s="7"/>
      <c r="AC89" s="8">
        <f t="shared" si="104"/>
        <v>42685.322916666664</v>
      </c>
      <c r="AD89" s="7">
        <f t="shared" si="105"/>
        <v>0</v>
      </c>
      <c r="AE89" s="10">
        <f t="shared" si="106"/>
        <v>6905.2500000000009</v>
      </c>
      <c r="AF89" s="14"/>
      <c r="AG89" s="7"/>
      <c r="AH89" s="8">
        <f t="shared" si="107"/>
        <v>42685.322916666664</v>
      </c>
      <c r="AI89" s="7">
        <f t="shared" si="108"/>
        <v>0</v>
      </c>
      <c r="AJ89" s="10">
        <f t="shared" si="109"/>
        <v>6905.2500000000009</v>
      </c>
      <c r="AK89" s="12"/>
      <c r="AL89" s="7"/>
      <c r="AM89" s="15">
        <f t="shared" si="110"/>
        <v>42685.322916666664</v>
      </c>
      <c r="AN89" s="7">
        <f t="shared" si="111"/>
        <v>0</v>
      </c>
      <c r="AO89" s="7">
        <f>IF(AL89,AO88-#REF!,AO88)</f>
        <v>6905.2500000000009</v>
      </c>
      <c r="AP89" s="12"/>
      <c r="AQ89" s="7"/>
      <c r="AR89" s="8">
        <f t="shared" si="112"/>
        <v>42685.322916666664</v>
      </c>
      <c r="AS89" s="7">
        <f t="shared" si="113"/>
        <v>0</v>
      </c>
      <c r="AT89" s="7">
        <f t="shared" si="114"/>
        <v>6905.2500000000009</v>
      </c>
      <c r="AV89" s="10"/>
      <c r="AW89" s="8">
        <f t="shared" si="115"/>
        <v>42685.322916666664</v>
      </c>
      <c r="AX89" s="7">
        <f t="shared" si="116"/>
        <v>0</v>
      </c>
      <c r="AY89" s="10">
        <f t="shared" si="117"/>
        <v>6905.2500000000009</v>
      </c>
      <c r="AZ89"/>
      <c r="BA89" s="10"/>
      <c r="BB89" s="8">
        <f t="shared" si="118"/>
        <v>0.23611111109607405</v>
      </c>
      <c r="BC89" s="18">
        <f t="shared" si="119"/>
        <v>355</v>
      </c>
      <c r="BD89" s="10">
        <f t="shared" si="120"/>
        <v>6550.2500000000009</v>
      </c>
    </row>
    <row r="90" spans="1:56" x14ac:dyDescent="0.2">
      <c r="A90" s="17">
        <f>'St5 Input'!A75</f>
        <v>4</v>
      </c>
      <c r="B90" s="17">
        <f>'St5 Input'!B75</f>
        <v>4700</v>
      </c>
      <c r="C90" s="17" t="str">
        <f>'St5 Input'!C75</f>
        <v xml:space="preserve"> Awning cradle                                                             </v>
      </c>
      <c r="D90" s="17">
        <f>'St5 Input'!D75</f>
        <v>5</v>
      </c>
      <c r="E90" s="19" t="str">
        <f>'St5 Input'!G75</f>
        <v xml:space="preserve"> </v>
      </c>
      <c r="F90" s="8"/>
      <c r="H90" s="10"/>
      <c r="I90" s="8">
        <f t="shared" si="92"/>
        <v>42685.322916666664</v>
      </c>
      <c r="J90" s="10">
        <f t="shared" si="93"/>
        <v>0</v>
      </c>
      <c r="K90" s="10">
        <f t="shared" si="94"/>
        <v>6905.2500000000009</v>
      </c>
      <c r="L90" s="12"/>
      <c r="M90" s="10"/>
      <c r="N90" s="8">
        <f t="shared" si="95"/>
        <v>42685.322916666664</v>
      </c>
      <c r="O90" s="10">
        <f t="shared" si="96"/>
        <v>0</v>
      </c>
      <c r="P90" s="10">
        <f t="shared" si="97"/>
        <v>6905.2500000000009</v>
      </c>
      <c r="Q90" s="14"/>
      <c r="R90" s="7"/>
      <c r="S90" s="8">
        <f t="shared" si="98"/>
        <v>42685.322916666664</v>
      </c>
      <c r="T90" s="7">
        <f t="shared" si="99"/>
        <v>0</v>
      </c>
      <c r="U90" s="10">
        <f t="shared" si="100"/>
        <v>6905.2500000000009</v>
      </c>
      <c r="V90" s="14"/>
      <c r="W90" s="7"/>
      <c r="X90" s="8">
        <f t="shared" si="101"/>
        <v>42685.322916666664</v>
      </c>
      <c r="Y90" s="7">
        <f t="shared" si="102"/>
        <v>0</v>
      </c>
      <c r="Z90" s="10">
        <f t="shared" si="103"/>
        <v>6905.2500000000009</v>
      </c>
      <c r="AA90" s="14"/>
      <c r="AB90" s="7"/>
      <c r="AC90" s="8">
        <f t="shared" si="104"/>
        <v>42685.322916666664</v>
      </c>
      <c r="AD90" s="7">
        <f t="shared" si="105"/>
        <v>0</v>
      </c>
      <c r="AE90" s="10">
        <f t="shared" si="106"/>
        <v>6905.2500000000009</v>
      </c>
      <c r="AF90" s="14"/>
      <c r="AG90" s="7"/>
      <c r="AH90" s="8">
        <f t="shared" si="107"/>
        <v>42685.322916666664</v>
      </c>
      <c r="AI90" s="7">
        <f t="shared" si="108"/>
        <v>0</v>
      </c>
      <c r="AJ90" s="10">
        <f t="shared" si="109"/>
        <v>6905.2500000000009</v>
      </c>
      <c r="AK90" s="12"/>
      <c r="AL90" s="7"/>
      <c r="AM90" s="15">
        <f t="shared" si="110"/>
        <v>42685.322916666664</v>
      </c>
      <c r="AN90" s="7">
        <f t="shared" si="111"/>
        <v>0</v>
      </c>
      <c r="AO90" s="7">
        <f>IF(AL90,AO89-#REF!,AO89)</f>
        <v>6905.2500000000009</v>
      </c>
      <c r="AP90" s="12"/>
      <c r="AQ90" s="7"/>
      <c r="AR90" s="8">
        <f t="shared" si="112"/>
        <v>42685.322916666664</v>
      </c>
      <c r="AS90" s="7">
        <f t="shared" si="113"/>
        <v>0</v>
      </c>
      <c r="AT90" s="7">
        <f t="shared" si="114"/>
        <v>6905.2500000000009</v>
      </c>
      <c r="AV90" s="10"/>
      <c r="AW90" s="8">
        <f t="shared" si="115"/>
        <v>42685.322916666664</v>
      </c>
      <c r="AX90" s="7">
        <f t="shared" si="116"/>
        <v>0</v>
      </c>
      <c r="AY90" s="10">
        <f t="shared" si="117"/>
        <v>6905.2500000000009</v>
      </c>
      <c r="AZ90"/>
      <c r="BA90" s="10"/>
      <c r="BB90" s="8">
        <f t="shared" si="118"/>
        <v>0.23611111109607405</v>
      </c>
      <c r="BC90" s="18">
        <f t="shared" si="119"/>
        <v>355</v>
      </c>
      <c r="BD90" s="10">
        <f t="shared" si="120"/>
        <v>6550.2500000000009</v>
      </c>
    </row>
    <row r="91" spans="1:56" x14ac:dyDescent="0.2">
      <c r="A91" s="17">
        <f>'St5 Input'!A76</f>
        <v>4</v>
      </c>
      <c r="B91" s="17">
        <f>'St5 Input'!B76</f>
        <v>4710</v>
      </c>
      <c r="C91" s="17" t="str">
        <f>'St5 Input'!C76</f>
        <v xml:space="preserve"> Awning</v>
      </c>
      <c r="D91" s="17">
        <f>'St5 Input'!D76</f>
        <v>30</v>
      </c>
      <c r="E91" s="19" t="str">
        <f>'St5 Input'!G76</f>
        <v xml:space="preserve"> </v>
      </c>
      <c r="F91" s="8"/>
      <c r="H91" s="10"/>
      <c r="I91" s="8">
        <f t="shared" si="92"/>
        <v>42685.322916666664</v>
      </c>
      <c r="J91" s="10">
        <f t="shared" si="93"/>
        <v>0</v>
      </c>
      <c r="K91" s="10">
        <f t="shared" si="94"/>
        <v>6905.2500000000009</v>
      </c>
      <c r="L91" s="12"/>
      <c r="M91" s="10"/>
      <c r="N91" s="8">
        <f t="shared" si="95"/>
        <v>42685.322916666664</v>
      </c>
      <c r="O91" s="10">
        <f t="shared" si="96"/>
        <v>0</v>
      </c>
      <c r="P91" s="10">
        <f t="shared" si="97"/>
        <v>6905.2500000000009</v>
      </c>
      <c r="Q91" s="14"/>
      <c r="R91" s="7"/>
      <c r="S91" s="8">
        <f t="shared" si="98"/>
        <v>42685.322916666664</v>
      </c>
      <c r="T91" s="7">
        <f t="shared" si="99"/>
        <v>0</v>
      </c>
      <c r="U91" s="10">
        <f t="shared" si="100"/>
        <v>6905.2500000000009</v>
      </c>
      <c r="V91" s="14"/>
      <c r="W91" s="7"/>
      <c r="X91" s="8">
        <f t="shared" si="101"/>
        <v>42685.322916666664</v>
      </c>
      <c r="Y91" s="7">
        <f t="shared" si="102"/>
        <v>0</v>
      </c>
      <c r="Z91" s="10">
        <f t="shared" si="103"/>
        <v>6905.2500000000009</v>
      </c>
      <c r="AA91" s="14"/>
      <c r="AB91" s="7"/>
      <c r="AC91" s="8">
        <f t="shared" si="104"/>
        <v>42685.322916666664</v>
      </c>
      <c r="AD91" s="7">
        <f t="shared" si="105"/>
        <v>0</v>
      </c>
      <c r="AE91" s="10">
        <f t="shared" si="106"/>
        <v>6905.2500000000009</v>
      </c>
      <c r="AF91" s="14"/>
      <c r="AG91" s="7"/>
      <c r="AH91" s="8">
        <f t="shared" si="107"/>
        <v>42685.322916666664</v>
      </c>
      <c r="AI91" s="7">
        <f t="shared" si="108"/>
        <v>0</v>
      </c>
      <c r="AJ91" s="10">
        <f t="shared" si="109"/>
        <v>6905.2500000000009</v>
      </c>
      <c r="AK91" s="12"/>
      <c r="AL91" s="7"/>
      <c r="AM91" s="15">
        <f t="shared" si="110"/>
        <v>42685.322916666664</v>
      </c>
      <c r="AN91" s="7">
        <f t="shared" si="111"/>
        <v>0</v>
      </c>
      <c r="AO91" s="7">
        <f>IF(AL91,AO90-#REF!,AO90)</f>
        <v>6905.2500000000009</v>
      </c>
      <c r="AP91" s="12"/>
      <c r="AQ91" s="7"/>
      <c r="AR91" s="8">
        <f t="shared" si="112"/>
        <v>42685.322916666664</v>
      </c>
      <c r="AS91" s="7">
        <f t="shared" si="113"/>
        <v>0</v>
      </c>
      <c r="AT91" s="7">
        <f t="shared" si="114"/>
        <v>6905.2500000000009</v>
      </c>
      <c r="AV91" s="10"/>
      <c r="AW91" s="8">
        <f t="shared" si="115"/>
        <v>42685.322916666664</v>
      </c>
      <c r="AX91" s="7">
        <f t="shared" si="116"/>
        <v>0</v>
      </c>
      <c r="AY91" s="10">
        <f t="shared" si="117"/>
        <v>6905.2500000000009</v>
      </c>
      <c r="AZ91"/>
      <c r="BA91" s="10"/>
      <c r="BB91" s="8">
        <f t="shared" si="118"/>
        <v>0.23611111109607405</v>
      </c>
      <c r="BC91" s="18">
        <f t="shared" si="119"/>
        <v>355</v>
      </c>
      <c r="BD91" s="10">
        <f t="shared" si="120"/>
        <v>6550.2500000000009</v>
      </c>
    </row>
    <row r="92" spans="1:56" x14ac:dyDescent="0.2">
      <c r="A92" s="17">
        <f>'St5 Input'!A77</f>
        <v>4</v>
      </c>
      <c r="B92" s="17">
        <f>'St5 Input'!B77</f>
        <v>4720</v>
      </c>
      <c r="C92" s="17" t="str">
        <f>'St5 Input'!C77</f>
        <v xml:space="preserve"> Front Baggage Door</v>
      </c>
      <c r="D92" s="17">
        <f>'St5 Input'!D77</f>
        <v>10</v>
      </c>
      <c r="E92" s="19" t="str">
        <f>'St5 Input'!G77</f>
        <v xml:space="preserve"> </v>
      </c>
      <c r="F92" s="8"/>
      <c r="H92" s="10"/>
      <c r="I92" s="8">
        <f t="shared" si="92"/>
        <v>42685.322916666664</v>
      </c>
      <c r="J92" s="10">
        <f t="shared" si="93"/>
        <v>0</v>
      </c>
      <c r="K92" s="10">
        <f t="shared" si="94"/>
        <v>6905.2500000000009</v>
      </c>
      <c r="L92" s="12"/>
      <c r="M92" s="10"/>
      <c r="N92" s="8">
        <f t="shared" si="95"/>
        <v>42685.322916666664</v>
      </c>
      <c r="O92" s="10">
        <f t="shared" si="96"/>
        <v>0</v>
      </c>
      <c r="P92" s="10">
        <f t="shared" si="97"/>
        <v>6905.2500000000009</v>
      </c>
      <c r="Q92" s="14"/>
      <c r="R92" s="7"/>
      <c r="S92" s="8">
        <f t="shared" si="98"/>
        <v>42685.322916666664</v>
      </c>
      <c r="T92" s="7">
        <f t="shared" si="99"/>
        <v>0</v>
      </c>
      <c r="U92" s="10">
        <f t="shared" si="100"/>
        <v>6905.2500000000009</v>
      </c>
      <c r="V92" s="14"/>
      <c r="W92" s="7"/>
      <c r="X92" s="8">
        <f t="shared" si="101"/>
        <v>42685.322916666664</v>
      </c>
      <c r="Y92" s="7">
        <f t="shared" si="102"/>
        <v>0</v>
      </c>
      <c r="Z92" s="10">
        <f t="shared" si="103"/>
        <v>6905.2500000000009</v>
      </c>
      <c r="AA92" s="14"/>
      <c r="AB92" s="7"/>
      <c r="AC92" s="8">
        <f t="shared" si="104"/>
        <v>42685.322916666664</v>
      </c>
      <c r="AD92" s="7">
        <f t="shared" si="105"/>
        <v>0</v>
      </c>
      <c r="AE92" s="10">
        <f t="shared" si="106"/>
        <v>6905.2500000000009</v>
      </c>
      <c r="AF92" s="14"/>
      <c r="AG92" s="7"/>
      <c r="AH92" s="8">
        <f t="shared" si="107"/>
        <v>42685.322916666664</v>
      </c>
      <c r="AI92" s="7">
        <f t="shared" si="108"/>
        <v>0</v>
      </c>
      <c r="AJ92" s="10">
        <f t="shared" si="109"/>
        <v>6905.2500000000009</v>
      </c>
      <c r="AK92" s="12"/>
      <c r="AL92" s="7"/>
      <c r="AM92" s="15">
        <f t="shared" si="110"/>
        <v>42685.322916666664</v>
      </c>
      <c r="AN92" s="7">
        <f t="shared" si="111"/>
        <v>0</v>
      </c>
      <c r="AO92" s="7">
        <f>IF(AL92,AO91-#REF!,AO91)</f>
        <v>6905.2500000000009</v>
      </c>
      <c r="AP92" s="12"/>
      <c r="AQ92" s="7"/>
      <c r="AR92" s="8">
        <f t="shared" si="112"/>
        <v>42685.322916666664</v>
      </c>
      <c r="AS92" s="7">
        <f t="shared" si="113"/>
        <v>0</v>
      </c>
      <c r="AT92" s="7">
        <f t="shared" si="114"/>
        <v>6905.2500000000009</v>
      </c>
      <c r="AV92" s="10"/>
      <c r="AW92" s="8">
        <f t="shared" si="115"/>
        <v>42685.322916666664</v>
      </c>
      <c r="AX92" s="7">
        <f t="shared" si="116"/>
        <v>0</v>
      </c>
      <c r="AY92" s="10">
        <f t="shared" si="117"/>
        <v>6905.2500000000009</v>
      </c>
      <c r="AZ92"/>
      <c r="BA92" s="10"/>
      <c r="BB92" s="8">
        <f t="shared" si="118"/>
        <v>0.23611111109607405</v>
      </c>
      <c r="BC92" s="18">
        <f t="shared" si="119"/>
        <v>355</v>
      </c>
      <c r="BD92" s="10">
        <f t="shared" si="120"/>
        <v>6550.2500000000009</v>
      </c>
    </row>
    <row r="93" spans="1:56" x14ac:dyDescent="0.2">
      <c r="A93" s="17">
        <f>'St5 Input'!A78</f>
        <v>4</v>
      </c>
      <c r="B93" s="17">
        <f>'St5 Input'!B78</f>
        <v>4730</v>
      </c>
      <c r="C93" s="17" t="str">
        <f>'St5 Input'!C78</f>
        <v xml:space="preserve"> Bathdoor</v>
      </c>
      <c r="D93" s="17">
        <f>'St5 Input'!D78</f>
        <v>10</v>
      </c>
      <c r="E93" s="19" t="str">
        <f>'St5 Input'!G78</f>
        <v xml:space="preserve"> </v>
      </c>
      <c r="F93" s="8"/>
      <c r="H93" s="10"/>
      <c r="I93" s="8">
        <f t="shared" si="92"/>
        <v>42685.322916666664</v>
      </c>
      <c r="J93" s="10">
        <f t="shared" si="93"/>
        <v>0</v>
      </c>
      <c r="K93" s="10">
        <f t="shared" si="94"/>
        <v>6905.2500000000009</v>
      </c>
      <c r="L93" s="12"/>
      <c r="M93" s="10"/>
      <c r="N93" s="8">
        <f t="shared" si="95"/>
        <v>42685.322916666664</v>
      </c>
      <c r="O93" s="10">
        <f t="shared" si="96"/>
        <v>0</v>
      </c>
      <c r="P93" s="10">
        <f t="shared" si="97"/>
        <v>6905.2500000000009</v>
      </c>
      <c r="Q93" s="14"/>
      <c r="R93" s="7"/>
      <c r="S93" s="8">
        <f t="shared" si="98"/>
        <v>42685.322916666664</v>
      </c>
      <c r="T93" s="7">
        <f t="shared" si="99"/>
        <v>0</v>
      </c>
      <c r="U93" s="10">
        <f t="shared" si="100"/>
        <v>6905.2500000000009</v>
      </c>
      <c r="V93" s="14"/>
      <c r="W93" s="7"/>
      <c r="X93" s="8">
        <f t="shared" si="101"/>
        <v>42685.322916666664</v>
      </c>
      <c r="Y93" s="7">
        <f t="shared" si="102"/>
        <v>0</v>
      </c>
      <c r="Z93" s="10">
        <f t="shared" si="103"/>
        <v>6905.2500000000009</v>
      </c>
      <c r="AA93" s="14"/>
      <c r="AB93" s="7"/>
      <c r="AC93" s="8">
        <f t="shared" si="104"/>
        <v>42685.322916666664</v>
      </c>
      <c r="AD93" s="7">
        <f t="shared" si="105"/>
        <v>0</v>
      </c>
      <c r="AE93" s="10">
        <f t="shared" si="106"/>
        <v>6905.2500000000009</v>
      </c>
      <c r="AF93" s="14"/>
      <c r="AG93" s="7"/>
      <c r="AH93" s="8">
        <f t="shared" si="107"/>
        <v>42685.322916666664</v>
      </c>
      <c r="AI93" s="7">
        <f t="shared" si="108"/>
        <v>0</v>
      </c>
      <c r="AJ93" s="10">
        <f t="shared" si="109"/>
        <v>6905.2500000000009</v>
      </c>
      <c r="AK93" s="12"/>
      <c r="AL93" s="7"/>
      <c r="AM93" s="15">
        <f t="shared" si="110"/>
        <v>42685.322916666664</v>
      </c>
      <c r="AN93" s="7">
        <f t="shared" si="111"/>
        <v>0</v>
      </c>
      <c r="AO93" s="7">
        <f>IF(AL93,AO92-#REF!,AO92)</f>
        <v>6905.2500000000009</v>
      </c>
      <c r="AP93" s="12"/>
      <c r="AQ93" s="7"/>
      <c r="AR93" s="8">
        <f t="shared" si="112"/>
        <v>42685.322916666664</v>
      </c>
      <c r="AS93" s="7">
        <f t="shared" si="113"/>
        <v>0</v>
      </c>
      <c r="AT93" s="7">
        <f t="shared" si="114"/>
        <v>6905.2500000000009</v>
      </c>
      <c r="AV93" s="10"/>
      <c r="AW93" s="8">
        <f t="shared" si="115"/>
        <v>42685.322916666664</v>
      </c>
      <c r="AX93" s="7">
        <f t="shared" si="116"/>
        <v>0</v>
      </c>
      <c r="AY93" s="10">
        <f t="shared" si="117"/>
        <v>6905.2500000000009</v>
      </c>
      <c r="AZ93"/>
      <c r="BA93" s="10"/>
      <c r="BB93" s="8">
        <f t="shared" si="118"/>
        <v>0.23611111109607405</v>
      </c>
      <c r="BC93" s="18">
        <f t="shared" si="119"/>
        <v>355</v>
      </c>
      <c r="BD93" s="10">
        <f t="shared" si="120"/>
        <v>6550.2500000000009</v>
      </c>
    </row>
    <row r="94" spans="1:56" x14ac:dyDescent="0.2">
      <c r="A94" s="17">
        <f>'St5 Input'!A79</f>
        <v>4</v>
      </c>
      <c r="B94" s="17">
        <f>'St5 Input'!B79</f>
        <v>4740</v>
      </c>
      <c r="C94" s="17" t="str">
        <f>'St5 Input'!C79</f>
        <v xml:space="preserve"> Trim Bathroom Door</v>
      </c>
      <c r="D94" s="17">
        <f>'St5 Input'!D79</f>
        <v>15</v>
      </c>
      <c r="E94" s="19" t="str">
        <f>'St5 Input'!G79</f>
        <v xml:space="preserve"> </v>
      </c>
      <c r="F94" s="8"/>
      <c r="H94" s="10"/>
      <c r="I94" s="8">
        <f t="shared" si="92"/>
        <v>42685.322916666664</v>
      </c>
      <c r="J94" s="10">
        <f t="shared" si="93"/>
        <v>0</v>
      </c>
      <c r="K94" s="10">
        <f t="shared" si="94"/>
        <v>6905.2500000000009</v>
      </c>
      <c r="L94" s="12"/>
      <c r="M94" s="10"/>
      <c r="N94" s="8">
        <f t="shared" si="95"/>
        <v>42685.322916666664</v>
      </c>
      <c r="O94" s="10">
        <f t="shared" si="96"/>
        <v>0</v>
      </c>
      <c r="P94" s="10">
        <f t="shared" si="97"/>
        <v>6905.2500000000009</v>
      </c>
      <c r="Q94" s="14"/>
      <c r="R94" s="7"/>
      <c r="S94" s="8">
        <f t="shared" si="98"/>
        <v>42685.322916666664</v>
      </c>
      <c r="T94" s="7">
        <f t="shared" si="99"/>
        <v>0</v>
      </c>
      <c r="U94" s="10">
        <f t="shared" si="100"/>
        <v>6905.2500000000009</v>
      </c>
      <c r="V94" s="14"/>
      <c r="W94" s="7"/>
      <c r="X94" s="8">
        <f t="shared" si="101"/>
        <v>42685.322916666664</v>
      </c>
      <c r="Y94" s="7">
        <f t="shared" si="102"/>
        <v>0</v>
      </c>
      <c r="Z94" s="10">
        <f t="shared" si="103"/>
        <v>6905.2500000000009</v>
      </c>
      <c r="AA94" s="14"/>
      <c r="AB94" s="7"/>
      <c r="AC94" s="8">
        <f t="shared" si="104"/>
        <v>42685.322916666664</v>
      </c>
      <c r="AD94" s="7">
        <f t="shared" si="105"/>
        <v>0</v>
      </c>
      <c r="AE94" s="10">
        <f t="shared" si="106"/>
        <v>6905.2500000000009</v>
      </c>
      <c r="AF94" s="14"/>
      <c r="AG94" s="7"/>
      <c r="AH94" s="8">
        <f t="shared" si="107"/>
        <v>42685.322916666664</v>
      </c>
      <c r="AI94" s="7">
        <f t="shared" si="108"/>
        <v>0</v>
      </c>
      <c r="AJ94" s="10">
        <f t="shared" si="109"/>
        <v>6905.2500000000009</v>
      </c>
      <c r="AK94" s="12"/>
      <c r="AL94" s="7"/>
      <c r="AM94" s="15">
        <f t="shared" si="110"/>
        <v>42685.322916666664</v>
      </c>
      <c r="AN94" s="7">
        <f t="shared" si="111"/>
        <v>0</v>
      </c>
      <c r="AO94" s="7">
        <f>IF(AL94,AO93-#REF!,AO93)</f>
        <v>6905.2500000000009</v>
      </c>
      <c r="AP94" s="12"/>
      <c r="AQ94" s="7"/>
      <c r="AR94" s="8">
        <f t="shared" si="112"/>
        <v>42685.322916666664</v>
      </c>
      <c r="AS94" s="7">
        <f t="shared" si="113"/>
        <v>0</v>
      </c>
      <c r="AT94" s="7">
        <f t="shared" si="114"/>
        <v>6905.2500000000009</v>
      </c>
      <c r="AV94" s="10"/>
      <c r="AW94" s="8">
        <f t="shared" si="115"/>
        <v>42685.322916666664</v>
      </c>
      <c r="AX94" s="7">
        <f t="shared" si="116"/>
        <v>0</v>
      </c>
      <c r="AY94" s="10">
        <f t="shared" si="117"/>
        <v>6905.2500000000009</v>
      </c>
      <c r="AZ94"/>
      <c r="BA94" s="10"/>
      <c r="BB94" s="8">
        <f t="shared" si="118"/>
        <v>0.23611111109607405</v>
      </c>
      <c r="BC94" s="18">
        <f t="shared" si="119"/>
        <v>355</v>
      </c>
      <c r="BD94" s="10">
        <f t="shared" si="120"/>
        <v>6550.2500000000009</v>
      </c>
    </row>
    <row r="95" spans="1:56" x14ac:dyDescent="0.2">
      <c r="A95" s="17">
        <f>'St5 Input'!A80</f>
        <v>4</v>
      </c>
      <c r="B95" s="17">
        <f>'St5 Input'!B80</f>
        <v>4780</v>
      </c>
      <c r="C95" s="17" t="str">
        <f>'St5 Input'!C80</f>
        <v xml:space="preserve"> Prep Bed Door - RS</v>
      </c>
      <c r="D95" s="17">
        <f>'St5 Input'!D80</f>
        <v>33</v>
      </c>
      <c r="E95" s="19" t="str">
        <f>'St5 Input'!G80</f>
        <v xml:space="preserve"> </v>
      </c>
      <c r="F95" s="8"/>
      <c r="H95" s="10"/>
      <c r="I95" s="8">
        <f t="shared" si="92"/>
        <v>42685.322916666664</v>
      </c>
      <c r="J95" s="10">
        <f t="shared" si="93"/>
        <v>0</v>
      </c>
      <c r="K95" s="10">
        <f t="shared" si="94"/>
        <v>6905.2500000000009</v>
      </c>
      <c r="L95" s="12"/>
      <c r="M95" s="10"/>
      <c r="N95" s="8">
        <f t="shared" si="95"/>
        <v>42685.322916666664</v>
      </c>
      <c r="O95" s="10">
        <f t="shared" si="96"/>
        <v>0</v>
      </c>
      <c r="P95" s="10">
        <f t="shared" si="97"/>
        <v>6905.2500000000009</v>
      </c>
      <c r="Q95" s="14"/>
      <c r="R95" s="7"/>
      <c r="S95" s="8">
        <f t="shared" si="98"/>
        <v>42685.322916666664</v>
      </c>
      <c r="T95" s="7">
        <f t="shared" si="99"/>
        <v>0</v>
      </c>
      <c r="U95" s="10">
        <f t="shared" si="100"/>
        <v>6905.2500000000009</v>
      </c>
      <c r="V95" s="14"/>
      <c r="W95" s="7"/>
      <c r="X95" s="8">
        <f t="shared" si="101"/>
        <v>42685.322916666664</v>
      </c>
      <c r="Y95" s="7">
        <f t="shared" si="102"/>
        <v>0</v>
      </c>
      <c r="Z95" s="10">
        <f t="shared" si="103"/>
        <v>6905.2500000000009</v>
      </c>
      <c r="AA95" s="14"/>
      <c r="AB95" s="7"/>
      <c r="AC95" s="8">
        <f t="shared" si="104"/>
        <v>42685.322916666664</v>
      </c>
      <c r="AD95" s="7">
        <f t="shared" si="105"/>
        <v>0</v>
      </c>
      <c r="AE95" s="10">
        <f t="shared" si="106"/>
        <v>6905.2500000000009</v>
      </c>
      <c r="AF95" s="14"/>
      <c r="AG95" s="7"/>
      <c r="AH95" s="8">
        <f t="shared" si="107"/>
        <v>42685.322916666664</v>
      </c>
      <c r="AI95" s="7">
        <f t="shared" si="108"/>
        <v>0</v>
      </c>
      <c r="AJ95" s="10">
        <f t="shared" si="109"/>
        <v>6905.2500000000009</v>
      </c>
      <c r="AK95" s="12"/>
      <c r="AL95" s="7"/>
      <c r="AM95" s="15">
        <f t="shared" si="110"/>
        <v>42685.322916666664</v>
      </c>
      <c r="AN95" s="7">
        <f t="shared" si="111"/>
        <v>0</v>
      </c>
      <c r="AO95" s="7">
        <f>IF(AL95,AO94-#REF!,AO94)</f>
        <v>6905.2500000000009</v>
      </c>
      <c r="AP95" s="12"/>
      <c r="AQ95" s="7"/>
      <c r="AR95" s="8">
        <f t="shared" si="112"/>
        <v>42685.322916666664</v>
      </c>
      <c r="AS95" s="7">
        <f t="shared" si="113"/>
        <v>0</v>
      </c>
      <c r="AT95" s="7">
        <f t="shared" si="114"/>
        <v>6905.2500000000009</v>
      </c>
      <c r="AV95" s="10"/>
      <c r="AW95" s="8">
        <f t="shared" si="115"/>
        <v>42685.322916666664</v>
      </c>
      <c r="AX95" s="7">
        <f t="shared" si="116"/>
        <v>0</v>
      </c>
      <c r="AY95" s="10">
        <f t="shared" si="117"/>
        <v>6905.2500000000009</v>
      </c>
      <c r="AZ95"/>
      <c r="BA95" s="10"/>
      <c r="BB95" s="8">
        <f t="shared" si="118"/>
        <v>0.23611111109607405</v>
      </c>
      <c r="BC95" s="18">
        <f t="shared" si="119"/>
        <v>355</v>
      </c>
      <c r="BD95" s="10">
        <f t="shared" si="120"/>
        <v>6550.2500000000009</v>
      </c>
    </row>
    <row r="96" spans="1:56" x14ac:dyDescent="0.2">
      <c r="A96" s="17">
        <f>'St5 Input'!A81</f>
        <v>4</v>
      </c>
      <c r="B96" s="17">
        <f>'St5 Input'!B81</f>
        <v>4800</v>
      </c>
      <c r="C96" s="17" t="str">
        <f>'St5 Input'!C81</f>
        <v xml:space="preserve"> Install Bed Door - RS</v>
      </c>
      <c r="D96" s="17">
        <f>'St5 Input'!D81</f>
        <v>217</v>
      </c>
      <c r="E96" s="19" t="str">
        <f>'St5 Input'!G81</f>
        <v xml:space="preserve"> </v>
      </c>
      <c r="F96" s="8"/>
      <c r="H96" s="10"/>
      <c r="I96" s="8">
        <f t="shared" si="92"/>
        <v>42685.322916666664</v>
      </c>
      <c r="J96" s="10">
        <f t="shared" si="93"/>
        <v>0</v>
      </c>
      <c r="K96" s="10">
        <f t="shared" si="94"/>
        <v>6905.2500000000009</v>
      </c>
      <c r="L96" s="12"/>
      <c r="M96" s="10"/>
      <c r="N96" s="8">
        <f t="shared" si="95"/>
        <v>42685.322916666664</v>
      </c>
      <c r="O96" s="10">
        <f t="shared" si="96"/>
        <v>0</v>
      </c>
      <c r="P96" s="10">
        <f t="shared" si="97"/>
        <v>6905.2500000000009</v>
      </c>
      <c r="Q96" s="14"/>
      <c r="R96" s="7"/>
      <c r="S96" s="8">
        <f t="shared" si="98"/>
        <v>42685.322916666664</v>
      </c>
      <c r="T96" s="7">
        <f t="shared" si="99"/>
        <v>0</v>
      </c>
      <c r="U96" s="10">
        <f t="shared" si="100"/>
        <v>6905.2500000000009</v>
      </c>
      <c r="V96" s="14"/>
      <c r="W96" s="7"/>
      <c r="X96" s="8">
        <f t="shared" si="101"/>
        <v>42685.322916666664</v>
      </c>
      <c r="Y96" s="7">
        <f t="shared" si="102"/>
        <v>0</v>
      </c>
      <c r="Z96" s="10">
        <f t="shared" si="103"/>
        <v>6905.2500000000009</v>
      </c>
      <c r="AA96" s="14"/>
      <c r="AB96" s="7"/>
      <c r="AC96" s="8">
        <f t="shared" si="104"/>
        <v>42685.322916666664</v>
      </c>
      <c r="AD96" s="7">
        <f t="shared" si="105"/>
        <v>0</v>
      </c>
      <c r="AE96" s="10">
        <f t="shared" si="106"/>
        <v>6905.2500000000009</v>
      </c>
      <c r="AF96" s="14"/>
      <c r="AG96" s="7"/>
      <c r="AH96" s="8">
        <f t="shared" si="107"/>
        <v>42685.322916666664</v>
      </c>
      <c r="AI96" s="7">
        <f t="shared" si="108"/>
        <v>0</v>
      </c>
      <c r="AJ96" s="10">
        <f t="shared" si="109"/>
        <v>6905.2500000000009</v>
      </c>
      <c r="AK96" s="12"/>
      <c r="AL96" s="7"/>
      <c r="AM96" s="15">
        <f t="shared" si="110"/>
        <v>42685.322916666664</v>
      </c>
      <c r="AN96" s="7">
        <f t="shared" si="111"/>
        <v>0</v>
      </c>
      <c r="AO96" s="7">
        <f>IF(AL96,AO95-#REF!,AO95)</f>
        <v>6905.2500000000009</v>
      </c>
      <c r="AP96" s="12"/>
      <c r="AQ96" s="7"/>
      <c r="AR96" s="8">
        <f t="shared" si="112"/>
        <v>42685.322916666664</v>
      </c>
      <c r="AS96" s="7">
        <f t="shared" si="113"/>
        <v>0</v>
      </c>
      <c r="AT96" s="7">
        <f t="shared" si="114"/>
        <v>6905.2500000000009</v>
      </c>
      <c r="AV96" s="10"/>
      <c r="AW96" s="8">
        <f t="shared" si="115"/>
        <v>42685.322916666664</v>
      </c>
      <c r="AX96" s="7">
        <f t="shared" si="116"/>
        <v>0</v>
      </c>
      <c r="AY96" s="10">
        <f t="shared" si="117"/>
        <v>6905.2500000000009</v>
      </c>
      <c r="AZ96"/>
      <c r="BA96" s="10"/>
      <c r="BB96" s="8">
        <f t="shared" si="118"/>
        <v>0.23611111109607405</v>
      </c>
      <c r="BC96" s="18">
        <f t="shared" si="119"/>
        <v>355</v>
      </c>
      <c r="BD96" s="10">
        <f t="shared" si="120"/>
        <v>6550.2500000000009</v>
      </c>
    </row>
    <row r="97" spans="1:56" x14ac:dyDescent="0.2">
      <c r="A97" s="17">
        <f>'St5 Input'!A82</f>
        <v>4</v>
      </c>
      <c r="B97" s="17">
        <f>'St5 Input'!B82</f>
        <v>4880</v>
      </c>
      <c r="C97" s="17" t="str">
        <f>'St5 Input'!C82</f>
        <v xml:space="preserve"> Install Dinette CS - Rear</v>
      </c>
      <c r="D97" s="17">
        <f>'St5 Input'!D82</f>
        <v>45</v>
      </c>
      <c r="E97" s="19" t="str">
        <f>'St5 Input'!G82</f>
        <v xml:space="preserve"> </v>
      </c>
      <c r="F97" s="8"/>
      <c r="H97" s="10"/>
      <c r="I97" s="8">
        <f t="shared" si="92"/>
        <v>42685.322916666664</v>
      </c>
      <c r="J97" s="10">
        <f t="shared" si="93"/>
        <v>0</v>
      </c>
      <c r="K97" s="10">
        <f t="shared" si="94"/>
        <v>6905.2500000000009</v>
      </c>
      <c r="L97" s="12"/>
      <c r="M97" s="10"/>
      <c r="N97" s="8">
        <f t="shared" si="95"/>
        <v>42685.322916666664</v>
      </c>
      <c r="O97" s="10">
        <f t="shared" si="96"/>
        <v>0</v>
      </c>
      <c r="P97" s="10">
        <f t="shared" si="97"/>
        <v>6905.2500000000009</v>
      </c>
      <c r="Q97" s="14"/>
      <c r="R97" s="7"/>
      <c r="S97" s="8">
        <f t="shared" si="98"/>
        <v>42685.322916666664</v>
      </c>
      <c r="T97" s="7">
        <f t="shared" si="99"/>
        <v>0</v>
      </c>
      <c r="U97" s="10">
        <f t="shared" si="100"/>
        <v>6905.2500000000009</v>
      </c>
      <c r="V97" s="14"/>
      <c r="W97" s="7"/>
      <c r="X97" s="8">
        <f t="shared" si="101"/>
        <v>42685.322916666664</v>
      </c>
      <c r="Y97" s="7">
        <f t="shared" si="102"/>
        <v>0</v>
      </c>
      <c r="Z97" s="10">
        <f t="shared" si="103"/>
        <v>6905.2500000000009</v>
      </c>
      <c r="AA97" s="14"/>
      <c r="AB97" s="7"/>
      <c r="AC97" s="8">
        <f t="shared" si="104"/>
        <v>42685.322916666664</v>
      </c>
      <c r="AD97" s="7">
        <f t="shared" si="105"/>
        <v>0</v>
      </c>
      <c r="AE97" s="10">
        <f t="shared" si="106"/>
        <v>6905.2500000000009</v>
      </c>
      <c r="AF97" s="14"/>
      <c r="AG97" s="7"/>
      <c r="AH97" s="8">
        <f t="shared" si="107"/>
        <v>42685.322916666664</v>
      </c>
      <c r="AI97" s="7">
        <f t="shared" si="108"/>
        <v>0</v>
      </c>
      <c r="AJ97" s="10">
        <f t="shared" si="109"/>
        <v>6905.2500000000009</v>
      </c>
      <c r="AK97" s="12"/>
      <c r="AL97" s="7"/>
      <c r="AM97" s="15">
        <f t="shared" si="110"/>
        <v>42685.322916666664</v>
      </c>
      <c r="AN97" s="7">
        <f t="shared" si="111"/>
        <v>0</v>
      </c>
      <c r="AO97" s="7">
        <f>IF(AL97,AO96-#REF!,AO96)</f>
        <v>6905.2500000000009</v>
      </c>
      <c r="AP97" s="12"/>
      <c r="AQ97" s="7"/>
      <c r="AR97" s="8">
        <f t="shared" si="112"/>
        <v>42685.322916666664</v>
      </c>
      <c r="AS97" s="7">
        <f t="shared" si="113"/>
        <v>0</v>
      </c>
      <c r="AT97" s="7">
        <f t="shared" si="114"/>
        <v>6905.2500000000009</v>
      </c>
      <c r="AV97" s="10"/>
      <c r="AW97" s="8">
        <f t="shared" si="115"/>
        <v>42685.322916666664</v>
      </c>
      <c r="AX97" s="7">
        <f t="shared" si="116"/>
        <v>0</v>
      </c>
      <c r="AY97" s="10">
        <f t="shared" si="117"/>
        <v>6905.2500000000009</v>
      </c>
      <c r="AZ97"/>
      <c r="BA97" s="10"/>
      <c r="BB97" s="8">
        <f t="shared" si="118"/>
        <v>0.23611111109607405</v>
      </c>
      <c r="BC97" s="18">
        <f t="shared" si="119"/>
        <v>355</v>
      </c>
      <c r="BD97" s="10">
        <f t="shared" si="120"/>
        <v>6550.2500000000009</v>
      </c>
    </row>
    <row r="98" spans="1:56" x14ac:dyDescent="0.2">
      <c r="A98" s="17">
        <f>'St5 Input'!A83</f>
        <v>4</v>
      </c>
      <c r="B98" s="17">
        <f>'St5 Input'!B83</f>
        <v>4920</v>
      </c>
      <c r="C98" s="17" t="str">
        <f>'St5 Input'!C83</f>
        <v xml:space="preserve"> Flood Test</v>
      </c>
      <c r="D98" s="17">
        <f>'St5 Input'!D83</f>
        <v>80</v>
      </c>
      <c r="E98" s="19" t="str">
        <f>'St5 Input'!G83</f>
        <v xml:space="preserve"> </v>
      </c>
      <c r="F98" s="8"/>
      <c r="H98" s="10"/>
      <c r="I98" s="8">
        <f t="shared" si="92"/>
        <v>42685.322916666664</v>
      </c>
      <c r="J98" s="10">
        <f t="shared" si="93"/>
        <v>0</v>
      </c>
      <c r="K98" s="10">
        <f t="shared" si="94"/>
        <v>6905.2500000000009</v>
      </c>
      <c r="L98" s="12"/>
      <c r="M98" s="10"/>
      <c r="N98" s="8">
        <f t="shared" si="95"/>
        <v>42685.322916666664</v>
      </c>
      <c r="O98" s="10">
        <f t="shared" si="96"/>
        <v>0</v>
      </c>
      <c r="P98" s="10">
        <f t="shared" si="97"/>
        <v>6905.2500000000009</v>
      </c>
      <c r="Q98" s="14"/>
      <c r="R98" s="7"/>
      <c r="S98" s="8">
        <f t="shared" si="98"/>
        <v>42685.322916666664</v>
      </c>
      <c r="T98" s="7">
        <f t="shared" si="99"/>
        <v>0</v>
      </c>
      <c r="U98" s="10">
        <f t="shared" si="100"/>
        <v>6905.2500000000009</v>
      </c>
      <c r="V98" s="14"/>
      <c r="W98" s="7"/>
      <c r="X98" s="8">
        <f t="shared" si="101"/>
        <v>42685.322916666664</v>
      </c>
      <c r="Y98" s="7">
        <f t="shared" si="102"/>
        <v>0</v>
      </c>
      <c r="Z98" s="10">
        <f t="shared" si="103"/>
        <v>6905.2500000000009</v>
      </c>
      <c r="AA98" s="14"/>
      <c r="AB98" s="7"/>
      <c r="AC98" s="8">
        <f t="shared" si="104"/>
        <v>42685.322916666664</v>
      </c>
      <c r="AD98" s="7">
        <f t="shared" si="105"/>
        <v>0</v>
      </c>
      <c r="AE98" s="10">
        <f t="shared" si="106"/>
        <v>6905.2500000000009</v>
      </c>
      <c r="AF98" s="14"/>
      <c r="AG98" s="7"/>
      <c r="AH98" s="8">
        <f t="shared" si="107"/>
        <v>42685.322916666664</v>
      </c>
      <c r="AI98" s="7">
        <f t="shared" si="108"/>
        <v>0</v>
      </c>
      <c r="AJ98" s="10">
        <f t="shared" si="109"/>
        <v>6905.2500000000009</v>
      </c>
      <c r="AK98" s="12"/>
      <c r="AL98" s="7"/>
      <c r="AM98" s="15">
        <f t="shared" si="110"/>
        <v>42685.322916666664</v>
      </c>
      <c r="AN98" s="7">
        <f t="shared" si="111"/>
        <v>0</v>
      </c>
      <c r="AO98" s="7">
        <f>IF(AL98,AO97-#REF!,AO97)</f>
        <v>6905.2500000000009</v>
      </c>
      <c r="AP98" s="12"/>
      <c r="AQ98" s="7"/>
      <c r="AR98" s="8">
        <f t="shared" si="112"/>
        <v>42685.322916666664</v>
      </c>
      <c r="AS98" s="7">
        <f t="shared" si="113"/>
        <v>0</v>
      </c>
      <c r="AT98" s="7">
        <f t="shared" si="114"/>
        <v>6905.2500000000009</v>
      </c>
      <c r="AV98" s="10"/>
      <c r="AW98" s="8">
        <f t="shared" si="115"/>
        <v>42685.322916666664</v>
      </c>
      <c r="AX98" s="7">
        <f t="shared" si="116"/>
        <v>0</v>
      </c>
      <c r="AY98" s="10">
        <f t="shared" si="117"/>
        <v>6905.2500000000009</v>
      </c>
      <c r="AZ98"/>
      <c r="BA98" s="10"/>
      <c r="BB98" s="8">
        <f t="shared" si="118"/>
        <v>0.23611111109607405</v>
      </c>
      <c r="BC98" s="18">
        <f t="shared" si="119"/>
        <v>355</v>
      </c>
      <c r="BD98" s="10">
        <f t="shared" si="120"/>
        <v>6550.2500000000009</v>
      </c>
    </row>
    <row r="99" spans="1:56" x14ac:dyDescent="0.2">
      <c r="A99" s="17">
        <f>'St5 Input'!A84</f>
        <v>4</v>
      </c>
      <c r="B99" s="17">
        <f>'St5 Input'!B84</f>
        <v>4970</v>
      </c>
      <c r="C99" s="17" t="str">
        <f>'St5 Input'!C84</f>
        <v xml:space="preserve"> install &amp; hook up LP tanks</v>
      </c>
      <c r="D99" s="17">
        <f>'St5 Input'!D84</f>
        <v>15</v>
      </c>
      <c r="E99" s="19" t="str">
        <f>'St5 Input'!G84</f>
        <v xml:space="preserve"> </v>
      </c>
      <c r="F99" s="8"/>
      <c r="H99" s="10"/>
      <c r="I99" s="8">
        <f t="shared" si="92"/>
        <v>42685.322916666664</v>
      </c>
      <c r="J99" s="10">
        <f t="shared" si="93"/>
        <v>0</v>
      </c>
      <c r="K99" s="10">
        <f t="shared" si="94"/>
        <v>6905.2500000000009</v>
      </c>
      <c r="L99" s="12"/>
      <c r="M99" s="10"/>
      <c r="N99" s="8">
        <f t="shared" si="95"/>
        <v>42685.322916666664</v>
      </c>
      <c r="O99" s="10">
        <f t="shared" si="96"/>
        <v>0</v>
      </c>
      <c r="P99" s="10">
        <f t="shared" si="97"/>
        <v>6905.2500000000009</v>
      </c>
      <c r="Q99" s="14"/>
      <c r="R99" s="7"/>
      <c r="S99" s="8">
        <f t="shared" si="98"/>
        <v>42685.322916666664</v>
      </c>
      <c r="T99" s="7">
        <f t="shared" si="99"/>
        <v>0</v>
      </c>
      <c r="U99" s="10">
        <f t="shared" si="100"/>
        <v>6905.2500000000009</v>
      </c>
      <c r="V99" s="14"/>
      <c r="W99" s="7"/>
      <c r="X99" s="8">
        <f t="shared" si="101"/>
        <v>42685.322916666664</v>
      </c>
      <c r="Y99" s="7">
        <f t="shared" si="102"/>
        <v>0</v>
      </c>
      <c r="Z99" s="10">
        <f t="shared" si="103"/>
        <v>6905.2500000000009</v>
      </c>
      <c r="AA99" s="14"/>
      <c r="AB99" s="7"/>
      <c r="AC99" s="8">
        <f t="shared" si="104"/>
        <v>42685.322916666664</v>
      </c>
      <c r="AD99" s="7">
        <f t="shared" si="105"/>
        <v>0</v>
      </c>
      <c r="AE99" s="10">
        <f t="shared" si="106"/>
        <v>6905.2500000000009</v>
      </c>
      <c r="AF99" s="14"/>
      <c r="AG99" s="7"/>
      <c r="AH99" s="8">
        <f t="shared" si="107"/>
        <v>42685.322916666664</v>
      </c>
      <c r="AI99" s="7">
        <f t="shared" si="108"/>
        <v>0</v>
      </c>
      <c r="AJ99" s="10">
        <f t="shared" si="109"/>
        <v>6905.2500000000009</v>
      </c>
      <c r="AK99" s="12"/>
      <c r="AL99" s="7"/>
      <c r="AM99" s="15">
        <f t="shared" si="110"/>
        <v>42685.322916666664</v>
      </c>
      <c r="AN99" s="7">
        <f t="shared" si="111"/>
        <v>0</v>
      </c>
      <c r="AO99" s="7">
        <f>IF(AL99,AO98-#REF!,AO98)</f>
        <v>6905.2500000000009</v>
      </c>
      <c r="AP99" s="12"/>
      <c r="AQ99" s="7"/>
      <c r="AR99" s="8">
        <f t="shared" si="112"/>
        <v>42685.322916666664</v>
      </c>
      <c r="AS99" s="7">
        <f t="shared" si="113"/>
        <v>0</v>
      </c>
      <c r="AT99" s="7">
        <f t="shared" si="114"/>
        <v>6905.2500000000009</v>
      </c>
      <c r="AV99" s="10"/>
      <c r="AW99" s="8">
        <f t="shared" si="115"/>
        <v>42685.322916666664</v>
      </c>
      <c r="AX99" s="7">
        <f t="shared" si="116"/>
        <v>0</v>
      </c>
      <c r="AY99" s="10">
        <f t="shared" si="117"/>
        <v>6905.2500000000009</v>
      </c>
      <c r="AZ99"/>
      <c r="BA99" s="10"/>
      <c r="BB99" s="8">
        <f t="shared" si="118"/>
        <v>0.23611111109607405</v>
      </c>
      <c r="BC99" s="18">
        <f t="shared" si="119"/>
        <v>355</v>
      </c>
      <c r="BD99" s="10">
        <f t="shared" si="120"/>
        <v>6550.2500000000009</v>
      </c>
    </row>
    <row r="100" spans="1:56" x14ac:dyDescent="0.2">
      <c r="A100" s="17" t="str">
        <f>'St5 Input'!A85</f>
        <v>Station</v>
      </c>
      <c r="B100" s="17" t="str">
        <f>'St5 Input'!B85</f>
        <v xml:space="preserve"> Process_#</v>
      </c>
      <c r="C100" s="17" t="str">
        <f>'St5 Input'!C85</f>
        <v xml:space="preserve"> Process_Name</v>
      </c>
      <c r="E100" s="17" t="str">
        <f>'St5 Input'!D85</f>
        <v xml:space="preserve"> 7.0x20</v>
      </c>
      <c r="F100" s="19">
        <f>'St5 Input'!G85</f>
        <v>206112</v>
      </c>
      <c r="H100" s="10"/>
      <c r="I100" s="8">
        <f>IF(IF(H100,1,0),IF(IF(MOD((I99+TIME(0,E100,0)),1)&gt;D$1,1,0),IF(IF(MOD((I99+TIME(0,E100,0)),1)&lt;D$4,1,0),I99+TIME(0,E100,0),(MOD(I99+TIME(0,E100,0),1)-D$4)+D$1),"Under"),I99)</f>
        <v>42685.322916666664</v>
      </c>
      <c r="J100" s="10">
        <f>IF(H100,J99+E100,J99)</f>
        <v>0</v>
      </c>
      <c r="K100" s="10">
        <f>IF(H100,K99-E100,K99)</f>
        <v>6905.2500000000009</v>
      </c>
      <c r="L100" s="12"/>
      <c r="M100" s="10"/>
      <c r="N100" s="8">
        <f>IF(IF(M100,1,0),IF(IF(MOD((N99+TIME(0,E100,0)),1)&gt;D$1,1,0),IF(IF(MOD((N99+TIME(0,E100,0)),1)&lt;D$4,1,0),N99+TIME(0,E100,0),(MOD(N99+TIME(0,E100,0),1)-D$4)+D$1),"Under"),N99)</f>
        <v>42685.322916666664</v>
      </c>
      <c r="O100" s="10">
        <f>IF(M100,O99+E100,O99)</f>
        <v>0</v>
      </c>
      <c r="P100" s="10">
        <f>IF(M100,P99-E100,P99)</f>
        <v>6905.2500000000009</v>
      </c>
      <c r="Q100" s="14"/>
      <c r="R100" s="7"/>
      <c r="S100" s="8">
        <f>IF(IF(R100,1,0),IF(IF(MOD((S99+TIME(0,E100,0)),1)&gt;D$1,1,0),IF(IF(MOD((S99+TIME(0,E100,0)),1)&lt;D$4,1,0),S99+TIME(0,E100,0),(MOD(S99+TIME(0,E100,0),1)-D$4)+D$1),"Under"),S99)</f>
        <v>42685.322916666664</v>
      </c>
      <c r="T100" s="7">
        <f>IF(M100,O99+E100,O99)</f>
        <v>0</v>
      </c>
      <c r="U100" s="10">
        <f>IF(M100,P99-E100,P99)</f>
        <v>6905.2500000000009</v>
      </c>
      <c r="V100" s="14"/>
      <c r="W100" s="7"/>
      <c r="X100" s="8">
        <f>IF(IF(W100,1,0),IF(IF(MOD((X99+TIME(0,E100,0)),1)&gt;D$1,1,0),IF(IF(MOD((X99+TIME(0,E100,0)),1)&lt;D$4,1,0),X99+TIME(0,E100,0),(MOD(X99+TIME(0,E100,0),1)-D$4)+D$1),"Under"),X99)</f>
        <v>42685.322916666664</v>
      </c>
      <c r="Y100" s="7">
        <f>IF(M100,O99+E100,O99)</f>
        <v>0</v>
      </c>
      <c r="Z100" s="10">
        <f>IF(M100,P99-E100,P99)</f>
        <v>6905.2500000000009</v>
      </c>
      <c r="AA100" s="14"/>
      <c r="AB100" s="7"/>
      <c r="AC100" s="8">
        <f>IF(IF(AB100,1,0),IF(IF(MOD((AC99+TIME(0,E100,0)),1)&gt;D$1,1,0),IF(IF(MOD((AC99+TIME(0,E100,0)),1)&lt;D$4,1,0),AC99+TIME(0,E100,0),(MOD(AC99+TIME(0,E100,0),1)-D$4)+D$1),"Under"),AC99)</f>
        <v>42685.322916666664</v>
      </c>
      <c r="AD100" s="7">
        <f>IF(AB100,AD99+E100,AD99)</f>
        <v>0</v>
      </c>
      <c r="AE100" s="10">
        <f>IF(AB100,AE99-E100,AE99)</f>
        <v>6905.2500000000009</v>
      </c>
      <c r="AF100" s="14"/>
      <c r="AG100" s="7"/>
      <c r="AH100" s="8">
        <f>IF(IF(AG100,1,0),IF(IF(MOD((AH99+TIME(0,E100,0)),1)&gt;D$1,1,0),IF(IF(MOD((AH99+TIME(0,E100,0)),1)&lt;D$4,1,0),AH99+TIME(0,E100,0),(MOD(AH99+TIME(0,E100,0),1)-D$4)+D$1),"Under"),AH99)</f>
        <v>42685.322916666664</v>
      </c>
      <c r="AI100" s="7">
        <f>IF(AG100,AI99+E100,AI99)</f>
        <v>0</v>
      </c>
      <c r="AJ100" s="10">
        <f>IF(AG100,AJ99-E100,AJ99)</f>
        <v>6905.2500000000009</v>
      </c>
      <c r="AK100" s="12"/>
      <c r="AL100" s="7"/>
      <c r="AM100" s="15">
        <f>IF(IF(AL100,1,0),IF(IF(MOD((AM99+TIME(0,E100,0)),1)&gt;D$1,1,0),IF(IF(MOD((AM99+TIME(0,E100,0)),1)&lt;D$4,1,0),AM99+TIME(0,E100,0),(MOD(AM99+TIME(0,E100,0),1)-D$4)+D$1),"Under"),AM99)</f>
        <v>42685.322916666664</v>
      </c>
      <c r="AN100" s="7">
        <f>IF(AL100,AN99+E100,AN99)</f>
        <v>0</v>
      </c>
      <c r="AO100" s="7">
        <f>IF(AL100,AO99-#REF!,AO99)</f>
        <v>6905.2500000000009</v>
      </c>
      <c r="AP100" s="12"/>
      <c r="AQ100" s="7"/>
      <c r="AR100" s="8">
        <f>IF(IF(AQ100,1,0),IF(IF(MOD((AR99+TIME(0,E100,0)),1)&gt;D$1,1,0),IF(IF(MOD((AR99+TIME(0,E100,0)),1)&lt;D$4,1,0),AR99+TIME(0,E100,0),(MOD(AR99+TIME(0,E100,0),1)-D$4)+D$1),"Under"),AR99)</f>
        <v>42685.322916666664</v>
      </c>
      <c r="AS100" s="7">
        <f>IF(AQ100,AS99+E100,AS99)</f>
        <v>0</v>
      </c>
      <c r="AT100" s="7">
        <f>IF(AQ100,AT99-E100,AT99)</f>
        <v>6905.2500000000009</v>
      </c>
      <c r="AV100" s="10"/>
      <c r="AW100" s="8">
        <f>IF(IF(AV100,1,0),IF(IF(MOD((AW99+TIME(0,E100,0)),1)&gt;D$1,1,0),IF(IF(MOD((AW99+TIME(0,E100,0)),1)&lt;D$4,1,0),AW99+TIME(0,E100,0),(MOD(AW99+TIME(0,E100,0),1)-D$4)+D$1),"Under"),AW99)</f>
        <v>42685.322916666664</v>
      </c>
      <c r="AX100" s="7">
        <f>IF(AV100,AX99+E100,AX99)</f>
        <v>0</v>
      </c>
      <c r="AY100" s="10">
        <f>IF(AV100,AY99-E100,AY99)</f>
        <v>6905.2500000000009</v>
      </c>
      <c r="AZ100"/>
      <c r="BA100" s="10"/>
      <c r="BB100" s="8">
        <f>IF(IF(BA100,1,0),IF(IF(MOD((BB99+TIME(0,E100,0)),1)&gt;D$1,1,0),IF(IF(MOD((BB99+TIME(0,E100,0)),1)&lt;D$4,1,0),BB99+TIME(0,E100,0),(MOD(BB99+TIME(0,E100,0),1)-D$4)+D$1),"Under"),BB99)</f>
        <v>0.23611111109607405</v>
      </c>
      <c r="BC100" s="18">
        <f>IF(BA100,BC99+E100,BC99)</f>
        <v>355</v>
      </c>
      <c r="BD100" s="10">
        <f>IF(BA100,BD99-E100,BD99)</f>
        <v>6550.2500000000009</v>
      </c>
    </row>
    <row r="101" spans="1:56" x14ac:dyDescent="0.2">
      <c r="A101" s="17">
        <f>'St5 Input'!A86</f>
        <v>3</v>
      </c>
      <c r="B101" s="17">
        <f>'St5 Input'!B86</f>
        <v>3010</v>
      </c>
      <c r="C101" s="17" t="str">
        <f>'St5 Input'!C86</f>
        <v xml:space="preserve"> install bathroom upper cab. &amp; countertop</v>
      </c>
      <c r="D101" s="17">
        <f>'St5 Input'!D86</f>
        <v>37</v>
      </c>
      <c r="E101" s="19" t="str">
        <f>'St5 Input'!G86</f>
        <v xml:space="preserve"> </v>
      </c>
      <c r="F101" s="8"/>
      <c r="H101" s="10"/>
      <c r="I101" s="8">
        <f t="shared" si="92"/>
        <v>42685.322916666664</v>
      </c>
      <c r="J101" s="10">
        <f t="shared" si="93"/>
        <v>0</v>
      </c>
      <c r="K101" s="10">
        <f t="shared" si="94"/>
        <v>6905.2500000000009</v>
      </c>
      <c r="L101" s="12"/>
      <c r="M101" s="10"/>
      <c r="N101" s="8">
        <f t="shared" si="95"/>
        <v>42685.322916666664</v>
      </c>
      <c r="O101" s="10">
        <f t="shared" si="96"/>
        <v>0</v>
      </c>
      <c r="P101" s="10">
        <f t="shared" si="97"/>
        <v>6905.2500000000009</v>
      </c>
      <c r="Q101" s="14"/>
      <c r="R101" s="7"/>
      <c r="S101" s="8">
        <f t="shared" si="98"/>
        <v>42685.322916666664</v>
      </c>
      <c r="T101" s="7">
        <f t="shared" si="99"/>
        <v>0</v>
      </c>
      <c r="U101" s="10">
        <f t="shared" si="100"/>
        <v>6905.2500000000009</v>
      </c>
      <c r="V101" s="14"/>
      <c r="W101" s="7"/>
      <c r="X101" s="8">
        <f t="shared" si="101"/>
        <v>42685.322916666664</v>
      </c>
      <c r="Y101" s="7">
        <f t="shared" si="102"/>
        <v>0</v>
      </c>
      <c r="Z101" s="10">
        <f t="shared" si="103"/>
        <v>6905.2500000000009</v>
      </c>
      <c r="AA101" s="14"/>
      <c r="AB101" s="7"/>
      <c r="AC101" s="8">
        <f t="shared" si="104"/>
        <v>42685.322916666664</v>
      </c>
      <c r="AD101" s="7">
        <f t="shared" si="105"/>
        <v>0</v>
      </c>
      <c r="AE101" s="10">
        <f t="shared" si="106"/>
        <v>6905.2500000000009</v>
      </c>
      <c r="AF101" s="14"/>
      <c r="AG101" s="7"/>
      <c r="AH101" s="8">
        <f t="shared" si="107"/>
        <v>42685.322916666664</v>
      </c>
      <c r="AI101" s="7">
        <f t="shared" si="108"/>
        <v>0</v>
      </c>
      <c r="AJ101" s="10">
        <f t="shared" si="109"/>
        <v>6905.2500000000009</v>
      </c>
      <c r="AK101" s="12"/>
      <c r="AL101" s="7"/>
      <c r="AM101" s="15">
        <f t="shared" si="110"/>
        <v>42685.322916666664</v>
      </c>
      <c r="AN101" s="7">
        <f t="shared" si="111"/>
        <v>0</v>
      </c>
      <c r="AO101" s="7">
        <f>IF(AL101,AO100-#REF!,AO100)</f>
        <v>6905.2500000000009</v>
      </c>
      <c r="AP101" s="12"/>
      <c r="AQ101" s="7"/>
      <c r="AR101" s="8">
        <f t="shared" si="112"/>
        <v>42685.322916666664</v>
      </c>
      <c r="AS101" s="7">
        <f t="shared" si="113"/>
        <v>0</v>
      </c>
      <c r="AT101" s="7">
        <f t="shared" si="114"/>
        <v>6905.2500000000009</v>
      </c>
      <c r="AV101" s="10"/>
      <c r="AW101" s="8">
        <f t="shared" si="115"/>
        <v>42685.322916666664</v>
      </c>
      <c r="AX101" s="7">
        <f t="shared" si="116"/>
        <v>0</v>
      </c>
      <c r="AY101" s="10">
        <f t="shared" si="117"/>
        <v>6905.2500000000009</v>
      </c>
      <c r="AZ101"/>
      <c r="BA101" s="10"/>
      <c r="BB101" s="8">
        <f t="shared" si="118"/>
        <v>0.23611111109607405</v>
      </c>
      <c r="BC101" s="18">
        <f t="shared" si="119"/>
        <v>355</v>
      </c>
      <c r="BD101" s="10">
        <f t="shared" si="120"/>
        <v>6550.2500000000009</v>
      </c>
    </row>
    <row r="102" spans="1:56" x14ac:dyDescent="0.2">
      <c r="A102" s="17">
        <f>'St5 Input'!A87</f>
        <v>3</v>
      </c>
      <c r="B102" s="17">
        <f>'St5 Input'!B87</f>
        <v>3020</v>
      </c>
      <c r="C102" s="17" t="str">
        <f>'St5 Input'!C87</f>
        <v xml:space="preserve"> install bath backsplash</v>
      </c>
      <c r="D102" s="17">
        <f>'St5 Input'!D87</f>
        <v>8</v>
      </c>
      <c r="E102" s="19" t="str">
        <f>'St5 Input'!G87</f>
        <v xml:space="preserve"> </v>
      </c>
      <c r="F102" s="8"/>
      <c r="H102" s="10"/>
      <c r="I102" s="8">
        <f t="shared" si="92"/>
        <v>42685.322916666664</v>
      </c>
      <c r="J102" s="10">
        <f t="shared" si="93"/>
        <v>0</v>
      </c>
      <c r="K102" s="10">
        <f t="shared" si="94"/>
        <v>6905.2500000000009</v>
      </c>
      <c r="L102" s="12"/>
      <c r="M102" s="10"/>
      <c r="N102" s="8">
        <f t="shared" si="95"/>
        <v>42685.322916666664</v>
      </c>
      <c r="O102" s="10">
        <f t="shared" si="96"/>
        <v>0</v>
      </c>
      <c r="P102" s="10">
        <f t="shared" si="97"/>
        <v>6905.2500000000009</v>
      </c>
      <c r="Q102" s="14"/>
      <c r="R102" s="7"/>
      <c r="S102" s="8">
        <f t="shared" si="98"/>
        <v>42685.322916666664</v>
      </c>
      <c r="T102" s="7">
        <f t="shared" si="99"/>
        <v>0</v>
      </c>
      <c r="U102" s="10">
        <f t="shared" si="100"/>
        <v>6905.2500000000009</v>
      </c>
      <c r="V102" s="14"/>
      <c r="W102" s="7"/>
      <c r="X102" s="8">
        <f t="shared" si="101"/>
        <v>42685.322916666664</v>
      </c>
      <c r="Y102" s="7">
        <f t="shared" si="102"/>
        <v>0</v>
      </c>
      <c r="Z102" s="10">
        <f t="shared" si="103"/>
        <v>6905.2500000000009</v>
      </c>
      <c r="AA102" s="14"/>
      <c r="AB102" s="7"/>
      <c r="AC102" s="8">
        <f t="shared" si="104"/>
        <v>42685.322916666664</v>
      </c>
      <c r="AD102" s="7">
        <f t="shared" si="105"/>
        <v>0</v>
      </c>
      <c r="AE102" s="10">
        <f t="shared" si="106"/>
        <v>6905.2500000000009</v>
      </c>
      <c r="AF102" s="14"/>
      <c r="AG102" s="7"/>
      <c r="AH102" s="8">
        <f t="shared" si="107"/>
        <v>42685.322916666664</v>
      </c>
      <c r="AI102" s="7">
        <f t="shared" si="108"/>
        <v>0</v>
      </c>
      <c r="AJ102" s="10">
        <f t="shared" si="109"/>
        <v>6905.2500000000009</v>
      </c>
      <c r="AK102" s="12"/>
      <c r="AL102" s="7"/>
      <c r="AM102" s="15">
        <f t="shared" si="110"/>
        <v>42685.322916666664</v>
      </c>
      <c r="AN102" s="7">
        <f t="shared" si="111"/>
        <v>0</v>
      </c>
      <c r="AO102" s="7">
        <f>IF(AL102,AO101-#REF!,AO101)</f>
        <v>6905.2500000000009</v>
      </c>
      <c r="AP102" s="12"/>
      <c r="AQ102" s="7"/>
      <c r="AR102" s="8">
        <f t="shared" si="112"/>
        <v>42685.322916666664</v>
      </c>
      <c r="AS102" s="7">
        <f t="shared" si="113"/>
        <v>0</v>
      </c>
      <c r="AT102" s="7">
        <f t="shared" si="114"/>
        <v>6905.2500000000009</v>
      </c>
      <c r="AV102" s="10"/>
      <c r="AW102" s="8">
        <f t="shared" si="115"/>
        <v>42685.322916666664</v>
      </c>
      <c r="AX102" s="7">
        <f t="shared" si="116"/>
        <v>0</v>
      </c>
      <c r="AY102" s="10">
        <f t="shared" si="117"/>
        <v>6905.2500000000009</v>
      </c>
      <c r="AZ102"/>
      <c r="BA102" s="10"/>
      <c r="BB102" s="8">
        <f t="shared" si="118"/>
        <v>0.23611111109607405</v>
      </c>
      <c r="BC102" s="18">
        <f t="shared" si="119"/>
        <v>355</v>
      </c>
      <c r="BD102" s="10">
        <f t="shared" si="120"/>
        <v>6550.2500000000009</v>
      </c>
    </row>
    <row r="103" spans="1:56" x14ac:dyDescent="0.2">
      <c r="A103" s="17">
        <f>'St5 Input'!A88</f>
        <v>3</v>
      </c>
      <c r="B103" s="17">
        <f>'St5 Input'!B88</f>
        <v>3030</v>
      </c>
      <c r="C103" s="17" t="str">
        <f>'St5 Input'!C88</f>
        <v xml:space="preserve"> set linen in bathroom</v>
      </c>
      <c r="D103" s="17">
        <f>'St5 Input'!D88</f>
        <v>48</v>
      </c>
      <c r="E103" s="19" t="str">
        <f>'St5 Input'!G88</f>
        <v xml:space="preserve"> </v>
      </c>
      <c r="F103" s="8"/>
      <c r="H103" s="10"/>
      <c r="I103" s="8">
        <f t="shared" si="92"/>
        <v>42685.322916666664</v>
      </c>
      <c r="J103" s="10">
        <f t="shared" si="93"/>
        <v>0</v>
      </c>
      <c r="K103" s="10">
        <f t="shared" si="94"/>
        <v>6905.2500000000009</v>
      </c>
      <c r="L103" s="12"/>
      <c r="M103" s="10"/>
      <c r="N103" s="8">
        <f t="shared" si="95"/>
        <v>42685.322916666664</v>
      </c>
      <c r="O103" s="10">
        <f t="shared" si="96"/>
        <v>0</v>
      </c>
      <c r="P103" s="10">
        <f t="shared" si="97"/>
        <v>6905.2500000000009</v>
      </c>
      <c r="Q103" s="14"/>
      <c r="R103" s="7"/>
      <c r="S103" s="8">
        <f t="shared" si="98"/>
        <v>42685.322916666664</v>
      </c>
      <c r="T103" s="7">
        <f t="shared" si="99"/>
        <v>0</v>
      </c>
      <c r="U103" s="10">
        <f t="shared" si="100"/>
        <v>6905.2500000000009</v>
      </c>
      <c r="V103" s="14"/>
      <c r="W103" s="7"/>
      <c r="X103" s="8">
        <f t="shared" si="101"/>
        <v>42685.322916666664</v>
      </c>
      <c r="Y103" s="7">
        <f t="shared" si="102"/>
        <v>0</v>
      </c>
      <c r="Z103" s="10">
        <f t="shared" si="103"/>
        <v>6905.2500000000009</v>
      </c>
      <c r="AA103" s="14"/>
      <c r="AB103" s="7"/>
      <c r="AC103" s="8">
        <f t="shared" si="104"/>
        <v>42685.322916666664</v>
      </c>
      <c r="AD103" s="7">
        <f t="shared" si="105"/>
        <v>0</v>
      </c>
      <c r="AE103" s="10">
        <f t="shared" si="106"/>
        <v>6905.2500000000009</v>
      </c>
      <c r="AF103" s="14"/>
      <c r="AG103" s="7"/>
      <c r="AH103" s="8">
        <f t="shared" si="107"/>
        <v>42685.322916666664</v>
      </c>
      <c r="AI103" s="7">
        <f t="shared" si="108"/>
        <v>0</v>
      </c>
      <c r="AJ103" s="10">
        <f t="shared" si="109"/>
        <v>6905.2500000000009</v>
      </c>
      <c r="AK103" s="12"/>
      <c r="AL103" s="7"/>
      <c r="AM103" s="15">
        <f t="shared" si="110"/>
        <v>42685.322916666664</v>
      </c>
      <c r="AN103" s="7">
        <f t="shared" si="111"/>
        <v>0</v>
      </c>
      <c r="AO103" s="7">
        <f>IF(AL103,AO102-#REF!,AO102)</f>
        <v>6905.2500000000009</v>
      </c>
      <c r="AP103" s="12"/>
      <c r="AQ103" s="7"/>
      <c r="AR103" s="8">
        <f t="shared" si="112"/>
        <v>42685.322916666664</v>
      </c>
      <c r="AS103" s="7">
        <f t="shared" si="113"/>
        <v>0</v>
      </c>
      <c r="AT103" s="7">
        <f t="shared" si="114"/>
        <v>6905.2500000000009</v>
      </c>
      <c r="AV103" s="10"/>
      <c r="AW103" s="8">
        <f t="shared" si="115"/>
        <v>42685.322916666664</v>
      </c>
      <c r="AX103" s="7">
        <f t="shared" si="116"/>
        <v>0</v>
      </c>
      <c r="AY103" s="10">
        <f t="shared" si="117"/>
        <v>6905.2500000000009</v>
      </c>
      <c r="AZ103"/>
      <c r="BA103" s="10"/>
      <c r="BB103" s="8">
        <f t="shared" si="118"/>
        <v>0.23611111109607405</v>
      </c>
      <c r="BC103" s="18">
        <f t="shared" si="119"/>
        <v>355</v>
      </c>
      <c r="BD103" s="10">
        <f t="shared" si="120"/>
        <v>6550.2500000000009</v>
      </c>
    </row>
    <row r="104" spans="1:56" x14ac:dyDescent="0.2">
      <c r="A104" s="17">
        <f>'St5 Input'!A89</f>
        <v>3</v>
      </c>
      <c r="B104" s="17">
        <f>'St5 Input'!B89</f>
        <v>3040</v>
      </c>
      <c r="C104" s="17" t="str">
        <f>'St5 Input'!C89</f>
        <v xml:space="preserve"> set kitchen broom closet</v>
      </c>
      <c r="D104" s="17">
        <f>'St5 Input'!D89</f>
        <v>50</v>
      </c>
      <c r="E104" s="19" t="str">
        <f>'St5 Input'!G89</f>
        <v xml:space="preserve"> </v>
      </c>
      <c r="F104" s="8"/>
      <c r="H104" s="10"/>
      <c r="I104" s="8">
        <f t="shared" si="92"/>
        <v>42685.322916666664</v>
      </c>
      <c r="J104" s="10">
        <f t="shared" si="93"/>
        <v>0</v>
      </c>
      <c r="K104" s="10">
        <f t="shared" si="94"/>
        <v>6905.2500000000009</v>
      </c>
      <c r="L104" s="12"/>
      <c r="M104" s="10"/>
      <c r="N104" s="8">
        <f t="shared" si="95"/>
        <v>42685.322916666664</v>
      </c>
      <c r="O104" s="10">
        <f t="shared" si="96"/>
        <v>0</v>
      </c>
      <c r="P104" s="10">
        <f t="shared" si="97"/>
        <v>6905.2500000000009</v>
      </c>
      <c r="Q104" s="14"/>
      <c r="R104" s="7"/>
      <c r="S104" s="8">
        <f t="shared" si="98"/>
        <v>42685.322916666664</v>
      </c>
      <c r="T104" s="7">
        <f t="shared" si="99"/>
        <v>0</v>
      </c>
      <c r="U104" s="10">
        <f t="shared" si="100"/>
        <v>6905.2500000000009</v>
      </c>
      <c r="V104" s="14"/>
      <c r="W104" s="7"/>
      <c r="X104" s="8">
        <f t="shared" si="101"/>
        <v>42685.322916666664</v>
      </c>
      <c r="Y104" s="7">
        <f t="shared" si="102"/>
        <v>0</v>
      </c>
      <c r="Z104" s="10">
        <f t="shared" si="103"/>
        <v>6905.2500000000009</v>
      </c>
      <c r="AA104" s="14"/>
      <c r="AB104" s="7"/>
      <c r="AC104" s="8">
        <f t="shared" si="104"/>
        <v>42685.322916666664</v>
      </c>
      <c r="AD104" s="7">
        <f t="shared" si="105"/>
        <v>0</v>
      </c>
      <c r="AE104" s="10">
        <f t="shared" si="106"/>
        <v>6905.2500000000009</v>
      </c>
      <c r="AF104" s="14"/>
      <c r="AG104" s="7"/>
      <c r="AH104" s="8">
        <f t="shared" si="107"/>
        <v>42685.322916666664</v>
      </c>
      <c r="AI104" s="7">
        <f t="shared" si="108"/>
        <v>0</v>
      </c>
      <c r="AJ104" s="10">
        <f t="shared" si="109"/>
        <v>6905.2500000000009</v>
      </c>
      <c r="AK104" s="12"/>
      <c r="AL104" s="7"/>
      <c r="AM104" s="15">
        <f t="shared" si="110"/>
        <v>42685.322916666664</v>
      </c>
      <c r="AN104" s="7">
        <f t="shared" si="111"/>
        <v>0</v>
      </c>
      <c r="AO104" s="7">
        <f>IF(AL104,AO103-#REF!,AO103)</f>
        <v>6905.2500000000009</v>
      </c>
      <c r="AP104" s="12"/>
      <c r="AQ104" s="7"/>
      <c r="AR104" s="8">
        <f t="shared" si="112"/>
        <v>42685.322916666664</v>
      </c>
      <c r="AS104" s="7">
        <f t="shared" si="113"/>
        <v>0</v>
      </c>
      <c r="AT104" s="7">
        <f t="shared" si="114"/>
        <v>6905.2500000000009</v>
      </c>
      <c r="AV104" s="10"/>
      <c r="AW104" s="8">
        <f t="shared" si="115"/>
        <v>42685.322916666664</v>
      </c>
      <c r="AX104" s="7">
        <f t="shared" si="116"/>
        <v>0</v>
      </c>
      <c r="AY104" s="10">
        <f t="shared" si="117"/>
        <v>6905.2500000000009</v>
      </c>
      <c r="AZ104"/>
      <c r="BA104" s="10"/>
      <c r="BB104" s="8">
        <f t="shared" si="118"/>
        <v>0.23611111109607405</v>
      </c>
      <c r="BC104" s="18">
        <f t="shared" si="119"/>
        <v>355</v>
      </c>
      <c r="BD104" s="10">
        <f t="shared" si="120"/>
        <v>6550.2500000000009</v>
      </c>
    </row>
    <row r="105" spans="1:56" x14ac:dyDescent="0.2">
      <c r="A105" s="17">
        <f>'St5 Input'!A90</f>
        <v>3</v>
      </c>
      <c r="B105" s="17">
        <f>'St5 Input'!B90</f>
        <v>3050</v>
      </c>
      <c r="C105" s="17" t="str">
        <f>'St5 Input'!C90</f>
        <v xml:space="preserve"> install bargman cord &amp; junction box</v>
      </c>
      <c r="D105" s="17">
        <f>'St5 Input'!D90</f>
        <v>65</v>
      </c>
      <c r="E105" s="19" t="str">
        <f>'St5 Input'!G90</f>
        <v xml:space="preserve"> </v>
      </c>
      <c r="F105" s="8"/>
      <c r="H105" s="10"/>
      <c r="I105" s="8">
        <f t="shared" si="92"/>
        <v>42685.322916666664</v>
      </c>
      <c r="J105" s="10">
        <f t="shared" si="93"/>
        <v>0</v>
      </c>
      <c r="K105" s="10">
        <f t="shared" si="94"/>
        <v>6905.2500000000009</v>
      </c>
      <c r="L105" s="12"/>
      <c r="M105" s="10"/>
      <c r="N105" s="8">
        <f t="shared" si="95"/>
        <v>42685.322916666664</v>
      </c>
      <c r="O105" s="10">
        <f t="shared" si="96"/>
        <v>0</v>
      </c>
      <c r="P105" s="10">
        <f t="shared" si="97"/>
        <v>6905.2500000000009</v>
      </c>
      <c r="Q105" s="14"/>
      <c r="R105" s="7"/>
      <c r="S105" s="8">
        <f t="shared" si="98"/>
        <v>42685.322916666664</v>
      </c>
      <c r="T105" s="7">
        <f t="shared" si="99"/>
        <v>0</v>
      </c>
      <c r="U105" s="10">
        <f t="shared" si="100"/>
        <v>6905.2500000000009</v>
      </c>
      <c r="V105" s="14"/>
      <c r="W105" s="7"/>
      <c r="X105" s="8">
        <f t="shared" si="101"/>
        <v>42685.322916666664</v>
      </c>
      <c r="Y105" s="7">
        <f t="shared" si="102"/>
        <v>0</v>
      </c>
      <c r="Z105" s="10">
        <f t="shared" si="103"/>
        <v>6905.2500000000009</v>
      </c>
      <c r="AA105" s="14"/>
      <c r="AB105" s="7"/>
      <c r="AC105" s="8">
        <f t="shared" si="104"/>
        <v>42685.322916666664</v>
      </c>
      <c r="AD105" s="7">
        <f t="shared" si="105"/>
        <v>0</v>
      </c>
      <c r="AE105" s="10">
        <f t="shared" si="106"/>
        <v>6905.2500000000009</v>
      </c>
      <c r="AF105" s="14"/>
      <c r="AG105" s="7"/>
      <c r="AH105" s="8">
        <f t="shared" si="107"/>
        <v>42685.322916666664</v>
      </c>
      <c r="AI105" s="7">
        <f t="shared" si="108"/>
        <v>0</v>
      </c>
      <c r="AJ105" s="10">
        <f t="shared" si="109"/>
        <v>6905.2500000000009</v>
      </c>
      <c r="AK105" s="12"/>
      <c r="AL105" s="7"/>
      <c r="AM105" s="15">
        <f t="shared" si="110"/>
        <v>42685.322916666664</v>
      </c>
      <c r="AN105" s="7">
        <f t="shared" si="111"/>
        <v>0</v>
      </c>
      <c r="AO105" s="7">
        <f>IF(AL105,AO104-#REF!,AO104)</f>
        <v>6905.2500000000009</v>
      </c>
      <c r="AP105" s="12"/>
      <c r="AQ105" s="7"/>
      <c r="AR105" s="8">
        <f t="shared" si="112"/>
        <v>42685.322916666664</v>
      </c>
      <c r="AS105" s="7">
        <f t="shared" si="113"/>
        <v>0</v>
      </c>
      <c r="AT105" s="7">
        <f t="shared" si="114"/>
        <v>6905.2500000000009</v>
      </c>
      <c r="AV105" s="10"/>
      <c r="AW105" s="8">
        <f t="shared" si="115"/>
        <v>42685.322916666664</v>
      </c>
      <c r="AX105" s="7">
        <f t="shared" si="116"/>
        <v>0</v>
      </c>
      <c r="AY105" s="10">
        <f t="shared" si="117"/>
        <v>6905.2500000000009</v>
      </c>
      <c r="AZ105"/>
      <c r="BA105" s="10"/>
      <c r="BB105" s="8">
        <f t="shared" si="118"/>
        <v>0.23611111109607405</v>
      </c>
      <c r="BC105" s="18">
        <f t="shared" si="119"/>
        <v>355</v>
      </c>
      <c r="BD105" s="10">
        <f t="shared" si="120"/>
        <v>6550.2500000000009</v>
      </c>
    </row>
    <row r="106" spans="1:56" x14ac:dyDescent="0.2">
      <c r="A106" s="17">
        <f>'St5 Input'!A91</f>
        <v>3</v>
      </c>
      <c r="B106" s="17">
        <f>'St5 Input'!B91</f>
        <v>3060</v>
      </c>
      <c r="C106" s="17" t="str">
        <f>'St5 Input'!C91</f>
        <v xml:space="preserve"> wire electric jack</v>
      </c>
      <c r="D106" s="17">
        <f>'St5 Input'!D91</f>
        <v>10</v>
      </c>
      <c r="E106" s="19" t="str">
        <f>'St5 Input'!G91</f>
        <v xml:space="preserve"> </v>
      </c>
      <c r="F106" s="8"/>
      <c r="H106" s="10"/>
      <c r="I106" s="8">
        <f t="shared" si="92"/>
        <v>42685.322916666664</v>
      </c>
      <c r="J106" s="10">
        <f t="shared" si="93"/>
        <v>0</v>
      </c>
      <c r="K106" s="10">
        <f t="shared" si="94"/>
        <v>6905.2500000000009</v>
      </c>
      <c r="L106" s="12"/>
      <c r="M106" s="10"/>
      <c r="N106" s="8">
        <f t="shared" si="95"/>
        <v>42685.322916666664</v>
      </c>
      <c r="O106" s="10">
        <f t="shared" si="96"/>
        <v>0</v>
      </c>
      <c r="P106" s="10">
        <f t="shared" si="97"/>
        <v>6905.2500000000009</v>
      </c>
      <c r="Q106" s="14"/>
      <c r="R106" s="7"/>
      <c r="S106" s="8">
        <f t="shared" si="98"/>
        <v>42685.322916666664</v>
      </c>
      <c r="T106" s="7">
        <f t="shared" si="99"/>
        <v>0</v>
      </c>
      <c r="U106" s="10">
        <f t="shared" si="100"/>
        <v>6905.2500000000009</v>
      </c>
      <c r="V106" s="14"/>
      <c r="W106" s="7"/>
      <c r="X106" s="8">
        <f t="shared" si="101"/>
        <v>42685.322916666664</v>
      </c>
      <c r="Y106" s="7">
        <f t="shared" si="102"/>
        <v>0</v>
      </c>
      <c r="Z106" s="10">
        <f t="shared" si="103"/>
        <v>6905.2500000000009</v>
      </c>
      <c r="AA106" s="14"/>
      <c r="AB106" s="7"/>
      <c r="AC106" s="8">
        <f t="shared" si="104"/>
        <v>42685.322916666664</v>
      </c>
      <c r="AD106" s="7">
        <f t="shared" si="105"/>
        <v>0</v>
      </c>
      <c r="AE106" s="10">
        <f t="shared" si="106"/>
        <v>6905.2500000000009</v>
      </c>
      <c r="AF106" s="14"/>
      <c r="AG106" s="7"/>
      <c r="AH106" s="8">
        <f t="shared" si="107"/>
        <v>42685.322916666664</v>
      </c>
      <c r="AI106" s="7">
        <f t="shared" si="108"/>
        <v>0</v>
      </c>
      <c r="AJ106" s="10">
        <f t="shared" si="109"/>
        <v>6905.2500000000009</v>
      </c>
      <c r="AK106" s="12"/>
      <c r="AL106" s="7"/>
      <c r="AM106" s="15">
        <f t="shared" si="110"/>
        <v>42685.322916666664</v>
      </c>
      <c r="AN106" s="7">
        <f t="shared" si="111"/>
        <v>0</v>
      </c>
      <c r="AO106" s="7">
        <f>IF(AL106,AO105-#REF!,AO105)</f>
        <v>6905.2500000000009</v>
      </c>
      <c r="AP106" s="12"/>
      <c r="AQ106" s="7"/>
      <c r="AR106" s="8">
        <f t="shared" si="112"/>
        <v>42685.322916666664</v>
      </c>
      <c r="AS106" s="7">
        <f t="shared" si="113"/>
        <v>0</v>
      </c>
      <c r="AT106" s="7">
        <f t="shared" si="114"/>
        <v>6905.2500000000009</v>
      </c>
      <c r="AV106" s="10"/>
      <c r="AW106" s="8">
        <f t="shared" si="115"/>
        <v>42685.322916666664</v>
      </c>
      <c r="AX106" s="7">
        <f t="shared" si="116"/>
        <v>0</v>
      </c>
      <c r="AY106" s="10">
        <f t="shared" si="117"/>
        <v>6905.2500000000009</v>
      </c>
      <c r="AZ106"/>
      <c r="BA106" s="10"/>
      <c r="BB106" s="8">
        <f t="shared" si="118"/>
        <v>0.23611111109607405</v>
      </c>
      <c r="BC106" s="18">
        <f t="shared" si="119"/>
        <v>355</v>
      </c>
      <c r="BD106" s="10">
        <f t="shared" si="120"/>
        <v>6550.2500000000009</v>
      </c>
    </row>
    <row r="107" spans="1:56" x14ac:dyDescent="0.2">
      <c r="A107" s="17">
        <f>'St5 Input'!A92</f>
        <v>3</v>
      </c>
      <c r="B107" s="17">
        <f>'St5 Input'!B92</f>
        <v>3070</v>
      </c>
      <c r="C107" s="17" t="str">
        <f>'St5 Input'!C92</f>
        <v xml:space="preserve"> Install Battery</v>
      </c>
      <c r="D107" s="17">
        <f>'St5 Input'!D92</f>
        <v>20</v>
      </c>
      <c r="E107" s="19" t="str">
        <f>'St5 Input'!G92</f>
        <v xml:space="preserve"> </v>
      </c>
      <c r="F107" s="8"/>
      <c r="H107" s="10"/>
      <c r="I107" s="8">
        <f t="shared" si="92"/>
        <v>42685.322916666664</v>
      </c>
      <c r="J107" s="10">
        <f t="shared" si="93"/>
        <v>0</v>
      </c>
      <c r="K107" s="10">
        <f t="shared" si="94"/>
        <v>6905.2500000000009</v>
      </c>
      <c r="L107" s="12"/>
      <c r="M107" s="10"/>
      <c r="N107" s="8">
        <f t="shared" si="95"/>
        <v>42685.322916666664</v>
      </c>
      <c r="O107" s="10">
        <f t="shared" si="96"/>
        <v>0</v>
      </c>
      <c r="P107" s="10">
        <f t="shared" si="97"/>
        <v>6905.2500000000009</v>
      </c>
      <c r="Q107" s="14"/>
      <c r="R107" s="7"/>
      <c r="S107" s="8">
        <f t="shared" si="98"/>
        <v>42685.322916666664</v>
      </c>
      <c r="T107" s="7">
        <f t="shared" si="99"/>
        <v>0</v>
      </c>
      <c r="U107" s="10">
        <f t="shared" si="100"/>
        <v>6905.2500000000009</v>
      </c>
      <c r="V107" s="14"/>
      <c r="W107" s="7"/>
      <c r="X107" s="8">
        <f t="shared" si="101"/>
        <v>42685.322916666664</v>
      </c>
      <c r="Y107" s="7">
        <f t="shared" si="102"/>
        <v>0</v>
      </c>
      <c r="Z107" s="10">
        <f t="shared" si="103"/>
        <v>6905.2500000000009</v>
      </c>
      <c r="AA107" s="14"/>
      <c r="AB107" s="7"/>
      <c r="AC107" s="8">
        <f t="shared" si="104"/>
        <v>42685.322916666664</v>
      </c>
      <c r="AD107" s="7">
        <f t="shared" si="105"/>
        <v>0</v>
      </c>
      <c r="AE107" s="10">
        <f t="shared" si="106"/>
        <v>6905.2500000000009</v>
      </c>
      <c r="AF107" s="14"/>
      <c r="AG107" s="7"/>
      <c r="AH107" s="8">
        <f t="shared" si="107"/>
        <v>42685.322916666664</v>
      </c>
      <c r="AI107" s="7">
        <f t="shared" si="108"/>
        <v>0</v>
      </c>
      <c r="AJ107" s="10">
        <f t="shared" si="109"/>
        <v>6905.2500000000009</v>
      </c>
      <c r="AK107" s="12"/>
      <c r="AL107" s="7"/>
      <c r="AM107" s="15">
        <f t="shared" si="110"/>
        <v>42685.322916666664</v>
      </c>
      <c r="AN107" s="7">
        <f t="shared" si="111"/>
        <v>0</v>
      </c>
      <c r="AO107" s="7">
        <f>IF(AL107,AO106-#REF!,AO106)</f>
        <v>6905.2500000000009</v>
      </c>
      <c r="AP107" s="12"/>
      <c r="AQ107" s="7"/>
      <c r="AR107" s="8">
        <f t="shared" si="112"/>
        <v>42685.322916666664</v>
      </c>
      <c r="AS107" s="7">
        <f t="shared" si="113"/>
        <v>0</v>
      </c>
      <c r="AT107" s="7">
        <f t="shared" si="114"/>
        <v>6905.2500000000009</v>
      </c>
      <c r="AV107" s="10"/>
      <c r="AW107" s="8">
        <f t="shared" si="115"/>
        <v>42685.322916666664</v>
      </c>
      <c r="AX107" s="7">
        <f t="shared" si="116"/>
        <v>0</v>
      </c>
      <c r="AY107" s="10">
        <f t="shared" si="117"/>
        <v>6905.2500000000009</v>
      </c>
      <c r="AZ107"/>
      <c r="BA107" s="10"/>
      <c r="BB107" s="8">
        <f t="shared" si="118"/>
        <v>0.23611111109607405</v>
      </c>
      <c r="BC107" s="18">
        <f t="shared" si="119"/>
        <v>355</v>
      </c>
      <c r="BD107" s="10">
        <f t="shared" si="120"/>
        <v>6550.2500000000009</v>
      </c>
    </row>
    <row r="108" spans="1:56" x14ac:dyDescent="0.2">
      <c r="A108" s="17">
        <f>'St5 Input'!A93</f>
        <v>3</v>
      </c>
      <c r="B108" s="17">
        <f>'St5 Input'!B93</f>
        <v>3100</v>
      </c>
      <c r="C108" s="17" t="str">
        <f>'St5 Input'!C93</f>
        <v xml:space="preserve"> Loom Wires Where Needed</v>
      </c>
      <c r="D108" s="17">
        <f>'St5 Input'!D93</f>
        <v>27</v>
      </c>
      <c r="E108" s="19" t="str">
        <f>'St5 Input'!G93</f>
        <v xml:space="preserve"> </v>
      </c>
      <c r="F108" s="8"/>
      <c r="H108" s="10"/>
      <c r="I108" s="8">
        <f t="shared" si="92"/>
        <v>42685.322916666664</v>
      </c>
      <c r="J108" s="10">
        <f t="shared" si="93"/>
        <v>0</v>
      </c>
      <c r="K108" s="10">
        <f t="shared" si="94"/>
        <v>6905.2500000000009</v>
      </c>
      <c r="L108" s="12"/>
      <c r="M108" s="10"/>
      <c r="N108" s="8">
        <f t="shared" si="95"/>
        <v>42685.322916666664</v>
      </c>
      <c r="O108" s="10">
        <f t="shared" si="96"/>
        <v>0</v>
      </c>
      <c r="P108" s="10">
        <f t="shared" si="97"/>
        <v>6905.2500000000009</v>
      </c>
      <c r="Q108" s="14"/>
      <c r="R108" s="7"/>
      <c r="S108" s="8">
        <f t="shared" si="98"/>
        <v>42685.322916666664</v>
      </c>
      <c r="T108" s="7">
        <f t="shared" si="99"/>
        <v>0</v>
      </c>
      <c r="U108" s="10">
        <f t="shared" si="100"/>
        <v>6905.2500000000009</v>
      </c>
      <c r="V108" s="14"/>
      <c r="W108" s="7"/>
      <c r="X108" s="8">
        <f t="shared" si="101"/>
        <v>42685.322916666664</v>
      </c>
      <c r="Y108" s="7">
        <f t="shared" si="102"/>
        <v>0</v>
      </c>
      <c r="Z108" s="10">
        <f t="shared" si="103"/>
        <v>6905.2500000000009</v>
      </c>
      <c r="AA108" s="14"/>
      <c r="AB108" s="7"/>
      <c r="AC108" s="8">
        <f t="shared" si="104"/>
        <v>42685.322916666664</v>
      </c>
      <c r="AD108" s="7">
        <f t="shared" si="105"/>
        <v>0</v>
      </c>
      <c r="AE108" s="10">
        <f t="shared" si="106"/>
        <v>6905.2500000000009</v>
      </c>
      <c r="AF108" s="14"/>
      <c r="AG108" s="7"/>
      <c r="AH108" s="8">
        <f t="shared" si="107"/>
        <v>42685.322916666664</v>
      </c>
      <c r="AI108" s="7">
        <f t="shared" si="108"/>
        <v>0</v>
      </c>
      <c r="AJ108" s="10">
        <f t="shared" si="109"/>
        <v>6905.2500000000009</v>
      </c>
      <c r="AK108" s="12"/>
      <c r="AL108" s="7"/>
      <c r="AM108" s="15">
        <f t="shared" si="110"/>
        <v>42685.322916666664</v>
      </c>
      <c r="AN108" s="7">
        <f t="shared" si="111"/>
        <v>0</v>
      </c>
      <c r="AO108" s="7">
        <f>IF(AL108,AO107-#REF!,AO107)</f>
        <v>6905.2500000000009</v>
      </c>
      <c r="AP108" s="12"/>
      <c r="AQ108" s="7"/>
      <c r="AR108" s="8">
        <f t="shared" si="112"/>
        <v>42685.322916666664</v>
      </c>
      <c r="AS108" s="7">
        <f t="shared" si="113"/>
        <v>0</v>
      </c>
      <c r="AT108" s="7">
        <f t="shared" si="114"/>
        <v>6905.2500000000009</v>
      </c>
      <c r="AV108" s="10"/>
      <c r="AW108" s="8">
        <f t="shared" si="115"/>
        <v>42685.322916666664</v>
      </c>
      <c r="AX108" s="7">
        <f t="shared" si="116"/>
        <v>0</v>
      </c>
      <c r="AY108" s="10">
        <f t="shared" si="117"/>
        <v>6905.2500000000009</v>
      </c>
      <c r="AZ108"/>
      <c r="BA108" s="10"/>
      <c r="BB108" s="8">
        <f t="shared" si="118"/>
        <v>0.23611111109607405</v>
      </c>
      <c r="BC108" s="18">
        <f t="shared" si="119"/>
        <v>355</v>
      </c>
      <c r="BD108" s="10">
        <f t="shared" si="120"/>
        <v>6550.2500000000009</v>
      </c>
    </row>
    <row r="109" spans="1:56" x14ac:dyDescent="0.2">
      <c r="A109" s="17">
        <f>'St5 Input'!A94</f>
        <v>3</v>
      </c>
      <c r="B109" s="17">
        <f>'St5 Input'!B94</f>
        <v>3110</v>
      </c>
      <c r="C109" s="17" t="str">
        <f>'St5 Input'!C94</f>
        <v xml:space="preserve"> Low point drains &amp; water lines.     (std. unit)</v>
      </c>
      <c r="D109" s="17">
        <f>'St5 Input'!D94</f>
        <v>26</v>
      </c>
      <c r="E109" s="19" t="str">
        <f>'St5 Input'!G94</f>
        <v xml:space="preserve"> </v>
      </c>
      <c r="F109" s="8"/>
      <c r="H109" s="10"/>
      <c r="I109" s="8">
        <f t="shared" si="92"/>
        <v>42685.322916666664</v>
      </c>
      <c r="J109" s="10">
        <f t="shared" si="93"/>
        <v>0</v>
      </c>
      <c r="K109" s="10">
        <f t="shared" si="94"/>
        <v>6905.2500000000009</v>
      </c>
      <c r="L109" s="12"/>
      <c r="M109" s="10"/>
      <c r="N109" s="8">
        <f t="shared" si="95"/>
        <v>42685.322916666664</v>
      </c>
      <c r="O109" s="10">
        <f t="shared" si="96"/>
        <v>0</v>
      </c>
      <c r="P109" s="10">
        <f t="shared" si="97"/>
        <v>6905.2500000000009</v>
      </c>
      <c r="Q109" s="14"/>
      <c r="R109" s="7"/>
      <c r="S109" s="8">
        <f t="shared" si="98"/>
        <v>42685.322916666664</v>
      </c>
      <c r="T109" s="7">
        <f t="shared" si="99"/>
        <v>0</v>
      </c>
      <c r="U109" s="10">
        <f t="shared" si="100"/>
        <v>6905.2500000000009</v>
      </c>
      <c r="V109" s="14"/>
      <c r="W109" s="7"/>
      <c r="X109" s="8">
        <f t="shared" si="101"/>
        <v>42685.322916666664</v>
      </c>
      <c r="Y109" s="7">
        <f t="shared" si="102"/>
        <v>0</v>
      </c>
      <c r="Z109" s="10">
        <f t="shared" si="103"/>
        <v>6905.2500000000009</v>
      </c>
      <c r="AA109" s="14"/>
      <c r="AB109" s="7"/>
      <c r="AC109" s="8">
        <f t="shared" si="104"/>
        <v>42685.322916666664</v>
      </c>
      <c r="AD109" s="7">
        <f t="shared" si="105"/>
        <v>0</v>
      </c>
      <c r="AE109" s="10">
        <f t="shared" si="106"/>
        <v>6905.2500000000009</v>
      </c>
      <c r="AF109" s="14"/>
      <c r="AG109" s="7"/>
      <c r="AH109" s="8">
        <f t="shared" si="107"/>
        <v>42685.322916666664</v>
      </c>
      <c r="AI109" s="7">
        <f t="shared" si="108"/>
        <v>0</v>
      </c>
      <c r="AJ109" s="10">
        <f t="shared" si="109"/>
        <v>6905.2500000000009</v>
      </c>
      <c r="AK109" s="12"/>
      <c r="AL109" s="7"/>
      <c r="AM109" s="15">
        <f t="shared" si="110"/>
        <v>42685.322916666664</v>
      </c>
      <c r="AN109" s="7">
        <f t="shared" si="111"/>
        <v>0</v>
      </c>
      <c r="AO109" s="7">
        <f>IF(AL109,AO108-#REF!,AO108)</f>
        <v>6905.2500000000009</v>
      </c>
      <c r="AP109" s="12"/>
      <c r="AQ109" s="7"/>
      <c r="AR109" s="8">
        <f t="shared" si="112"/>
        <v>42685.322916666664</v>
      </c>
      <c r="AS109" s="7">
        <f t="shared" si="113"/>
        <v>0</v>
      </c>
      <c r="AT109" s="7">
        <f t="shared" si="114"/>
        <v>6905.2500000000009</v>
      </c>
      <c r="AV109" s="10"/>
      <c r="AW109" s="8">
        <f t="shared" si="115"/>
        <v>42685.322916666664</v>
      </c>
      <c r="AX109" s="7">
        <f t="shared" si="116"/>
        <v>0</v>
      </c>
      <c r="AY109" s="10">
        <f t="shared" si="117"/>
        <v>6905.2500000000009</v>
      </c>
      <c r="AZ109"/>
      <c r="BA109" s="10"/>
      <c r="BB109" s="8">
        <f t="shared" si="118"/>
        <v>0.23611111109607405</v>
      </c>
      <c r="BC109" s="18">
        <f t="shared" si="119"/>
        <v>355</v>
      </c>
      <c r="BD109" s="10">
        <f t="shared" si="120"/>
        <v>6550.2500000000009</v>
      </c>
    </row>
    <row r="110" spans="1:56" x14ac:dyDescent="0.2">
      <c r="A110" s="17">
        <f>'St5 Input'!A95</f>
        <v>3</v>
      </c>
      <c r="B110" s="17">
        <f>'St5 Input'!B95</f>
        <v>3120</v>
      </c>
      <c r="C110" s="17" t="str">
        <f>'St5 Input'!C95</f>
        <v xml:space="preserve"> Install Shower</v>
      </c>
      <c r="D110" s="17">
        <f>'St5 Input'!D95</f>
        <v>8</v>
      </c>
      <c r="E110" s="19" t="str">
        <f>'St5 Input'!G95</f>
        <v xml:space="preserve"> </v>
      </c>
      <c r="F110" s="8"/>
      <c r="H110" s="10"/>
      <c r="I110" s="8">
        <f t="shared" si="92"/>
        <v>42685.322916666664</v>
      </c>
      <c r="J110" s="10">
        <f t="shared" si="93"/>
        <v>0</v>
      </c>
      <c r="K110" s="10">
        <f t="shared" si="94"/>
        <v>6905.2500000000009</v>
      </c>
      <c r="L110" s="12"/>
      <c r="M110" s="10"/>
      <c r="N110" s="8">
        <f t="shared" si="95"/>
        <v>42685.322916666664</v>
      </c>
      <c r="O110" s="10">
        <f t="shared" si="96"/>
        <v>0</v>
      </c>
      <c r="P110" s="10">
        <f t="shared" si="97"/>
        <v>6905.2500000000009</v>
      </c>
      <c r="Q110" s="14"/>
      <c r="R110" s="7"/>
      <c r="S110" s="8">
        <f t="shared" si="98"/>
        <v>42685.322916666664</v>
      </c>
      <c r="T110" s="7">
        <f t="shared" si="99"/>
        <v>0</v>
      </c>
      <c r="U110" s="10">
        <f t="shared" si="100"/>
        <v>6905.2500000000009</v>
      </c>
      <c r="V110" s="14"/>
      <c r="W110" s="7"/>
      <c r="X110" s="8">
        <f t="shared" si="101"/>
        <v>42685.322916666664</v>
      </c>
      <c r="Y110" s="7">
        <f t="shared" si="102"/>
        <v>0</v>
      </c>
      <c r="Z110" s="10">
        <f t="shared" si="103"/>
        <v>6905.2500000000009</v>
      </c>
      <c r="AA110" s="14"/>
      <c r="AB110" s="7"/>
      <c r="AC110" s="8">
        <f t="shared" si="104"/>
        <v>42685.322916666664</v>
      </c>
      <c r="AD110" s="7">
        <f t="shared" si="105"/>
        <v>0</v>
      </c>
      <c r="AE110" s="10">
        <f t="shared" si="106"/>
        <v>6905.2500000000009</v>
      </c>
      <c r="AF110" s="14"/>
      <c r="AG110" s="7"/>
      <c r="AH110" s="8">
        <f t="shared" si="107"/>
        <v>42685.322916666664</v>
      </c>
      <c r="AI110" s="7">
        <f t="shared" si="108"/>
        <v>0</v>
      </c>
      <c r="AJ110" s="10">
        <f t="shared" si="109"/>
        <v>6905.2500000000009</v>
      </c>
      <c r="AK110" s="12"/>
      <c r="AL110" s="7"/>
      <c r="AM110" s="15">
        <f t="shared" si="110"/>
        <v>42685.322916666664</v>
      </c>
      <c r="AN110" s="7">
        <f t="shared" si="111"/>
        <v>0</v>
      </c>
      <c r="AO110" s="7">
        <f>IF(AL110,AO109-#REF!,AO109)</f>
        <v>6905.2500000000009</v>
      </c>
      <c r="AP110" s="12"/>
      <c r="AQ110" s="7"/>
      <c r="AR110" s="8">
        <f t="shared" si="112"/>
        <v>42685.322916666664</v>
      </c>
      <c r="AS110" s="7">
        <f t="shared" si="113"/>
        <v>0</v>
      </c>
      <c r="AT110" s="7">
        <f t="shared" si="114"/>
        <v>6905.2500000000009</v>
      </c>
      <c r="AV110" s="10"/>
      <c r="AW110" s="8">
        <f t="shared" si="115"/>
        <v>42685.322916666664</v>
      </c>
      <c r="AX110" s="7">
        <f t="shared" si="116"/>
        <v>0</v>
      </c>
      <c r="AY110" s="10">
        <f t="shared" si="117"/>
        <v>6905.2500000000009</v>
      </c>
      <c r="AZ110"/>
      <c r="BA110" s="10"/>
      <c r="BB110" s="8">
        <f t="shared" si="118"/>
        <v>0.23611111109607405</v>
      </c>
      <c r="BC110" s="18">
        <f t="shared" si="119"/>
        <v>355</v>
      </c>
      <c r="BD110" s="10">
        <f t="shared" si="120"/>
        <v>6550.2500000000009</v>
      </c>
    </row>
    <row r="111" spans="1:56" x14ac:dyDescent="0.2">
      <c r="A111" s="17">
        <f>'St5 Input'!A96</f>
        <v>3</v>
      </c>
      <c r="B111" s="17">
        <f>'St5 Input'!B96</f>
        <v>3130</v>
      </c>
      <c r="C111" s="17" t="str">
        <f>'St5 Input'!C96</f>
        <v xml:space="preserve"> Shower Faucet</v>
      </c>
      <c r="D111" s="17">
        <f>'St5 Input'!D96</f>
        <v>2</v>
      </c>
      <c r="E111" s="19" t="str">
        <f>'St5 Input'!G96</f>
        <v xml:space="preserve"> </v>
      </c>
      <c r="F111" s="8"/>
      <c r="H111" s="10"/>
      <c r="I111" s="8">
        <f t="shared" si="92"/>
        <v>42685.322916666664</v>
      </c>
      <c r="J111" s="10">
        <f t="shared" si="93"/>
        <v>0</v>
      </c>
      <c r="K111" s="10">
        <f t="shared" si="94"/>
        <v>6905.2500000000009</v>
      </c>
      <c r="L111" s="12"/>
      <c r="M111" s="10"/>
      <c r="N111" s="8">
        <f t="shared" si="95"/>
        <v>42685.322916666664</v>
      </c>
      <c r="O111" s="10">
        <f t="shared" si="96"/>
        <v>0</v>
      </c>
      <c r="P111" s="10">
        <f t="shared" si="97"/>
        <v>6905.2500000000009</v>
      </c>
      <c r="Q111" s="14"/>
      <c r="R111" s="7"/>
      <c r="S111" s="8">
        <f t="shared" si="98"/>
        <v>42685.322916666664</v>
      </c>
      <c r="T111" s="7">
        <f t="shared" si="99"/>
        <v>0</v>
      </c>
      <c r="U111" s="10">
        <f t="shared" si="100"/>
        <v>6905.2500000000009</v>
      </c>
      <c r="V111" s="14"/>
      <c r="W111" s="7"/>
      <c r="X111" s="8">
        <f t="shared" si="101"/>
        <v>42685.322916666664</v>
      </c>
      <c r="Y111" s="7">
        <f t="shared" si="102"/>
        <v>0</v>
      </c>
      <c r="Z111" s="10">
        <f t="shared" si="103"/>
        <v>6905.2500000000009</v>
      </c>
      <c r="AA111" s="14"/>
      <c r="AB111" s="7"/>
      <c r="AC111" s="8">
        <f t="shared" si="104"/>
        <v>42685.322916666664</v>
      </c>
      <c r="AD111" s="7">
        <f t="shared" si="105"/>
        <v>0</v>
      </c>
      <c r="AE111" s="10">
        <f t="shared" si="106"/>
        <v>6905.2500000000009</v>
      </c>
      <c r="AF111" s="14"/>
      <c r="AG111" s="7"/>
      <c r="AH111" s="8">
        <f t="shared" si="107"/>
        <v>42685.322916666664</v>
      </c>
      <c r="AI111" s="7">
        <f t="shared" si="108"/>
        <v>0</v>
      </c>
      <c r="AJ111" s="10">
        <f t="shared" si="109"/>
        <v>6905.2500000000009</v>
      </c>
      <c r="AK111" s="12"/>
      <c r="AL111" s="7"/>
      <c r="AM111" s="15">
        <f t="shared" si="110"/>
        <v>42685.322916666664</v>
      </c>
      <c r="AN111" s="7">
        <f t="shared" si="111"/>
        <v>0</v>
      </c>
      <c r="AO111" s="7">
        <f>IF(AL111,AO110-#REF!,AO110)</f>
        <v>6905.2500000000009</v>
      </c>
      <c r="AP111" s="12"/>
      <c r="AQ111" s="7"/>
      <c r="AR111" s="8">
        <f t="shared" si="112"/>
        <v>42685.322916666664</v>
      </c>
      <c r="AS111" s="7">
        <f t="shared" si="113"/>
        <v>0</v>
      </c>
      <c r="AT111" s="7">
        <f t="shared" si="114"/>
        <v>6905.2500000000009</v>
      </c>
      <c r="AV111" s="10"/>
      <c r="AW111" s="8">
        <f t="shared" si="115"/>
        <v>42685.322916666664</v>
      </c>
      <c r="AX111" s="7">
        <f t="shared" si="116"/>
        <v>0</v>
      </c>
      <c r="AY111" s="10">
        <f t="shared" si="117"/>
        <v>6905.2500000000009</v>
      </c>
      <c r="AZ111"/>
      <c r="BA111" s="10"/>
      <c r="BB111" s="8">
        <f t="shared" si="118"/>
        <v>0.23611111109607405</v>
      </c>
      <c r="BC111" s="18">
        <f t="shared" si="119"/>
        <v>355</v>
      </c>
      <c r="BD111" s="10">
        <f t="shared" si="120"/>
        <v>6550.2500000000009</v>
      </c>
    </row>
    <row r="112" spans="1:56" x14ac:dyDescent="0.2">
      <c r="A112" s="17">
        <f>'St5 Input'!A97</f>
        <v>3</v>
      </c>
      <c r="B112" s="17">
        <f>'St5 Input'!B97</f>
        <v>3140</v>
      </c>
      <c r="C112" s="17" t="str">
        <f>'St5 Input'!C97</f>
        <v xml:space="preserve"> Set Bath Wall and Drill Holes for Plumbing and Wiring</v>
      </c>
      <c r="D112" s="17">
        <f>'St5 Input'!D97</f>
        <v>20</v>
      </c>
      <c r="E112" s="19" t="str">
        <f>'St5 Input'!G97</f>
        <v xml:space="preserve"> </v>
      </c>
      <c r="F112" s="8"/>
      <c r="H112" s="10"/>
      <c r="I112" s="8">
        <f t="shared" si="92"/>
        <v>42685.322916666664</v>
      </c>
      <c r="J112" s="10">
        <f t="shared" si="93"/>
        <v>0</v>
      </c>
      <c r="K112" s="10">
        <f t="shared" si="94"/>
        <v>6905.2500000000009</v>
      </c>
      <c r="L112" s="12"/>
      <c r="M112" s="10"/>
      <c r="N112" s="8">
        <f t="shared" si="95"/>
        <v>42685.322916666664</v>
      </c>
      <c r="O112" s="10">
        <f t="shared" si="96"/>
        <v>0</v>
      </c>
      <c r="P112" s="10">
        <f t="shared" si="97"/>
        <v>6905.2500000000009</v>
      </c>
      <c r="Q112" s="14"/>
      <c r="R112" s="7"/>
      <c r="S112" s="8">
        <f t="shared" si="98"/>
        <v>42685.322916666664</v>
      </c>
      <c r="T112" s="7">
        <f t="shared" si="99"/>
        <v>0</v>
      </c>
      <c r="U112" s="10">
        <f t="shared" si="100"/>
        <v>6905.2500000000009</v>
      </c>
      <c r="V112" s="14"/>
      <c r="W112" s="7"/>
      <c r="X112" s="8">
        <f t="shared" si="101"/>
        <v>42685.322916666664</v>
      </c>
      <c r="Y112" s="7">
        <f t="shared" si="102"/>
        <v>0</v>
      </c>
      <c r="Z112" s="10">
        <f t="shared" si="103"/>
        <v>6905.2500000000009</v>
      </c>
      <c r="AA112" s="14"/>
      <c r="AB112" s="7"/>
      <c r="AC112" s="8">
        <f t="shared" si="104"/>
        <v>42685.322916666664</v>
      </c>
      <c r="AD112" s="7">
        <f t="shared" si="105"/>
        <v>0</v>
      </c>
      <c r="AE112" s="10">
        <f t="shared" si="106"/>
        <v>6905.2500000000009</v>
      </c>
      <c r="AF112" s="14"/>
      <c r="AG112" s="7"/>
      <c r="AH112" s="8">
        <f t="shared" si="107"/>
        <v>42685.322916666664</v>
      </c>
      <c r="AI112" s="7">
        <f t="shared" si="108"/>
        <v>0</v>
      </c>
      <c r="AJ112" s="10">
        <f t="shared" si="109"/>
        <v>6905.2500000000009</v>
      </c>
      <c r="AK112" s="12"/>
      <c r="AL112" s="7"/>
      <c r="AM112" s="15">
        <f t="shared" si="110"/>
        <v>42685.322916666664</v>
      </c>
      <c r="AN112" s="7">
        <f t="shared" si="111"/>
        <v>0</v>
      </c>
      <c r="AO112" s="7">
        <f>IF(AL112,AO111-#REF!,AO111)</f>
        <v>6905.2500000000009</v>
      </c>
      <c r="AP112" s="12"/>
      <c r="AQ112" s="7"/>
      <c r="AR112" s="8">
        <f t="shared" si="112"/>
        <v>42685.322916666664</v>
      </c>
      <c r="AS112" s="7">
        <f t="shared" si="113"/>
        <v>0</v>
      </c>
      <c r="AT112" s="7">
        <f t="shared" si="114"/>
        <v>6905.2500000000009</v>
      </c>
      <c r="AV112" s="10"/>
      <c r="AW112" s="8">
        <f t="shared" si="115"/>
        <v>42685.322916666664</v>
      </c>
      <c r="AX112" s="7">
        <f t="shared" si="116"/>
        <v>0</v>
      </c>
      <c r="AY112" s="10">
        <f t="shared" si="117"/>
        <v>6905.2500000000009</v>
      </c>
      <c r="AZ112"/>
      <c r="BA112" s="10"/>
      <c r="BB112" s="8">
        <f t="shared" si="118"/>
        <v>0.23611111109607405</v>
      </c>
      <c r="BC112" s="18">
        <f t="shared" si="119"/>
        <v>355</v>
      </c>
      <c r="BD112" s="10">
        <f t="shared" si="120"/>
        <v>6550.2500000000009</v>
      </c>
    </row>
    <row r="113" spans="1:56" x14ac:dyDescent="0.2">
      <c r="A113" s="17">
        <f>'St5 Input'!A98</f>
        <v>3</v>
      </c>
      <c r="B113" s="17">
        <f>'St5 Input'!B98</f>
        <v>3150</v>
      </c>
      <c r="C113" s="17" t="str">
        <f>'St5 Input'!C98</f>
        <v xml:space="preserve"> Plumb Drain Vents</v>
      </c>
      <c r="D113" s="17">
        <f>'St5 Input'!D98</f>
        <v>10</v>
      </c>
      <c r="E113" s="19" t="str">
        <f>'St5 Input'!G98</f>
        <v xml:space="preserve"> </v>
      </c>
      <c r="F113" s="8"/>
      <c r="H113" s="10"/>
      <c r="I113" s="8">
        <f t="shared" si="92"/>
        <v>42685.322916666664</v>
      </c>
      <c r="J113" s="10">
        <f t="shared" si="93"/>
        <v>0</v>
      </c>
      <c r="K113" s="10">
        <f t="shared" si="94"/>
        <v>6905.2500000000009</v>
      </c>
      <c r="L113" s="12"/>
      <c r="M113" s="10"/>
      <c r="N113" s="8">
        <f t="shared" si="95"/>
        <v>42685.322916666664</v>
      </c>
      <c r="O113" s="10">
        <f t="shared" si="96"/>
        <v>0</v>
      </c>
      <c r="P113" s="10">
        <f t="shared" si="97"/>
        <v>6905.2500000000009</v>
      </c>
      <c r="Q113" s="14"/>
      <c r="R113" s="7"/>
      <c r="S113" s="8">
        <f t="shared" si="98"/>
        <v>42685.322916666664</v>
      </c>
      <c r="T113" s="7">
        <f t="shared" si="99"/>
        <v>0</v>
      </c>
      <c r="U113" s="10">
        <f t="shared" si="100"/>
        <v>6905.2500000000009</v>
      </c>
      <c r="V113" s="14"/>
      <c r="W113" s="7"/>
      <c r="X113" s="8">
        <f t="shared" si="101"/>
        <v>42685.322916666664</v>
      </c>
      <c r="Y113" s="7">
        <f t="shared" si="102"/>
        <v>0</v>
      </c>
      <c r="Z113" s="10">
        <f t="shared" si="103"/>
        <v>6905.2500000000009</v>
      </c>
      <c r="AA113" s="14"/>
      <c r="AB113" s="7"/>
      <c r="AC113" s="8">
        <f t="shared" si="104"/>
        <v>42685.322916666664</v>
      </c>
      <c r="AD113" s="7">
        <f t="shared" si="105"/>
        <v>0</v>
      </c>
      <c r="AE113" s="10">
        <f t="shared" si="106"/>
        <v>6905.2500000000009</v>
      </c>
      <c r="AF113" s="14"/>
      <c r="AG113" s="7"/>
      <c r="AH113" s="8">
        <f t="shared" si="107"/>
        <v>42685.322916666664</v>
      </c>
      <c r="AI113" s="7">
        <f t="shared" si="108"/>
        <v>0</v>
      </c>
      <c r="AJ113" s="10">
        <f t="shared" si="109"/>
        <v>6905.2500000000009</v>
      </c>
      <c r="AK113" s="12"/>
      <c r="AL113" s="7"/>
      <c r="AM113" s="15">
        <f t="shared" si="110"/>
        <v>42685.322916666664</v>
      </c>
      <c r="AN113" s="7">
        <f t="shared" si="111"/>
        <v>0</v>
      </c>
      <c r="AO113" s="7">
        <f>IF(AL113,AO112-#REF!,AO112)</f>
        <v>6905.2500000000009</v>
      </c>
      <c r="AP113" s="12"/>
      <c r="AQ113" s="7"/>
      <c r="AR113" s="8">
        <f t="shared" si="112"/>
        <v>42685.322916666664</v>
      </c>
      <c r="AS113" s="7">
        <f t="shared" si="113"/>
        <v>0</v>
      </c>
      <c r="AT113" s="7">
        <f t="shared" si="114"/>
        <v>6905.2500000000009</v>
      </c>
      <c r="AV113" s="10"/>
      <c r="AW113" s="8">
        <f t="shared" si="115"/>
        <v>42685.322916666664</v>
      </c>
      <c r="AX113" s="7">
        <f t="shared" si="116"/>
        <v>0</v>
      </c>
      <c r="AY113" s="10">
        <f t="shared" si="117"/>
        <v>6905.2500000000009</v>
      </c>
      <c r="AZ113"/>
      <c r="BA113" s="10"/>
      <c r="BB113" s="8">
        <f t="shared" si="118"/>
        <v>0.23611111109607405</v>
      </c>
      <c r="BC113" s="18">
        <f t="shared" si="119"/>
        <v>355</v>
      </c>
      <c r="BD113" s="10">
        <f t="shared" si="120"/>
        <v>6550.2500000000009</v>
      </c>
    </row>
    <row r="114" spans="1:56" x14ac:dyDescent="0.2">
      <c r="A114" s="17">
        <f>'St5 Input'!A99</f>
        <v>3</v>
      </c>
      <c r="B114" s="17">
        <f>'St5 Input'!B99</f>
        <v>3160</v>
      </c>
      <c r="C114" s="17" t="str">
        <f>'St5 Input'!C99</f>
        <v xml:space="preserve"> Panel Interior Bathroom</v>
      </c>
      <c r="D114" s="17">
        <f>'St5 Input'!D99</f>
        <v>10</v>
      </c>
      <c r="E114" s="19" t="str">
        <f>'St5 Input'!G99</f>
        <v xml:space="preserve"> </v>
      </c>
      <c r="F114" s="8"/>
      <c r="H114" s="10"/>
      <c r="I114" s="8">
        <f t="shared" si="92"/>
        <v>42685.322916666664</v>
      </c>
      <c r="J114" s="10">
        <f t="shared" si="93"/>
        <v>0</v>
      </c>
      <c r="K114" s="10">
        <f t="shared" si="94"/>
        <v>6905.2500000000009</v>
      </c>
      <c r="L114" s="12"/>
      <c r="M114" s="10"/>
      <c r="N114" s="8">
        <f t="shared" si="95"/>
        <v>42685.322916666664</v>
      </c>
      <c r="O114" s="10">
        <f t="shared" si="96"/>
        <v>0</v>
      </c>
      <c r="P114" s="10">
        <f t="shared" si="97"/>
        <v>6905.2500000000009</v>
      </c>
      <c r="Q114" s="14"/>
      <c r="R114" s="7"/>
      <c r="S114" s="8">
        <f t="shared" si="98"/>
        <v>42685.322916666664</v>
      </c>
      <c r="T114" s="7">
        <f t="shared" si="99"/>
        <v>0</v>
      </c>
      <c r="U114" s="10">
        <f t="shared" si="100"/>
        <v>6905.2500000000009</v>
      </c>
      <c r="V114" s="14"/>
      <c r="W114" s="7"/>
      <c r="X114" s="8">
        <f t="shared" si="101"/>
        <v>42685.322916666664</v>
      </c>
      <c r="Y114" s="7">
        <f t="shared" si="102"/>
        <v>0</v>
      </c>
      <c r="Z114" s="10">
        <f t="shared" si="103"/>
        <v>6905.2500000000009</v>
      </c>
      <c r="AA114" s="14"/>
      <c r="AB114" s="7"/>
      <c r="AC114" s="8">
        <f t="shared" si="104"/>
        <v>42685.322916666664</v>
      </c>
      <c r="AD114" s="7">
        <f t="shared" si="105"/>
        <v>0</v>
      </c>
      <c r="AE114" s="10">
        <f t="shared" si="106"/>
        <v>6905.2500000000009</v>
      </c>
      <c r="AF114" s="14"/>
      <c r="AG114" s="7"/>
      <c r="AH114" s="8">
        <f t="shared" si="107"/>
        <v>42685.322916666664</v>
      </c>
      <c r="AI114" s="7">
        <f t="shared" si="108"/>
        <v>0</v>
      </c>
      <c r="AJ114" s="10">
        <f t="shared" si="109"/>
        <v>6905.2500000000009</v>
      </c>
      <c r="AK114" s="12"/>
      <c r="AL114" s="7"/>
      <c r="AM114" s="15">
        <f t="shared" si="110"/>
        <v>42685.322916666664</v>
      </c>
      <c r="AN114" s="7">
        <f t="shared" si="111"/>
        <v>0</v>
      </c>
      <c r="AO114" s="7">
        <f>IF(AL114,AO113-#REF!,AO113)</f>
        <v>6905.2500000000009</v>
      </c>
      <c r="AP114" s="12"/>
      <c r="AQ114" s="7"/>
      <c r="AR114" s="8">
        <f t="shared" si="112"/>
        <v>42685.322916666664</v>
      </c>
      <c r="AS114" s="7">
        <f t="shared" si="113"/>
        <v>0</v>
      </c>
      <c r="AT114" s="7">
        <f t="shared" si="114"/>
        <v>6905.2500000000009</v>
      </c>
      <c r="AV114" s="10"/>
      <c r="AW114" s="8">
        <f t="shared" si="115"/>
        <v>42685.322916666664</v>
      </c>
      <c r="AX114" s="7">
        <f t="shared" si="116"/>
        <v>0</v>
      </c>
      <c r="AY114" s="10">
        <f t="shared" si="117"/>
        <v>6905.2500000000009</v>
      </c>
      <c r="AZ114"/>
      <c r="BA114" s="10"/>
      <c r="BB114" s="8">
        <f t="shared" si="118"/>
        <v>0.23611111109607405</v>
      </c>
      <c r="BC114" s="18">
        <f t="shared" si="119"/>
        <v>355</v>
      </c>
      <c r="BD114" s="10">
        <f t="shared" si="120"/>
        <v>6550.2500000000009</v>
      </c>
    </row>
    <row r="115" spans="1:56" x14ac:dyDescent="0.2">
      <c r="A115" s="17">
        <f>'St5 Input'!A100</f>
        <v>3</v>
      </c>
      <c r="B115" s="17">
        <f>'St5 Input'!B100</f>
        <v>3170</v>
      </c>
      <c r="C115" s="17" t="str">
        <f>'St5 Input'!C100</f>
        <v xml:space="preserve"> Panel Outside of Bath Wall</v>
      </c>
      <c r="D115" s="17">
        <f>'St5 Input'!D100</f>
        <v>9</v>
      </c>
      <c r="E115" s="19" t="str">
        <f>'St5 Input'!G100</f>
        <v xml:space="preserve"> </v>
      </c>
      <c r="F115" s="8"/>
      <c r="H115" s="10"/>
      <c r="I115" s="8">
        <f t="shared" si="92"/>
        <v>42685.322916666664</v>
      </c>
      <c r="J115" s="10">
        <f t="shared" si="93"/>
        <v>0</v>
      </c>
      <c r="K115" s="10">
        <f t="shared" si="94"/>
        <v>6905.2500000000009</v>
      </c>
      <c r="L115" s="12"/>
      <c r="M115" s="10"/>
      <c r="N115" s="8">
        <f t="shared" si="95"/>
        <v>42685.322916666664</v>
      </c>
      <c r="O115" s="10">
        <f t="shared" si="96"/>
        <v>0</v>
      </c>
      <c r="P115" s="10">
        <f t="shared" si="97"/>
        <v>6905.2500000000009</v>
      </c>
      <c r="Q115" s="14"/>
      <c r="R115" s="7"/>
      <c r="S115" s="8">
        <f t="shared" si="98"/>
        <v>42685.322916666664</v>
      </c>
      <c r="T115" s="7">
        <f t="shared" si="99"/>
        <v>0</v>
      </c>
      <c r="U115" s="10">
        <f t="shared" si="100"/>
        <v>6905.2500000000009</v>
      </c>
      <c r="V115" s="14"/>
      <c r="W115" s="7"/>
      <c r="X115" s="8">
        <f t="shared" si="101"/>
        <v>42685.322916666664</v>
      </c>
      <c r="Y115" s="7">
        <f t="shared" si="102"/>
        <v>0</v>
      </c>
      <c r="Z115" s="10">
        <f t="shared" si="103"/>
        <v>6905.2500000000009</v>
      </c>
      <c r="AA115" s="14"/>
      <c r="AB115" s="7"/>
      <c r="AC115" s="8">
        <f t="shared" si="104"/>
        <v>42685.322916666664</v>
      </c>
      <c r="AD115" s="7">
        <f t="shared" si="105"/>
        <v>0</v>
      </c>
      <c r="AE115" s="10">
        <f t="shared" si="106"/>
        <v>6905.2500000000009</v>
      </c>
      <c r="AF115" s="14"/>
      <c r="AG115" s="7"/>
      <c r="AH115" s="8">
        <f t="shared" si="107"/>
        <v>42685.322916666664</v>
      </c>
      <c r="AI115" s="7">
        <f t="shared" si="108"/>
        <v>0</v>
      </c>
      <c r="AJ115" s="10">
        <f t="shared" si="109"/>
        <v>6905.2500000000009</v>
      </c>
      <c r="AK115" s="12"/>
      <c r="AL115" s="7"/>
      <c r="AM115" s="15">
        <f t="shared" si="110"/>
        <v>42685.322916666664</v>
      </c>
      <c r="AN115" s="7">
        <f t="shared" si="111"/>
        <v>0</v>
      </c>
      <c r="AO115" s="7">
        <f>IF(AL115,AO114-#REF!,AO114)</f>
        <v>6905.2500000000009</v>
      </c>
      <c r="AP115" s="12"/>
      <c r="AQ115" s="7"/>
      <c r="AR115" s="8">
        <f t="shared" si="112"/>
        <v>42685.322916666664</v>
      </c>
      <c r="AS115" s="7">
        <f t="shared" si="113"/>
        <v>0</v>
      </c>
      <c r="AT115" s="7">
        <f t="shared" si="114"/>
        <v>6905.2500000000009</v>
      </c>
      <c r="AV115" s="10"/>
      <c r="AW115" s="8">
        <f t="shared" si="115"/>
        <v>42685.322916666664</v>
      </c>
      <c r="AX115" s="7">
        <f t="shared" si="116"/>
        <v>0</v>
      </c>
      <c r="AY115" s="10">
        <f t="shared" si="117"/>
        <v>6905.2500000000009</v>
      </c>
      <c r="AZ115"/>
      <c r="BA115" s="10"/>
      <c r="BB115" s="8">
        <f t="shared" si="118"/>
        <v>0.23611111109607405</v>
      </c>
      <c r="BC115" s="18">
        <f t="shared" si="119"/>
        <v>355</v>
      </c>
      <c r="BD115" s="10">
        <f t="shared" si="120"/>
        <v>6550.2500000000009</v>
      </c>
    </row>
    <row r="116" spans="1:56" x14ac:dyDescent="0.2">
      <c r="A116" s="17">
        <f>'St5 Input'!A101</f>
        <v>3</v>
      </c>
      <c r="B116" s="17">
        <f>'St5 Input'!B101</f>
        <v>3180</v>
      </c>
      <c r="C116" s="17" t="str">
        <f>'St5 Input'!C101</f>
        <v xml:space="preserve"> Install remainder of ceiling panals</v>
      </c>
      <c r="D116" s="17">
        <f>'St5 Input'!D101</f>
        <v>30</v>
      </c>
      <c r="E116" s="19" t="str">
        <f>'St5 Input'!G101</f>
        <v xml:space="preserve"> </v>
      </c>
      <c r="F116" s="8"/>
      <c r="H116" s="10"/>
      <c r="I116" s="8">
        <f t="shared" si="92"/>
        <v>42685.322916666664</v>
      </c>
      <c r="J116" s="10">
        <f t="shared" si="93"/>
        <v>0</v>
      </c>
      <c r="K116" s="10">
        <f t="shared" si="94"/>
        <v>6905.2500000000009</v>
      </c>
      <c r="L116" s="12"/>
      <c r="M116" s="10"/>
      <c r="N116" s="8">
        <f t="shared" si="95"/>
        <v>42685.322916666664</v>
      </c>
      <c r="O116" s="10">
        <f t="shared" si="96"/>
        <v>0</v>
      </c>
      <c r="P116" s="10">
        <f t="shared" si="97"/>
        <v>6905.2500000000009</v>
      </c>
      <c r="Q116" s="14"/>
      <c r="R116" s="7"/>
      <c r="S116" s="8">
        <f t="shared" si="98"/>
        <v>42685.322916666664</v>
      </c>
      <c r="T116" s="7">
        <f t="shared" si="99"/>
        <v>0</v>
      </c>
      <c r="U116" s="10">
        <f t="shared" si="100"/>
        <v>6905.2500000000009</v>
      </c>
      <c r="V116" s="14"/>
      <c r="W116" s="7"/>
      <c r="X116" s="8">
        <f t="shared" si="101"/>
        <v>42685.322916666664</v>
      </c>
      <c r="Y116" s="7">
        <f t="shared" si="102"/>
        <v>0</v>
      </c>
      <c r="Z116" s="10">
        <f t="shared" si="103"/>
        <v>6905.2500000000009</v>
      </c>
      <c r="AA116" s="14"/>
      <c r="AB116" s="7"/>
      <c r="AC116" s="8">
        <f t="shared" si="104"/>
        <v>42685.322916666664</v>
      </c>
      <c r="AD116" s="7">
        <f t="shared" si="105"/>
        <v>0</v>
      </c>
      <c r="AE116" s="10">
        <f t="shared" si="106"/>
        <v>6905.2500000000009</v>
      </c>
      <c r="AF116" s="14"/>
      <c r="AG116" s="7"/>
      <c r="AH116" s="8">
        <f t="shared" si="107"/>
        <v>42685.322916666664</v>
      </c>
      <c r="AI116" s="7">
        <f t="shared" si="108"/>
        <v>0</v>
      </c>
      <c r="AJ116" s="10">
        <f t="shared" si="109"/>
        <v>6905.2500000000009</v>
      </c>
      <c r="AK116" s="12"/>
      <c r="AL116" s="7"/>
      <c r="AM116" s="15">
        <f t="shared" si="110"/>
        <v>42685.322916666664</v>
      </c>
      <c r="AN116" s="7">
        <f t="shared" si="111"/>
        <v>0</v>
      </c>
      <c r="AO116" s="7">
        <f>IF(AL116,AO115-#REF!,AO115)</f>
        <v>6905.2500000000009</v>
      </c>
      <c r="AP116" s="12"/>
      <c r="AQ116" s="7"/>
      <c r="AR116" s="8">
        <f t="shared" si="112"/>
        <v>42685.322916666664</v>
      </c>
      <c r="AS116" s="7">
        <f t="shared" si="113"/>
        <v>0</v>
      </c>
      <c r="AT116" s="7">
        <f t="shared" si="114"/>
        <v>6905.2500000000009</v>
      </c>
      <c r="AV116" s="10"/>
      <c r="AW116" s="8">
        <f t="shared" si="115"/>
        <v>42685.322916666664</v>
      </c>
      <c r="AX116" s="7">
        <f t="shared" si="116"/>
        <v>0</v>
      </c>
      <c r="AY116" s="10">
        <f t="shared" si="117"/>
        <v>6905.2500000000009</v>
      </c>
      <c r="AZ116"/>
      <c r="BA116" s="10"/>
      <c r="BB116" s="8">
        <f t="shared" si="118"/>
        <v>0.23611111109607405</v>
      </c>
      <c r="BC116" s="18">
        <f t="shared" si="119"/>
        <v>355</v>
      </c>
      <c r="BD116" s="10">
        <f t="shared" si="120"/>
        <v>6550.2500000000009</v>
      </c>
    </row>
    <row r="117" spans="1:56" x14ac:dyDescent="0.2">
      <c r="A117" s="17">
        <f>'St5 Input'!A102</f>
        <v>3</v>
      </c>
      <c r="B117" s="17">
        <f>'St5 Input'!B102</f>
        <v>3190</v>
      </c>
      <c r="C117" s="17" t="str">
        <f>'St5 Input'!C102</f>
        <v xml:space="preserve"> Panel All Interior Walls</v>
      </c>
      <c r="D117" s="17">
        <f>'St5 Input'!D102</f>
        <v>120</v>
      </c>
      <c r="E117" s="19" t="str">
        <f>'St5 Input'!G102</f>
        <v xml:space="preserve"> </v>
      </c>
      <c r="F117" s="8"/>
      <c r="H117" s="10"/>
      <c r="I117" s="8">
        <f t="shared" si="92"/>
        <v>42685.322916666664</v>
      </c>
      <c r="J117" s="10">
        <f t="shared" si="93"/>
        <v>0</v>
      </c>
      <c r="K117" s="10">
        <f t="shared" si="94"/>
        <v>6905.2500000000009</v>
      </c>
      <c r="L117" s="12"/>
      <c r="M117" s="10"/>
      <c r="N117" s="8">
        <f t="shared" si="95"/>
        <v>42685.322916666664</v>
      </c>
      <c r="O117" s="10">
        <f t="shared" si="96"/>
        <v>0</v>
      </c>
      <c r="P117" s="10">
        <f t="shared" si="97"/>
        <v>6905.2500000000009</v>
      </c>
      <c r="Q117" s="14"/>
      <c r="R117" s="7"/>
      <c r="S117" s="8">
        <f t="shared" si="98"/>
        <v>42685.322916666664</v>
      </c>
      <c r="T117" s="7">
        <f t="shared" si="99"/>
        <v>0</v>
      </c>
      <c r="U117" s="10">
        <f t="shared" si="100"/>
        <v>6905.2500000000009</v>
      </c>
      <c r="V117" s="14"/>
      <c r="W117" s="7"/>
      <c r="X117" s="8">
        <f t="shared" si="101"/>
        <v>42685.322916666664</v>
      </c>
      <c r="Y117" s="7">
        <f t="shared" si="102"/>
        <v>0</v>
      </c>
      <c r="Z117" s="10">
        <f t="shared" si="103"/>
        <v>6905.2500000000009</v>
      </c>
      <c r="AA117" s="14"/>
      <c r="AB117" s="7"/>
      <c r="AC117" s="8">
        <f t="shared" si="104"/>
        <v>42685.322916666664</v>
      </c>
      <c r="AD117" s="7">
        <f t="shared" si="105"/>
        <v>0</v>
      </c>
      <c r="AE117" s="10">
        <f t="shared" si="106"/>
        <v>6905.2500000000009</v>
      </c>
      <c r="AF117" s="14"/>
      <c r="AG117" s="7"/>
      <c r="AH117" s="8">
        <f t="shared" si="107"/>
        <v>42685.322916666664</v>
      </c>
      <c r="AI117" s="7">
        <f t="shared" si="108"/>
        <v>0</v>
      </c>
      <c r="AJ117" s="10">
        <f t="shared" si="109"/>
        <v>6905.2500000000009</v>
      </c>
      <c r="AK117" s="12"/>
      <c r="AL117" s="7"/>
      <c r="AM117" s="15">
        <f t="shared" si="110"/>
        <v>42685.322916666664</v>
      </c>
      <c r="AN117" s="7">
        <f t="shared" si="111"/>
        <v>0</v>
      </c>
      <c r="AO117" s="7">
        <f>IF(AL117,AO116-#REF!,AO116)</f>
        <v>6905.2500000000009</v>
      </c>
      <c r="AP117" s="12"/>
      <c r="AQ117" s="7"/>
      <c r="AR117" s="8">
        <f t="shared" si="112"/>
        <v>42685.322916666664</v>
      </c>
      <c r="AS117" s="7">
        <f t="shared" si="113"/>
        <v>0</v>
      </c>
      <c r="AT117" s="7">
        <f t="shared" si="114"/>
        <v>6905.2500000000009</v>
      </c>
      <c r="AV117" s="10"/>
      <c r="AW117" s="8">
        <f t="shared" si="115"/>
        <v>42685.322916666664</v>
      </c>
      <c r="AX117" s="7">
        <f t="shared" si="116"/>
        <v>0</v>
      </c>
      <c r="AY117" s="10">
        <f t="shared" si="117"/>
        <v>6905.2500000000009</v>
      </c>
      <c r="AZ117"/>
      <c r="BA117" s="10"/>
      <c r="BB117" s="8">
        <f t="shared" si="118"/>
        <v>0.23611111109607405</v>
      </c>
      <c r="BC117" s="18">
        <f t="shared" si="119"/>
        <v>355</v>
      </c>
      <c r="BD117" s="10">
        <f t="shared" si="120"/>
        <v>6550.2500000000009</v>
      </c>
    </row>
    <row r="118" spans="1:56" x14ac:dyDescent="0.2">
      <c r="A118" s="17">
        <f>'St5 Input'!A103</f>
        <v>3</v>
      </c>
      <c r="B118" s="17">
        <f>'St5 Input'!B103</f>
        <v>3210</v>
      </c>
      <c r="C118" s="17" t="str">
        <f>'St5 Input'!C103</f>
        <v xml:space="preserve"> Install and Hook Up Front Plumbing Kit</v>
      </c>
      <c r="D118" s="17">
        <f>'St5 Input'!D103</f>
        <v>13</v>
      </c>
      <c r="E118" s="19" t="str">
        <f>'St5 Input'!G103</f>
        <v xml:space="preserve"> </v>
      </c>
      <c r="F118" s="8"/>
      <c r="H118" s="10"/>
      <c r="I118" s="8">
        <f t="shared" si="92"/>
        <v>42685.322916666664</v>
      </c>
      <c r="J118" s="10">
        <f t="shared" si="93"/>
        <v>0</v>
      </c>
      <c r="K118" s="10">
        <f t="shared" si="94"/>
        <v>6905.2500000000009</v>
      </c>
      <c r="L118" s="12"/>
      <c r="M118" s="10"/>
      <c r="N118" s="8">
        <f t="shared" si="95"/>
        <v>42685.322916666664</v>
      </c>
      <c r="O118" s="10">
        <f t="shared" si="96"/>
        <v>0</v>
      </c>
      <c r="P118" s="10">
        <f t="shared" si="97"/>
        <v>6905.2500000000009</v>
      </c>
      <c r="Q118" s="14"/>
      <c r="R118" s="7"/>
      <c r="S118" s="8">
        <f t="shared" si="98"/>
        <v>42685.322916666664</v>
      </c>
      <c r="T118" s="7">
        <f t="shared" si="99"/>
        <v>0</v>
      </c>
      <c r="U118" s="10">
        <f t="shared" si="100"/>
        <v>6905.2500000000009</v>
      </c>
      <c r="V118" s="14"/>
      <c r="W118" s="7"/>
      <c r="X118" s="8">
        <f t="shared" si="101"/>
        <v>42685.322916666664</v>
      </c>
      <c r="Y118" s="7">
        <f t="shared" si="102"/>
        <v>0</v>
      </c>
      <c r="Z118" s="10">
        <f t="shared" si="103"/>
        <v>6905.2500000000009</v>
      </c>
      <c r="AA118" s="14"/>
      <c r="AB118" s="7"/>
      <c r="AC118" s="8">
        <f t="shared" si="104"/>
        <v>42685.322916666664</v>
      </c>
      <c r="AD118" s="7">
        <f t="shared" si="105"/>
        <v>0</v>
      </c>
      <c r="AE118" s="10">
        <f t="shared" si="106"/>
        <v>6905.2500000000009</v>
      </c>
      <c r="AF118" s="14"/>
      <c r="AG118" s="7"/>
      <c r="AH118" s="8">
        <f t="shared" si="107"/>
        <v>42685.322916666664</v>
      </c>
      <c r="AI118" s="7">
        <f t="shared" si="108"/>
        <v>0</v>
      </c>
      <c r="AJ118" s="10">
        <f t="shared" si="109"/>
        <v>6905.2500000000009</v>
      </c>
      <c r="AK118" s="12"/>
      <c r="AL118" s="7"/>
      <c r="AM118" s="15">
        <f t="shared" si="110"/>
        <v>42685.322916666664</v>
      </c>
      <c r="AN118" s="7">
        <f t="shared" si="111"/>
        <v>0</v>
      </c>
      <c r="AO118" s="7">
        <f>IF(AL118,AO117-#REF!,AO117)</f>
        <v>6905.2500000000009</v>
      </c>
      <c r="AP118" s="12"/>
      <c r="AQ118" s="7"/>
      <c r="AR118" s="8">
        <f t="shared" si="112"/>
        <v>42685.322916666664</v>
      </c>
      <c r="AS118" s="7">
        <f t="shared" si="113"/>
        <v>0</v>
      </c>
      <c r="AT118" s="7">
        <f t="shared" si="114"/>
        <v>6905.2500000000009</v>
      </c>
      <c r="AV118" s="10"/>
      <c r="AW118" s="8">
        <f t="shared" si="115"/>
        <v>42685.322916666664</v>
      </c>
      <c r="AX118" s="7">
        <f t="shared" si="116"/>
        <v>0</v>
      </c>
      <c r="AY118" s="10">
        <f t="shared" si="117"/>
        <v>6905.2500000000009</v>
      </c>
      <c r="AZ118"/>
      <c r="BA118" s="10"/>
      <c r="BB118" s="8">
        <f t="shared" si="118"/>
        <v>0.23611111109607405</v>
      </c>
      <c r="BC118" s="18">
        <f t="shared" si="119"/>
        <v>355</v>
      </c>
      <c r="BD118" s="10">
        <f t="shared" si="120"/>
        <v>6550.2500000000009</v>
      </c>
    </row>
    <row r="119" spans="1:56" x14ac:dyDescent="0.2">
      <c r="A119" s="17">
        <f>'St5 Input'!A104</f>
        <v>3</v>
      </c>
      <c r="B119" s="17">
        <f>'St5 Input'!B104</f>
        <v>3220</v>
      </c>
      <c r="C119" s="17" t="str">
        <f>'St5 Input'!C104</f>
        <v xml:space="preserve"> Mount pump &amp; hook up electric</v>
      </c>
      <c r="D119" s="17">
        <f>'St5 Input'!D104</f>
        <v>5</v>
      </c>
      <c r="E119" s="19" t="str">
        <f>'St5 Input'!G104</f>
        <v xml:space="preserve"> </v>
      </c>
      <c r="F119" s="8"/>
      <c r="H119" s="10"/>
      <c r="I119" s="8">
        <f t="shared" si="92"/>
        <v>42685.322916666664</v>
      </c>
      <c r="J119" s="10">
        <f t="shared" si="93"/>
        <v>0</v>
      </c>
      <c r="K119" s="10">
        <f t="shared" si="94"/>
        <v>6905.2500000000009</v>
      </c>
      <c r="L119" s="12"/>
      <c r="M119" s="10"/>
      <c r="N119" s="8">
        <f t="shared" si="95"/>
        <v>42685.322916666664</v>
      </c>
      <c r="O119" s="10">
        <f t="shared" si="96"/>
        <v>0</v>
      </c>
      <c r="P119" s="10">
        <f t="shared" si="97"/>
        <v>6905.2500000000009</v>
      </c>
      <c r="Q119" s="14"/>
      <c r="R119" s="7"/>
      <c r="S119" s="8">
        <f t="shared" si="98"/>
        <v>42685.322916666664</v>
      </c>
      <c r="T119" s="7">
        <f t="shared" si="99"/>
        <v>0</v>
      </c>
      <c r="U119" s="10">
        <f t="shared" si="100"/>
        <v>6905.2500000000009</v>
      </c>
      <c r="V119" s="14"/>
      <c r="W119" s="7"/>
      <c r="X119" s="8">
        <f t="shared" si="101"/>
        <v>42685.322916666664</v>
      </c>
      <c r="Y119" s="7">
        <f t="shared" si="102"/>
        <v>0</v>
      </c>
      <c r="Z119" s="10">
        <f t="shared" si="103"/>
        <v>6905.2500000000009</v>
      </c>
      <c r="AA119" s="14"/>
      <c r="AB119" s="7"/>
      <c r="AC119" s="8">
        <f t="shared" si="104"/>
        <v>42685.322916666664</v>
      </c>
      <c r="AD119" s="7">
        <f t="shared" si="105"/>
        <v>0</v>
      </c>
      <c r="AE119" s="10">
        <f t="shared" si="106"/>
        <v>6905.2500000000009</v>
      </c>
      <c r="AF119" s="14"/>
      <c r="AG119" s="7"/>
      <c r="AH119" s="8">
        <f t="shared" si="107"/>
        <v>42685.322916666664</v>
      </c>
      <c r="AI119" s="7">
        <f t="shared" si="108"/>
        <v>0</v>
      </c>
      <c r="AJ119" s="10">
        <f t="shared" si="109"/>
        <v>6905.2500000000009</v>
      </c>
      <c r="AK119" s="12"/>
      <c r="AL119" s="7"/>
      <c r="AM119" s="15">
        <f t="shared" si="110"/>
        <v>42685.322916666664</v>
      </c>
      <c r="AN119" s="7">
        <f t="shared" si="111"/>
        <v>0</v>
      </c>
      <c r="AO119" s="7">
        <f>IF(AL119,AO118-#REF!,AO118)</f>
        <v>6905.2500000000009</v>
      </c>
      <c r="AP119" s="12"/>
      <c r="AQ119" s="7"/>
      <c r="AR119" s="8">
        <f t="shared" si="112"/>
        <v>42685.322916666664</v>
      </c>
      <c r="AS119" s="7">
        <f t="shared" si="113"/>
        <v>0</v>
      </c>
      <c r="AT119" s="7">
        <f t="shared" si="114"/>
        <v>6905.2500000000009</v>
      </c>
      <c r="AV119" s="10"/>
      <c r="AW119" s="8">
        <f t="shared" si="115"/>
        <v>42685.322916666664</v>
      </c>
      <c r="AX119" s="7">
        <f t="shared" si="116"/>
        <v>0</v>
      </c>
      <c r="AY119" s="10">
        <f t="shared" si="117"/>
        <v>6905.2500000000009</v>
      </c>
      <c r="AZ119"/>
      <c r="BA119" s="10"/>
      <c r="BB119" s="8">
        <f t="shared" si="118"/>
        <v>0.23611111109607405</v>
      </c>
      <c r="BC119" s="18">
        <f t="shared" si="119"/>
        <v>355</v>
      </c>
      <c r="BD119" s="10">
        <f t="shared" si="120"/>
        <v>6550.2500000000009</v>
      </c>
    </row>
    <row r="120" spans="1:56" x14ac:dyDescent="0.2">
      <c r="A120" s="17">
        <f>'St5 Input'!A105</f>
        <v>3</v>
      </c>
      <c r="B120" s="17">
        <f>'St5 Input'!B105</f>
        <v>3230</v>
      </c>
      <c r="C120" s="17" t="str">
        <f>'St5 Input'!C105</f>
        <v xml:space="preserve"> Install LP Lines</v>
      </c>
      <c r="D120" s="17">
        <f>'St5 Input'!D105</f>
        <v>20</v>
      </c>
      <c r="E120" s="19" t="str">
        <f>'St5 Input'!G105</f>
        <v xml:space="preserve"> </v>
      </c>
      <c r="F120" s="8"/>
      <c r="H120" s="10"/>
      <c r="I120" s="8">
        <f t="shared" si="92"/>
        <v>42685.322916666664</v>
      </c>
      <c r="J120" s="10">
        <f t="shared" si="93"/>
        <v>0</v>
      </c>
      <c r="K120" s="10">
        <f t="shared" si="94"/>
        <v>6905.2500000000009</v>
      </c>
      <c r="L120" s="12"/>
      <c r="M120" s="10"/>
      <c r="N120" s="8">
        <f t="shared" si="95"/>
        <v>42685.322916666664</v>
      </c>
      <c r="O120" s="10">
        <f t="shared" si="96"/>
        <v>0</v>
      </c>
      <c r="P120" s="10">
        <f t="shared" si="97"/>
        <v>6905.2500000000009</v>
      </c>
      <c r="Q120" s="14"/>
      <c r="R120" s="7"/>
      <c r="S120" s="8">
        <f t="shared" si="98"/>
        <v>42685.322916666664</v>
      </c>
      <c r="T120" s="7">
        <f t="shared" si="99"/>
        <v>0</v>
      </c>
      <c r="U120" s="10">
        <f t="shared" si="100"/>
        <v>6905.2500000000009</v>
      </c>
      <c r="V120" s="14"/>
      <c r="W120" s="7"/>
      <c r="X120" s="8">
        <f t="shared" si="101"/>
        <v>42685.322916666664</v>
      </c>
      <c r="Y120" s="7">
        <f t="shared" si="102"/>
        <v>0</v>
      </c>
      <c r="Z120" s="10">
        <f t="shared" si="103"/>
        <v>6905.2500000000009</v>
      </c>
      <c r="AA120" s="14"/>
      <c r="AB120" s="7"/>
      <c r="AC120" s="8">
        <f t="shared" si="104"/>
        <v>42685.322916666664</v>
      </c>
      <c r="AD120" s="7">
        <f t="shared" si="105"/>
        <v>0</v>
      </c>
      <c r="AE120" s="10">
        <f t="shared" si="106"/>
        <v>6905.2500000000009</v>
      </c>
      <c r="AF120" s="14"/>
      <c r="AG120" s="7"/>
      <c r="AH120" s="8">
        <f t="shared" si="107"/>
        <v>42685.322916666664</v>
      </c>
      <c r="AI120" s="7">
        <f t="shared" si="108"/>
        <v>0</v>
      </c>
      <c r="AJ120" s="10">
        <f t="shared" si="109"/>
        <v>6905.2500000000009</v>
      </c>
      <c r="AK120" s="12"/>
      <c r="AL120" s="7"/>
      <c r="AM120" s="15">
        <f t="shared" si="110"/>
        <v>42685.322916666664</v>
      </c>
      <c r="AN120" s="7">
        <f t="shared" si="111"/>
        <v>0</v>
      </c>
      <c r="AO120" s="7">
        <f>IF(AL120,AO119-#REF!,AO119)</f>
        <v>6905.2500000000009</v>
      </c>
      <c r="AP120" s="12"/>
      <c r="AQ120" s="7"/>
      <c r="AR120" s="8">
        <f t="shared" si="112"/>
        <v>42685.322916666664</v>
      </c>
      <c r="AS120" s="7">
        <f t="shared" si="113"/>
        <v>0</v>
      </c>
      <c r="AT120" s="7">
        <f t="shared" si="114"/>
        <v>6905.2500000000009</v>
      </c>
      <c r="AV120" s="10"/>
      <c r="AW120" s="8">
        <f t="shared" si="115"/>
        <v>42685.322916666664</v>
      </c>
      <c r="AX120" s="7">
        <f t="shared" si="116"/>
        <v>0</v>
      </c>
      <c r="AY120" s="10">
        <f t="shared" si="117"/>
        <v>6905.2500000000009</v>
      </c>
      <c r="AZ120"/>
      <c r="BA120" s="10"/>
      <c r="BB120" s="8">
        <f t="shared" si="118"/>
        <v>0.23611111109607405</v>
      </c>
      <c r="BC120" s="18">
        <f t="shared" si="119"/>
        <v>355</v>
      </c>
      <c r="BD120" s="10">
        <f t="shared" si="120"/>
        <v>6550.2500000000009</v>
      </c>
    </row>
    <row r="121" spans="1:56" x14ac:dyDescent="0.2">
      <c r="A121" s="17">
        <f>'St5 Input'!A106</f>
        <v>3</v>
      </c>
      <c r="B121" s="17">
        <f>'St5 Input'!B106</f>
        <v>3240</v>
      </c>
      <c r="C121" s="17" t="str">
        <f>'St5 Input'!C106</f>
        <v xml:space="preserve"> Set Furnace and Install Furnace Vent</v>
      </c>
      <c r="D121" s="17">
        <f>'St5 Input'!D106</f>
        <v>20</v>
      </c>
      <c r="E121" s="19" t="str">
        <f>'St5 Input'!G106</f>
        <v xml:space="preserve"> </v>
      </c>
      <c r="F121" s="8"/>
      <c r="H121" s="10"/>
      <c r="I121" s="8">
        <f t="shared" si="92"/>
        <v>42685.322916666664</v>
      </c>
      <c r="J121" s="10">
        <f t="shared" si="93"/>
        <v>0</v>
      </c>
      <c r="K121" s="10">
        <f t="shared" si="94"/>
        <v>6905.2500000000009</v>
      </c>
      <c r="L121" s="12"/>
      <c r="M121" s="10"/>
      <c r="N121" s="8">
        <f t="shared" si="95"/>
        <v>42685.322916666664</v>
      </c>
      <c r="O121" s="10">
        <f t="shared" si="96"/>
        <v>0</v>
      </c>
      <c r="P121" s="10">
        <f t="shared" si="97"/>
        <v>6905.2500000000009</v>
      </c>
      <c r="Q121" s="14"/>
      <c r="R121" s="7"/>
      <c r="S121" s="8">
        <f t="shared" si="98"/>
        <v>42685.322916666664</v>
      </c>
      <c r="T121" s="7">
        <f t="shared" si="99"/>
        <v>0</v>
      </c>
      <c r="U121" s="10">
        <f t="shared" si="100"/>
        <v>6905.2500000000009</v>
      </c>
      <c r="V121" s="14"/>
      <c r="W121" s="7"/>
      <c r="X121" s="8">
        <f t="shared" si="101"/>
        <v>42685.322916666664</v>
      </c>
      <c r="Y121" s="7">
        <f t="shared" si="102"/>
        <v>0</v>
      </c>
      <c r="Z121" s="10">
        <f t="shared" si="103"/>
        <v>6905.2500000000009</v>
      </c>
      <c r="AA121" s="14"/>
      <c r="AB121" s="7"/>
      <c r="AC121" s="8">
        <f t="shared" si="104"/>
        <v>42685.322916666664</v>
      </c>
      <c r="AD121" s="7">
        <f t="shared" si="105"/>
        <v>0</v>
      </c>
      <c r="AE121" s="10">
        <f t="shared" si="106"/>
        <v>6905.2500000000009</v>
      </c>
      <c r="AF121" s="14"/>
      <c r="AG121" s="7"/>
      <c r="AH121" s="8">
        <f t="shared" si="107"/>
        <v>42685.322916666664</v>
      </c>
      <c r="AI121" s="7">
        <f t="shared" si="108"/>
        <v>0</v>
      </c>
      <c r="AJ121" s="10">
        <f t="shared" si="109"/>
        <v>6905.2500000000009</v>
      </c>
      <c r="AK121" s="12"/>
      <c r="AL121" s="7"/>
      <c r="AM121" s="15">
        <f t="shared" si="110"/>
        <v>42685.322916666664</v>
      </c>
      <c r="AN121" s="7">
        <f t="shared" si="111"/>
        <v>0</v>
      </c>
      <c r="AO121" s="7">
        <f>IF(AL121,AO120-#REF!,AO120)</f>
        <v>6905.2500000000009</v>
      </c>
      <c r="AP121" s="12"/>
      <c r="AQ121" s="7"/>
      <c r="AR121" s="8">
        <f t="shared" si="112"/>
        <v>42685.322916666664</v>
      </c>
      <c r="AS121" s="7">
        <f t="shared" si="113"/>
        <v>0</v>
      </c>
      <c r="AT121" s="7">
        <f t="shared" si="114"/>
        <v>6905.2500000000009</v>
      </c>
      <c r="AV121" s="10"/>
      <c r="AW121" s="8">
        <f t="shared" si="115"/>
        <v>42685.322916666664</v>
      </c>
      <c r="AX121" s="7">
        <f t="shared" si="116"/>
        <v>0</v>
      </c>
      <c r="AY121" s="10">
        <f t="shared" si="117"/>
        <v>6905.2500000000009</v>
      </c>
      <c r="AZ121"/>
      <c r="BA121" s="10"/>
      <c r="BB121" s="8">
        <f t="shared" si="118"/>
        <v>0.23611111109607405</v>
      </c>
      <c r="BC121" s="18">
        <f t="shared" si="119"/>
        <v>355</v>
      </c>
      <c r="BD121" s="10">
        <f t="shared" si="120"/>
        <v>6550.2500000000009</v>
      </c>
    </row>
    <row r="122" spans="1:56" x14ac:dyDescent="0.2">
      <c r="A122" s="17">
        <f>'St5 Input'!A107</f>
        <v>3</v>
      </c>
      <c r="B122" s="17">
        <f>'St5 Input'!B107</f>
        <v>3250</v>
      </c>
      <c r="C122" s="17" t="str">
        <f>'St5 Input'!C107</f>
        <v xml:space="preserve"> Refer Cabinet</v>
      </c>
      <c r="D122" s="17">
        <f>'St5 Input'!D107</f>
        <v>9</v>
      </c>
      <c r="E122" s="19" t="str">
        <f>'St5 Input'!G107</f>
        <v xml:space="preserve"> </v>
      </c>
      <c r="F122" s="8"/>
      <c r="H122" s="10"/>
      <c r="I122" s="8">
        <f t="shared" si="92"/>
        <v>42685.322916666664</v>
      </c>
      <c r="J122" s="10">
        <f t="shared" si="93"/>
        <v>0</v>
      </c>
      <c r="K122" s="10">
        <f t="shared" si="94"/>
        <v>6905.2500000000009</v>
      </c>
      <c r="L122" s="12"/>
      <c r="M122" s="10"/>
      <c r="N122" s="8">
        <f t="shared" si="95"/>
        <v>42685.322916666664</v>
      </c>
      <c r="O122" s="10">
        <f t="shared" si="96"/>
        <v>0</v>
      </c>
      <c r="P122" s="10">
        <f t="shared" si="97"/>
        <v>6905.2500000000009</v>
      </c>
      <c r="Q122" s="14"/>
      <c r="R122" s="7"/>
      <c r="S122" s="8">
        <f t="shared" si="98"/>
        <v>42685.322916666664</v>
      </c>
      <c r="T122" s="7">
        <f t="shared" si="99"/>
        <v>0</v>
      </c>
      <c r="U122" s="10">
        <f t="shared" si="100"/>
        <v>6905.2500000000009</v>
      </c>
      <c r="V122" s="14"/>
      <c r="W122" s="7"/>
      <c r="X122" s="8">
        <f t="shared" si="101"/>
        <v>42685.322916666664</v>
      </c>
      <c r="Y122" s="7">
        <f t="shared" si="102"/>
        <v>0</v>
      </c>
      <c r="Z122" s="10">
        <f t="shared" si="103"/>
        <v>6905.2500000000009</v>
      </c>
      <c r="AA122" s="14"/>
      <c r="AB122" s="7"/>
      <c r="AC122" s="8">
        <f t="shared" si="104"/>
        <v>42685.322916666664</v>
      </c>
      <c r="AD122" s="7">
        <f t="shared" si="105"/>
        <v>0</v>
      </c>
      <c r="AE122" s="10">
        <f t="shared" si="106"/>
        <v>6905.2500000000009</v>
      </c>
      <c r="AF122" s="14"/>
      <c r="AG122" s="7"/>
      <c r="AH122" s="8">
        <f t="shared" si="107"/>
        <v>42685.322916666664</v>
      </c>
      <c r="AI122" s="7">
        <f t="shared" si="108"/>
        <v>0</v>
      </c>
      <c r="AJ122" s="10">
        <f t="shared" si="109"/>
        <v>6905.2500000000009</v>
      </c>
      <c r="AK122" s="12"/>
      <c r="AL122" s="7"/>
      <c r="AM122" s="15">
        <f t="shared" si="110"/>
        <v>42685.322916666664</v>
      </c>
      <c r="AN122" s="7">
        <f t="shared" si="111"/>
        <v>0</v>
      </c>
      <c r="AO122" s="7">
        <f>IF(AL122,AO121-#REF!,AO121)</f>
        <v>6905.2500000000009</v>
      </c>
      <c r="AP122" s="12"/>
      <c r="AQ122" s="7"/>
      <c r="AR122" s="8">
        <f t="shared" si="112"/>
        <v>42685.322916666664</v>
      </c>
      <c r="AS122" s="7">
        <f t="shared" si="113"/>
        <v>0</v>
      </c>
      <c r="AT122" s="7">
        <f t="shared" si="114"/>
        <v>6905.2500000000009</v>
      </c>
      <c r="AV122" s="10"/>
      <c r="AW122" s="8">
        <f t="shared" si="115"/>
        <v>42685.322916666664</v>
      </c>
      <c r="AX122" s="7">
        <f t="shared" si="116"/>
        <v>0</v>
      </c>
      <c r="AY122" s="10">
        <f t="shared" si="117"/>
        <v>6905.2500000000009</v>
      </c>
      <c r="AZ122"/>
      <c r="BA122" s="10"/>
      <c r="BB122" s="8">
        <f t="shared" si="118"/>
        <v>0.23611111109607405</v>
      </c>
      <c r="BC122" s="18">
        <f t="shared" si="119"/>
        <v>355</v>
      </c>
      <c r="BD122" s="10">
        <f t="shared" si="120"/>
        <v>6550.2500000000009</v>
      </c>
    </row>
    <row r="123" spans="1:56" x14ac:dyDescent="0.2">
      <c r="A123" s="17">
        <f>'St5 Input'!A108</f>
        <v>3</v>
      </c>
      <c r="B123" s="17">
        <f>'St5 Input'!B108</f>
        <v>3260</v>
      </c>
      <c r="C123" s="17" t="str">
        <f>'St5 Input'!C108</f>
        <v xml:space="preserve"> Trim Refer Cabinet</v>
      </c>
      <c r="D123" s="17">
        <f>'St5 Input'!D108</f>
        <v>10</v>
      </c>
      <c r="E123" s="19" t="str">
        <f>'St5 Input'!G108</f>
        <v xml:space="preserve"> </v>
      </c>
      <c r="F123" s="8"/>
      <c r="H123" s="10"/>
      <c r="I123" s="8">
        <f t="shared" si="92"/>
        <v>42685.322916666664</v>
      </c>
      <c r="J123" s="10">
        <f t="shared" si="93"/>
        <v>0</v>
      </c>
      <c r="K123" s="10">
        <f t="shared" si="94"/>
        <v>6905.2500000000009</v>
      </c>
      <c r="L123" s="12"/>
      <c r="M123" s="10"/>
      <c r="N123" s="8">
        <f t="shared" si="95"/>
        <v>42685.322916666664</v>
      </c>
      <c r="O123" s="10">
        <f t="shared" si="96"/>
        <v>0</v>
      </c>
      <c r="P123" s="10">
        <f t="shared" si="97"/>
        <v>6905.2500000000009</v>
      </c>
      <c r="Q123" s="14"/>
      <c r="R123" s="7"/>
      <c r="S123" s="8">
        <f t="shared" si="98"/>
        <v>42685.322916666664</v>
      </c>
      <c r="T123" s="7">
        <f t="shared" si="99"/>
        <v>0</v>
      </c>
      <c r="U123" s="10">
        <f t="shared" si="100"/>
        <v>6905.2500000000009</v>
      </c>
      <c r="V123" s="14"/>
      <c r="W123" s="7"/>
      <c r="X123" s="8">
        <f t="shared" si="101"/>
        <v>42685.322916666664</v>
      </c>
      <c r="Y123" s="7">
        <f t="shared" si="102"/>
        <v>0</v>
      </c>
      <c r="Z123" s="10">
        <f t="shared" si="103"/>
        <v>6905.2500000000009</v>
      </c>
      <c r="AA123" s="14"/>
      <c r="AB123" s="7"/>
      <c r="AC123" s="8">
        <f t="shared" si="104"/>
        <v>42685.322916666664</v>
      </c>
      <c r="AD123" s="7">
        <f t="shared" si="105"/>
        <v>0</v>
      </c>
      <c r="AE123" s="10">
        <f t="shared" si="106"/>
        <v>6905.2500000000009</v>
      </c>
      <c r="AF123" s="14"/>
      <c r="AG123" s="7"/>
      <c r="AH123" s="8">
        <f t="shared" si="107"/>
        <v>42685.322916666664</v>
      </c>
      <c r="AI123" s="7">
        <f t="shared" si="108"/>
        <v>0</v>
      </c>
      <c r="AJ123" s="10">
        <f t="shared" si="109"/>
        <v>6905.2500000000009</v>
      </c>
      <c r="AK123" s="12"/>
      <c r="AL123" s="7"/>
      <c r="AM123" s="15">
        <f t="shared" si="110"/>
        <v>42685.322916666664</v>
      </c>
      <c r="AN123" s="7">
        <f t="shared" si="111"/>
        <v>0</v>
      </c>
      <c r="AO123" s="7">
        <f>IF(AL123,AO122-#REF!,AO122)</f>
        <v>6905.2500000000009</v>
      </c>
      <c r="AP123" s="12"/>
      <c r="AQ123" s="7"/>
      <c r="AR123" s="8">
        <f t="shared" si="112"/>
        <v>42685.322916666664</v>
      </c>
      <c r="AS123" s="7">
        <f t="shared" si="113"/>
        <v>0</v>
      </c>
      <c r="AT123" s="7">
        <f t="shared" si="114"/>
        <v>6905.2500000000009</v>
      </c>
      <c r="AV123" s="10"/>
      <c r="AW123" s="8">
        <f t="shared" si="115"/>
        <v>42685.322916666664</v>
      </c>
      <c r="AX123" s="7">
        <f t="shared" si="116"/>
        <v>0</v>
      </c>
      <c r="AY123" s="10">
        <f t="shared" si="117"/>
        <v>6905.2500000000009</v>
      </c>
      <c r="AZ123"/>
      <c r="BA123" s="10"/>
      <c r="BB123" s="8">
        <f t="shared" si="118"/>
        <v>0.23611111109607405</v>
      </c>
      <c r="BC123" s="18">
        <f t="shared" si="119"/>
        <v>355</v>
      </c>
      <c r="BD123" s="10">
        <f t="shared" si="120"/>
        <v>6550.2500000000009</v>
      </c>
    </row>
    <row r="124" spans="1:56" x14ac:dyDescent="0.2">
      <c r="A124" s="17">
        <f>'St5 Input'!A109</f>
        <v>3</v>
      </c>
      <c r="B124" s="17">
        <f>'St5 Input'!B109</f>
        <v>3270</v>
      </c>
      <c r="C124" s="17" t="str">
        <f>'St5 Input'!C109</f>
        <v xml:space="preserve"> Finish installing shower (rivets) &amp; shower head with accesseries</v>
      </c>
      <c r="D124" s="17">
        <f>'St5 Input'!D109</f>
        <v>18</v>
      </c>
      <c r="E124" s="19" t="str">
        <f>'St5 Input'!G109</f>
        <v xml:space="preserve"> </v>
      </c>
      <c r="F124" s="8"/>
      <c r="H124" s="10"/>
      <c r="I124" s="8">
        <f t="shared" si="92"/>
        <v>42685.322916666664</v>
      </c>
      <c r="J124" s="10">
        <f t="shared" si="93"/>
        <v>0</v>
      </c>
      <c r="K124" s="10">
        <f t="shared" si="94"/>
        <v>6905.2500000000009</v>
      </c>
      <c r="L124" s="12"/>
      <c r="M124" s="10"/>
      <c r="N124" s="8">
        <f t="shared" si="95"/>
        <v>42685.322916666664</v>
      </c>
      <c r="O124" s="10">
        <f t="shared" si="96"/>
        <v>0</v>
      </c>
      <c r="P124" s="10">
        <f t="shared" si="97"/>
        <v>6905.2500000000009</v>
      </c>
      <c r="Q124" s="14"/>
      <c r="R124" s="7"/>
      <c r="S124" s="8">
        <f t="shared" si="98"/>
        <v>42685.322916666664</v>
      </c>
      <c r="T124" s="7">
        <f t="shared" si="99"/>
        <v>0</v>
      </c>
      <c r="U124" s="10">
        <f t="shared" si="100"/>
        <v>6905.2500000000009</v>
      </c>
      <c r="V124" s="14"/>
      <c r="W124" s="7"/>
      <c r="X124" s="8">
        <f t="shared" si="101"/>
        <v>42685.322916666664</v>
      </c>
      <c r="Y124" s="7">
        <f t="shared" si="102"/>
        <v>0</v>
      </c>
      <c r="Z124" s="10">
        <f t="shared" si="103"/>
        <v>6905.2500000000009</v>
      </c>
      <c r="AA124" s="14"/>
      <c r="AB124" s="7"/>
      <c r="AC124" s="8">
        <f t="shared" si="104"/>
        <v>42685.322916666664</v>
      </c>
      <c r="AD124" s="7">
        <f t="shared" si="105"/>
        <v>0</v>
      </c>
      <c r="AE124" s="10">
        <f t="shared" si="106"/>
        <v>6905.2500000000009</v>
      </c>
      <c r="AF124" s="14"/>
      <c r="AG124" s="7"/>
      <c r="AH124" s="8">
        <f t="shared" si="107"/>
        <v>42685.322916666664</v>
      </c>
      <c r="AI124" s="7">
        <f t="shared" si="108"/>
        <v>0</v>
      </c>
      <c r="AJ124" s="10">
        <f t="shared" si="109"/>
        <v>6905.2500000000009</v>
      </c>
      <c r="AK124" s="12"/>
      <c r="AL124" s="7"/>
      <c r="AM124" s="15">
        <f t="shared" si="110"/>
        <v>42685.322916666664</v>
      </c>
      <c r="AN124" s="7">
        <f t="shared" si="111"/>
        <v>0</v>
      </c>
      <c r="AO124" s="7">
        <f>IF(AL124,AO123-#REF!,AO123)</f>
        <v>6905.2500000000009</v>
      </c>
      <c r="AP124" s="12"/>
      <c r="AQ124" s="7"/>
      <c r="AR124" s="8">
        <f t="shared" si="112"/>
        <v>42685.322916666664</v>
      </c>
      <c r="AS124" s="7">
        <f t="shared" si="113"/>
        <v>0</v>
      </c>
      <c r="AT124" s="7">
        <f t="shared" si="114"/>
        <v>6905.2500000000009</v>
      </c>
      <c r="AV124" s="10"/>
      <c r="AW124" s="8">
        <f t="shared" si="115"/>
        <v>42685.322916666664</v>
      </c>
      <c r="AX124" s="7">
        <f t="shared" si="116"/>
        <v>0</v>
      </c>
      <c r="AY124" s="10">
        <f t="shared" si="117"/>
        <v>6905.2500000000009</v>
      </c>
      <c r="AZ124"/>
      <c r="BA124" s="10"/>
      <c r="BB124" s="8">
        <f t="shared" si="118"/>
        <v>0.23611111109607405</v>
      </c>
      <c r="BC124" s="18">
        <f t="shared" si="119"/>
        <v>355</v>
      </c>
      <c r="BD124" s="10">
        <f t="shared" si="120"/>
        <v>6550.2500000000009</v>
      </c>
    </row>
    <row r="125" spans="1:56" x14ac:dyDescent="0.2">
      <c r="A125" s="17">
        <f>'St5 Input'!A110</f>
        <v>3</v>
      </c>
      <c r="B125" s="17">
        <f>'St5 Input'!B110</f>
        <v>3300</v>
      </c>
      <c r="C125" s="17" t="str">
        <f>'St5 Input'!C110</f>
        <v xml:space="preserve"> Drill External Speaker Holes</v>
      </c>
      <c r="D125" s="17">
        <f>'St5 Input'!D110</f>
        <v>10</v>
      </c>
      <c r="E125" s="19" t="str">
        <f>'St5 Input'!G110</f>
        <v xml:space="preserve"> </v>
      </c>
      <c r="F125" s="8"/>
      <c r="H125" s="10"/>
      <c r="I125" s="8">
        <f t="shared" si="92"/>
        <v>42685.322916666664</v>
      </c>
      <c r="J125" s="10">
        <f t="shared" si="93"/>
        <v>0</v>
      </c>
      <c r="K125" s="10">
        <f t="shared" si="94"/>
        <v>6905.2500000000009</v>
      </c>
      <c r="L125" s="12"/>
      <c r="M125" s="10"/>
      <c r="N125" s="8">
        <f t="shared" si="95"/>
        <v>42685.322916666664</v>
      </c>
      <c r="O125" s="10">
        <f t="shared" si="96"/>
        <v>0</v>
      </c>
      <c r="P125" s="10">
        <f t="shared" si="97"/>
        <v>6905.2500000000009</v>
      </c>
      <c r="Q125" s="14"/>
      <c r="R125" s="7"/>
      <c r="S125" s="8">
        <f t="shared" si="98"/>
        <v>42685.322916666664</v>
      </c>
      <c r="T125" s="7">
        <f t="shared" si="99"/>
        <v>0</v>
      </c>
      <c r="U125" s="10">
        <f t="shared" si="100"/>
        <v>6905.2500000000009</v>
      </c>
      <c r="V125" s="14"/>
      <c r="W125" s="7"/>
      <c r="X125" s="8">
        <f t="shared" si="101"/>
        <v>42685.322916666664</v>
      </c>
      <c r="Y125" s="7">
        <f t="shared" si="102"/>
        <v>0</v>
      </c>
      <c r="Z125" s="10">
        <f t="shared" si="103"/>
        <v>6905.2500000000009</v>
      </c>
      <c r="AA125" s="14"/>
      <c r="AB125" s="7"/>
      <c r="AC125" s="8">
        <f t="shared" si="104"/>
        <v>42685.322916666664</v>
      </c>
      <c r="AD125" s="7">
        <f t="shared" si="105"/>
        <v>0</v>
      </c>
      <c r="AE125" s="10">
        <f t="shared" si="106"/>
        <v>6905.2500000000009</v>
      </c>
      <c r="AF125" s="14"/>
      <c r="AG125" s="7"/>
      <c r="AH125" s="8">
        <f t="shared" si="107"/>
        <v>42685.322916666664</v>
      </c>
      <c r="AI125" s="7">
        <f t="shared" si="108"/>
        <v>0</v>
      </c>
      <c r="AJ125" s="10">
        <f t="shared" si="109"/>
        <v>6905.2500000000009</v>
      </c>
      <c r="AK125" s="12"/>
      <c r="AL125" s="7"/>
      <c r="AM125" s="15">
        <f t="shared" si="110"/>
        <v>42685.322916666664</v>
      </c>
      <c r="AN125" s="7">
        <f t="shared" si="111"/>
        <v>0</v>
      </c>
      <c r="AO125" s="7">
        <f>IF(AL125,AO124-#REF!,AO124)</f>
        <v>6905.2500000000009</v>
      </c>
      <c r="AP125" s="12"/>
      <c r="AQ125" s="7"/>
      <c r="AR125" s="8">
        <f t="shared" si="112"/>
        <v>42685.322916666664</v>
      </c>
      <c r="AS125" s="7">
        <f t="shared" si="113"/>
        <v>0</v>
      </c>
      <c r="AT125" s="7">
        <f t="shared" si="114"/>
        <v>6905.2500000000009</v>
      </c>
      <c r="AV125" s="10"/>
      <c r="AW125" s="8">
        <f t="shared" si="115"/>
        <v>42685.322916666664</v>
      </c>
      <c r="AX125" s="7">
        <f t="shared" si="116"/>
        <v>0</v>
      </c>
      <c r="AY125" s="10">
        <f t="shared" si="117"/>
        <v>6905.2500000000009</v>
      </c>
      <c r="AZ125"/>
      <c r="BA125" s="10"/>
      <c r="BB125" s="8">
        <f t="shared" si="118"/>
        <v>0.23611111109607405</v>
      </c>
      <c r="BC125" s="18">
        <f t="shared" si="119"/>
        <v>355</v>
      </c>
      <c r="BD125" s="10">
        <f t="shared" si="120"/>
        <v>6550.2500000000009</v>
      </c>
    </row>
    <row r="126" spans="1:56" x14ac:dyDescent="0.2">
      <c r="A126" s="17">
        <f>'St5 Input'!A111</f>
        <v>3</v>
      </c>
      <c r="B126" s="17">
        <f>'St5 Input'!B111</f>
        <v>3310</v>
      </c>
      <c r="C126" s="17" t="str">
        <f>'St5 Input'!C111</f>
        <v xml:space="preserve"> Install Water Heater</v>
      </c>
      <c r="D126" s="17">
        <f>'St5 Input'!D111</f>
        <v>10</v>
      </c>
      <c r="E126" s="19" t="str">
        <f>'St5 Input'!G111</f>
        <v xml:space="preserve"> </v>
      </c>
      <c r="F126" s="8"/>
      <c r="H126" s="10"/>
      <c r="I126" s="8">
        <f t="shared" si="92"/>
        <v>42685.322916666664</v>
      </c>
      <c r="J126" s="10">
        <f t="shared" si="93"/>
        <v>0</v>
      </c>
      <c r="K126" s="10">
        <f t="shared" si="94"/>
        <v>6905.2500000000009</v>
      </c>
      <c r="L126" s="12"/>
      <c r="M126" s="10"/>
      <c r="N126" s="8">
        <f t="shared" si="95"/>
        <v>42685.322916666664</v>
      </c>
      <c r="O126" s="10">
        <f t="shared" si="96"/>
        <v>0</v>
      </c>
      <c r="P126" s="10">
        <f t="shared" si="97"/>
        <v>6905.2500000000009</v>
      </c>
      <c r="Q126" s="14"/>
      <c r="R126" s="7"/>
      <c r="S126" s="8">
        <f t="shared" si="98"/>
        <v>42685.322916666664</v>
      </c>
      <c r="T126" s="7">
        <f t="shared" si="99"/>
        <v>0</v>
      </c>
      <c r="U126" s="10">
        <f t="shared" si="100"/>
        <v>6905.2500000000009</v>
      </c>
      <c r="V126" s="14"/>
      <c r="W126" s="7"/>
      <c r="X126" s="8">
        <f t="shared" si="101"/>
        <v>42685.322916666664</v>
      </c>
      <c r="Y126" s="7">
        <f t="shared" si="102"/>
        <v>0</v>
      </c>
      <c r="Z126" s="10">
        <f t="shared" si="103"/>
        <v>6905.2500000000009</v>
      </c>
      <c r="AA126" s="14"/>
      <c r="AB126" s="7"/>
      <c r="AC126" s="8">
        <f t="shared" si="104"/>
        <v>42685.322916666664</v>
      </c>
      <c r="AD126" s="7">
        <f t="shared" si="105"/>
        <v>0</v>
      </c>
      <c r="AE126" s="10">
        <f t="shared" si="106"/>
        <v>6905.2500000000009</v>
      </c>
      <c r="AF126" s="14"/>
      <c r="AG126" s="7"/>
      <c r="AH126" s="8">
        <f t="shared" si="107"/>
        <v>42685.322916666664</v>
      </c>
      <c r="AI126" s="7">
        <f t="shared" si="108"/>
        <v>0</v>
      </c>
      <c r="AJ126" s="10">
        <f t="shared" si="109"/>
        <v>6905.2500000000009</v>
      </c>
      <c r="AK126" s="12"/>
      <c r="AL126" s="7"/>
      <c r="AM126" s="15">
        <f t="shared" si="110"/>
        <v>42685.322916666664</v>
      </c>
      <c r="AN126" s="7">
        <f t="shared" si="111"/>
        <v>0</v>
      </c>
      <c r="AO126" s="7">
        <f>IF(AL126,AO125-#REF!,AO125)</f>
        <v>6905.2500000000009</v>
      </c>
      <c r="AP126" s="12"/>
      <c r="AQ126" s="7"/>
      <c r="AR126" s="8">
        <f t="shared" si="112"/>
        <v>42685.322916666664</v>
      </c>
      <c r="AS126" s="7">
        <f t="shared" si="113"/>
        <v>0</v>
      </c>
      <c r="AT126" s="7">
        <f t="shared" si="114"/>
        <v>6905.2500000000009</v>
      </c>
      <c r="AV126" s="10"/>
      <c r="AW126" s="8">
        <f t="shared" si="115"/>
        <v>42685.322916666664</v>
      </c>
      <c r="AX126" s="7">
        <f t="shared" si="116"/>
        <v>0</v>
      </c>
      <c r="AY126" s="10">
        <f t="shared" si="117"/>
        <v>6905.2500000000009</v>
      </c>
      <c r="AZ126"/>
      <c r="BA126" s="10"/>
      <c r="BB126" s="8">
        <f t="shared" si="118"/>
        <v>0.23611111109607405</v>
      </c>
      <c r="BC126" s="18">
        <f t="shared" si="119"/>
        <v>355</v>
      </c>
      <c r="BD126" s="10">
        <f t="shared" si="120"/>
        <v>6550.2500000000009</v>
      </c>
    </row>
    <row r="127" spans="1:56" x14ac:dyDescent="0.2">
      <c r="A127" s="17">
        <f>'St5 Input'!A112</f>
        <v>3</v>
      </c>
      <c r="B127" s="17">
        <f>'St5 Input'!B112</f>
        <v>3320</v>
      </c>
      <c r="C127" s="17" t="str">
        <f>'St5 Input'!C112</f>
        <v xml:space="preserve"> Install Plumbing and Vent Pipes</v>
      </c>
      <c r="D127" s="17">
        <f>'St5 Input'!D112</f>
        <v>20</v>
      </c>
      <c r="E127" s="19" t="str">
        <f>'St5 Input'!G112</f>
        <v xml:space="preserve"> </v>
      </c>
      <c r="F127" s="8"/>
      <c r="H127" s="10"/>
      <c r="I127" s="8">
        <f t="shared" si="92"/>
        <v>42685.322916666664</v>
      </c>
      <c r="J127" s="10">
        <f t="shared" si="93"/>
        <v>0</v>
      </c>
      <c r="K127" s="10">
        <f t="shared" si="94"/>
        <v>6905.2500000000009</v>
      </c>
      <c r="L127" s="12"/>
      <c r="M127" s="10"/>
      <c r="N127" s="8">
        <f t="shared" si="95"/>
        <v>42685.322916666664</v>
      </c>
      <c r="O127" s="10">
        <f t="shared" si="96"/>
        <v>0</v>
      </c>
      <c r="P127" s="10">
        <f t="shared" si="97"/>
        <v>6905.2500000000009</v>
      </c>
      <c r="Q127" s="14"/>
      <c r="R127" s="7"/>
      <c r="S127" s="8">
        <f t="shared" si="98"/>
        <v>42685.322916666664</v>
      </c>
      <c r="T127" s="7">
        <f t="shared" si="99"/>
        <v>0</v>
      </c>
      <c r="U127" s="10">
        <f t="shared" si="100"/>
        <v>6905.2500000000009</v>
      </c>
      <c r="V127" s="14"/>
      <c r="W127" s="7"/>
      <c r="X127" s="8">
        <f t="shared" si="101"/>
        <v>42685.322916666664</v>
      </c>
      <c r="Y127" s="7">
        <f t="shared" si="102"/>
        <v>0</v>
      </c>
      <c r="Z127" s="10">
        <f t="shared" si="103"/>
        <v>6905.2500000000009</v>
      </c>
      <c r="AA127" s="14"/>
      <c r="AB127" s="7"/>
      <c r="AC127" s="8">
        <f t="shared" si="104"/>
        <v>42685.322916666664</v>
      </c>
      <c r="AD127" s="7">
        <f t="shared" si="105"/>
        <v>0</v>
      </c>
      <c r="AE127" s="10">
        <f t="shared" si="106"/>
        <v>6905.2500000000009</v>
      </c>
      <c r="AF127" s="14"/>
      <c r="AG127" s="7"/>
      <c r="AH127" s="8">
        <f t="shared" si="107"/>
        <v>42685.322916666664</v>
      </c>
      <c r="AI127" s="7">
        <f t="shared" si="108"/>
        <v>0</v>
      </c>
      <c r="AJ127" s="10">
        <f t="shared" si="109"/>
        <v>6905.2500000000009</v>
      </c>
      <c r="AK127" s="12"/>
      <c r="AL127" s="7"/>
      <c r="AM127" s="15">
        <f t="shared" si="110"/>
        <v>42685.322916666664</v>
      </c>
      <c r="AN127" s="7">
        <f t="shared" si="111"/>
        <v>0</v>
      </c>
      <c r="AO127" s="7">
        <f>IF(AL127,AO126-#REF!,AO126)</f>
        <v>6905.2500000000009</v>
      </c>
      <c r="AP127" s="12"/>
      <c r="AQ127" s="7"/>
      <c r="AR127" s="8">
        <f t="shared" si="112"/>
        <v>42685.322916666664</v>
      </c>
      <c r="AS127" s="7">
        <f t="shared" si="113"/>
        <v>0</v>
      </c>
      <c r="AT127" s="7">
        <f t="shared" si="114"/>
        <v>6905.2500000000009</v>
      </c>
      <c r="AV127" s="10"/>
      <c r="AW127" s="8">
        <f t="shared" si="115"/>
        <v>42685.322916666664</v>
      </c>
      <c r="AX127" s="7">
        <f t="shared" si="116"/>
        <v>0</v>
      </c>
      <c r="AY127" s="10">
        <f t="shared" si="117"/>
        <v>6905.2500000000009</v>
      </c>
      <c r="AZ127"/>
      <c r="BA127" s="10"/>
      <c r="BB127" s="8">
        <f t="shared" si="118"/>
        <v>0.23611111109607405</v>
      </c>
      <c r="BC127" s="18">
        <f t="shared" si="119"/>
        <v>355</v>
      </c>
      <c r="BD127" s="10">
        <f t="shared" si="120"/>
        <v>6550.2500000000009</v>
      </c>
    </row>
    <row r="128" spans="1:56" x14ac:dyDescent="0.2">
      <c r="A128" s="17">
        <f>'St5 Input'!A113</f>
        <v>3</v>
      </c>
      <c r="B128" s="17">
        <f>'St5 Input'!B113</f>
        <v>3330</v>
      </c>
      <c r="C128" s="17" t="str">
        <f>'St5 Input'!C113</f>
        <v xml:space="preserve"> Insulate</v>
      </c>
      <c r="D128" s="17">
        <f>'St5 Input'!D113</f>
        <v>90</v>
      </c>
      <c r="E128" s="19" t="str">
        <f>'St5 Input'!G113</f>
        <v xml:space="preserve"> </v>
      </c>
      <c r="F128" s="8"/>
      <c r="H128" s="10"/>
      <c r="I128" s="8">
        <f t="shared" si="92"/>
        <v>42685.322916666664</v>
      </c>
      <c r="J128" s="10">
        <f t="shared" si="93"/>
        <v>0</v>
      </c>
      <c r="K128" s="10">
        <f t="shared" si="94"/>
        <v>6905.2500000000009</v>
      </c>
      <c r="L128" s="12"/>
      <c r="M128" s="10"/>
      <c r="N128" s="8">
        <f t="shared" si="95"/>
        <v>42685.322916666664</v>
      </c>
      <c r="O128" s="10">
        <f t="shared" si="96"/>
        <v>0</v>
      </c>
      <c r="P128" s="10">
        <f t="shared" si="97"/>
        <v>6905.2500000000009</v>
      </c>
      <c r="Q128" s="14"/>
      <c r="R128" s="7"/>
      <c r="S128" s="8">
        <f t="shared" si="98"/>
        <v>42685.322916666664</v>
      </c>
      <c r="T128" s="7">
        <f t="shared" si="99"/>
        <v>0</v>
      </c>
      <c r="U128" s="10">
        <f t="shared" si="100"/>
        <v>6905.2500000000009</v>
      </c>
      <c r="V128" s="14"/>
      <c r="W128" s="7"/>
      <c r="X128" s="8">
        <f t="shared" si="101"/>
        <v>42685.322916666664</v>
      </c>
      <c r="Y128" s="7">
        <f t="shared" si="102"/>
        <v>0</v>
      </c>
      <c r="Z128" s="10">
        <f t="shared" si="103"/>
        <v>6905.2500000000009</v>
      </c>
      <c r="AA128" s="14"/>
      <c r="AB128" s="7"/>
      <c r="AC128" s="8">
        <f t="shared" si="104"/>
        <v>42685.322916666664</v>
      </c>
      <c r="AD128" s="7">
        <f t="shared" si="105"/>
        <v>0</v>
      </c>
      <c r="AE128" s="10">
        <f t="shared" si="106"/>
        <v>6905.2500000000009</v>
      </c>
      <c r="AF128" s="14"/>
      <c r="AG128" s="7"/>
      <c r="AH128" s="8">
        <f t="shared" si="107"/>
        <v>42685.322916666664</v>
      </c>
      <c r="AI128" s="7">
        <f t="shared" si="108"/>
        <v>0</v>
      </c>
      <c r="AJ128" s="10">
        <f t="shared" si="109"/>
        <v>6905.2500000000009</v>
      </c>
      <c r="AK128" s="12"/>
      <c r="AL128" s="7"/>
      <c r="AM128" s="15">
        <f t="shared" si="110"/>
        <v>42685.322916666664</v>
      </c>
      <c r="AN128" s="7">
        <f t="shared" si="111"/>
        <v>0</v>
      </c>
      <c r="AO128" s="7">
        <f>IF(AL128,AO127-#REF!,AO127)</f>
        <v>6905.2500000000009</v>
      </c>
      <c r="AP128" s="12"/>
      <c r="AQ128" s="7"/>
      <c r="AR128" s="8">
        <f t="shared" si="112"/>
        <v>42685.322916666664</v>
      </c>
      <c r="AS128" s="7">
        <f t="shared" si="113"/>
        <v>0</v>
      </c>
      <c r="AT128" s="7">
        <f t="shared" si="114"/>
        <v>6905.2500000000009</v>
      </c>
      <c r="AV128" s="10"/>
      <c r="AW128" s="8">
        <f t="shared" si="115"/>
        <v>42685.322916666664</v>
      </c>
      <c r="AX128" s="7">
        <f t="shared" si="116"/>
        <v>0</v>
      </c>
      <c r="AY128" s="10">
        <f t="shared" si="117"/>
        <v>6905.2500000000009</v>
      </c>
      <c r="AZ128"/>
      <c r="BA128" s="10"/>
      <c r="BB128" s="8">
        <f t="shared" si="118"/>
        <v>0.23611111109607405</v>
      </c>
      <c r="BC128" s="18">
        <f t="shared" si="119"/>
        <v>355</v>
      </c>
      <c r="BD128" s="10">
        <f t="shared" si="120"/>
        <v>6550.2500000000009</v>
      </c>
    </row>
    <row r="129" spans="1:56" x14ac:dyDescent="0.2">
      <c r="A129" s="17">
        <f>'St5 Input'!A114</f>
        <v>3</v>
      </c>
      <c r="B129" s="17">
        <f>'St5 Input'!B114</f>
        <v>3340</v>
      </c>
      <c r="C129" s="17" t="str">
        <f>'St5 Input'!C114</f>
        <v xml:space="preserve"> Insulate Front End</v>
      </c>
      <c r="D129" s="17">
        <f>'St5 Input'!D114</f>
        <v>5</v>
      </c>
      <c r="E129" s="19" t="str">
        <f>'St5 Input'!G114</f>
        <v xml:space="preserve"> </v>
      </c>
      <c r="F129" s="8"/>
      <c r="H129" s="10"/>
      <c r="I129" s="8">
        <f t="shared" si="92"/>
        <v>42685.322916666664</v>
      </c>
      <c r="J129" s="10">
        <f t="shared" si="93"/>
        <v>0</v>
      </c>
      <c r="K129" s="10">
        <f t="shared" si="94"/>
        <v>6905.2500000000009</v>
      </c>
      <c r="L129" s="12"/>
      <c r="M129" s="10"/>
      <c r="N129" s="8">
        <f t="shared" si="95"/>
        <v>42685.322916666664</v>
      </c>
      <c r="O129" s="10">
        <f t="shared" si="96"/>
        <v>0</v>
      </c>
      <c r="P129" s="10">
        <f t="shared" si="97"/>
        <v>6905.2500000000009</v>
      </c>
      <c r="Q129" s="14"/>
      <c r="R129" s="7"/>
      <c r="S129" s="8">
        <f t="shared" si="98"/>
        <v>42685.322916666664</v>
      </c>
      <c r="T129" s="7">
        <f t="shared" si="99"/>
        <v>0</v>
      </c>
      <c r="U129" s="10">
        <f t="shared" si="100"/>
        <v>6905.2500000000009</v>
      </c>
      <c r="V129" s="14"/>
      <c r="W129" s="7"/>
      <c r="X129" s="8">
        <f t="shared" si="101"/>
        <v>42685.322916666664</v>
      </c>
      <c r="Y129" s="7">
        <f t="shared" si="102"/>
        <v>0</v>
      </c>
      <c r="Z129" s="10">
        <f t="shared" si="103"/>
        <v>6905.2500000000009</v>
      </c>
      <c r="AA129" s="14"/>
      <c r="AB129" s="7"/>
      <c r="AC129" s="8">
        <f t="shared" si="104"/>
        <v>42685.322916666664</v>
      </c>
      <c r="AD129" s="7">
        <f t="shared" si="105"/>
        <v>0</v>
      </c>
      <c r="AE129" s="10">
        <f t="shared" si="106"/>
        <v>6905.2500000000009</v>
      </c>
      <c r="AF129" s="14"/>
      <c r="AG129" s="7"/>
      <c r="AH129" s="8">
        <f t="shared" si="107"/>
        <v>42685.322916666664</v>
      </c>
      <c r="AI129" s="7">
        <f t="shared" si="108"/>
        <v>0</v>
      </c>
      <c r="AJ129" s="10">
        <f t="shared" si="109"/>
        <v>6905.2500000000009</v>
      </c>
      <c r="AK129" s="12"/>
      <c r="AL129" s="7"/>
      <c r="AM129" s="15">
        <f t="shared" si="110"/>
        <v>42685.322916666664</v>
      </c>
      <c r="AN129" s="7">
        <f t="shared" si="111"/>
        <v>0</v>
      </c>
      <c r="AO129" s="7">
        <f>IF(AL129,AO128-#REF!,AO128)</f>
        <v>6905.2500000000009</v>
      </c>
      <c r="AP129" s="12"/>
      <c r="AQ129" s="7"/>
      <c r="AR129" s="8">
        <f t="shared" si="112"/>
        <v>42685.322916666664</v>
      </c>
      <c r="AS129" s="7">
        <f t="shared" si="113"/>
        <v>0</v>
      </c>
      <c r="AT129" s="7">
        <f t="shared" si="114"/>
        <v>6905.2500000000009</v>
      </c>
      <c r="AV129" s="10"/>
      <c r="AW129" s="8">
        <f t="shared" si="115"/>
        <v>42685.322916666664</v>
      </c>
      <c r="AX129" s="7">
        <f t="shared" si="116"/>
        <v>0</v>
      </c>
      <c r="AY129" s="10">
        <f t="shared" si="117"/>
        <v>6905.2500000000009</v>
      </c>
      <c r="AZ129"/>
      <c r="BA129" s="10"/>
      <c r="BB129" s="8">
        <f t="shared" si="118"/>
        <v>0.23611111109607405</v>
      </c>
      <c r="BC129" s="18">
        <f t="shared" si="119"/>
        <v>355</v>
      </c>
      <c r="BD129" s="10">
        <f t="shared" si="120"/>
        <v>6550.2500000000009</v>
      </c>
    </row>
    <row r="130" spans="1:56" x14ac:dyDescent="0.2">
      <c r="A130" s="17">
        <f>'St5 Input'!A115</f>
        <v>3</v>
      </c>
      <c r="B130" s="17">
        <f>'St5 Input'!B115</f>
        <v>3360</v>
      </c>
      <c r="C130" s="17" t="str">
        <f>'St5 Input'!C115</f>
        <v xml:space="preserve"> Hang Rear Corners Stainless Steel</v>
      </c>
      <c r="D130" s="17">
        <f>'St5 Input'!D115</f>
        <v>8</v>
      </c>
      <c r="E130" s="19" t="str">
        <f>'St5 Input'!G115</f>
        <v xml:space="preserve"> </v>
      </c>
      <c r="F130" s="8"/>
      <c r="H130" s="10"/>
      <c r="I130" s="8">
        <f t="shared" si="92"/>
        <v>42685.322916666664</v>
      </c>
      <c r="J130" s="10">
        <f t="shared" si="93"/>
        <v>0</v>
      </c>
      <c r="K130" s="10">
        <f t="shared" si="94"/>
        <v>6905.2500000000009</v>
      </c>
      <c r="L130" s="12"/>
      <c r="M130" s="10"/>
      <c r="N130" s="8">
        <f t="shared" si="95"/>
        <v>42685.322916666664</v>
      </c>
      <c r="O130" s="10">
        <f t="shared" si="96"/>
        <v>0</v>
      </c>
      <c r="P130" s="10">
        <f t="shared" si="97"/>
        <v>6905.2500000000009</v>
      </c>
      <c r="Q130" s="14"/>
      <c r="R130" s="7"/>
      <c r="S130" s="8">
        <f t="shared" si="98"/>
        <v>42685.322916666664</v>
      </c>
      <c r="T130" s="7">
        <f t="shared" si="99"/>
        <v>0</v>
      </c>
      <c r="U130" s="10">
        <f t="shared" si="100"/>
        <v>6905.2500000000009</v>
      </c>
      <c r="V130" s="14"/>
      <c r="W130" s="7"/>
      <c r="X130" s="8">
        <f t="shared" si="101"/>
        <v>42685.322916666664</v>
      </c>
      <c r="Y130" s="7">
        <f t="shared" si="102"/>
        <v>0</v>
      </c>
      <c r="Z130" s="10">
        <f t="shared" si="103"/>
        <v>6905.2500000000009</v>
      </c>
      <c r="AA130" s="14"/>
      <c r="AB130" s="7"/>
      <c r="AC130" s="8">
        <f t="shared" si="104"/>
        <v>42685.322916666664</v>
      </c>
      <c r="AD130" s="7">
        <f t="shared" si="105"/>
        <v>0</v>
      </c>
      <c r="AE130" s="10">
        <f t="shared" si="106"/>
        <v>6905.2500000000009</v>
      </c>
      <c r="AF130" s="14"/>
      <c r="AG130" s="7"/>
      <c r="AH130" s="8">
        <f t="shared" si="107"/>
        <v>42685.322916666664</v>
      </c>
      <c r="AI130" s="7">
        <f t="shared" si="108"/>
        <v>0</v>
      </c>
      <c r="AJ130" s="10">
        <f t="shared" si="109"/>
        <v>6905.2500000000009</v>
      </c>
      <c r="AK130" s="12"/>
      <c r="AL130" s="7"/>
      <c r="AM130" s="15">
        <f t="shared" si="110"/>
        <v>42685.322916666664</v>
      </c>
      <c r="AN130" s="7">
        <f t="shared" si="111"/>
        <v>0</v>
      </c>
      <c r="AO130" s="7">
        <f>IF(AL130,AO129-#REF!,AO129)</f>
        <v>6905.2500000000009</v>
      </c>
      <c r="AP130" s="12"/>
      <c r="AQ130" s="7"/>
      <c r="AR130" s="8">
        <f t="shared" si="112"/>
        <v>42685.322916666664</v>
      </c>
      <c r="AS130" s="7">
        <f t="shared" si="113"/>
        <v>0</v>
      </c>
      <c r="AT130" s="7">
        <f t="shared" si="114"/>
        <v>6905.2500000000009</v>
      </c>
      <c r="AV130" s="10"/>
      <c r="AW130" s="8">
        <f t="shared" si="115"/>
        <v>42685.322916666664</v>
      </c>
      <c r="AX130" s="7">
        <f t="shared" si="116"/>
        <v>0</v>
      </c>
      <c r="AY130" s="10">
        <f t="shared" si="117"/>
        <v>6905.2500000000009</v>
      </c>
      <c r="AZ130"/>
      <c r="BA130" s="10"/>
      <c r="BB130" s="8">
        <f t="shared" si="118"/>
        <v>0.23611111109607405</v>
      </c>
      <c r="BC130" s="18">
        <f t="shared" si="119"/>
        <v>355</v>
      </c>
      <c r="BD130" s="10">
        <f t="shared" si="120"/>
        <v>6550.2500000000009</v>
      </c>
    </row>
    <row r="131" spans="1:56" x14ac:dyDescent="0.2">
      <c r="A131" s="17">
        <f>'St5 Input'!A116</f>
        <v>3</v>
      </c>
      <c r="B131" s="17">
        <f>'St5 Input'!B116</f>
        <v>3370</v>
      </c>
      <c r="C131" s="17" t="str">
        <f>'St5 Input'!C116</f>
        <v xml:space="preserve"> Prep for CS Metal</v>
      </c>
      <c r="D131" s="17">
        <f>'St5 Input'!D116</f>
        <v>15</v>
      </c>
      <c r="E131" s="19" t="str">
        <f>'St5 Input'!G116</f>
        <v xml:space="preserve"> </v>
      </c>
      <c r="F131" s="8"/>
      <c r="H131" s="10"/>
      <c r="I131" s="8">
        <f t="shared" si="92"/>
        <v>42685.322916666664</v>
      </c>
      <c r="J131" s="10">
        <f t="shared" si="93"/>
        <v>0</v>
      </c>
      <c r="K131" s="10">
        <f t="shared" si="94"/>
        <v>6905.2500000000009</v>
      </c>
      <c r="L131" s="12"/>
      <c r="M131" s="10"/>
      <c r="N131" s="8">
        <f t="shared" si="95"/>
        <v>42685.322916666664</v>
      </c>
      <c r="O131" s="10">
        <f t="shared" si="96"/>
        <v>0</v>
      </c>
      <c r="P131" s="10">
        <f t="shared" si="97"/>
        <v>6905.2500000000009</v>
      </c>
      <c r="Q131" s="14"/>
      <c r="R131" s="7"/>
      <c r="S131" s="8">
        <f t="shared" si="98"/>
        <v>42685.322916666664</v>
      </c>
      <c r="T131" s="7">
        <f t="shared" si="99"/>
        <v>0</v>
      </c>
      <c r="U131" s="10">
        <f t="shared" si="100"/>
        <v>6905.2500000000009</v>
      </c>
      <c r="V131" s="14"/>
      <c r="W131" s="7"/>
      <c r="X131" s="8">
        <f t="shared" si="101"/>
        <v>42685.322916666664</v>
      </c>
      <c r="Y131" s="7">
        <f t="shared" si="102"/>
        <v>0</v>
      </c>
      <c r="Z131" s="10">
        <f t="shared" si="103"/>
        <v>6905.2500000000009</v>
      </c>
      <c r="AA131" s="14"/>
      <c r="AB131" s="7"/>
      <c r="AC131" s="8">
        <f t="shared" si="104"/>
        <v>42685.322916666664</v>
      </c>
      <c r="AD131" s="7">
        <f t="shared" si="105"/>
        <v>0</v>
      </c>
      <c r="AE131" s="10">
        <f t="shared" si="106"/>
        <v>6905.2500000000009</v>
      </c>
      <c r="AF131" s="14"/>
      <c r="AG131" s="7"/>
      <c r="AH131" s="8">
        <f t="shared" si="107"/>
        <v>42685.322916666664</v>
      </c>
      <c r="AI131" s="7">
        <f t="shared" si="108"/>
        <v>0</v>
      </c>
      <c r="AJ131" s="10">
        <f t="shared" si="109"/>
        <v>6905.2500000000009</v>
      </c>
      <c r="AK131" s="12"/>
      <c r="AL131" s="7"/>
      <c r="AM131" s="15">
        <f t="shared" si="110"/>
        <v>42685.322916666664</v>
      </c>
      <c r="AN131" s="7">
        <f t="shared" si="111"/>
        <v>0</v>
      </c>
      <c r="AO131" s="7">
        <f>IF(AL131,AO130-#REF!,AO130)</f>
        <v>6905.2500000000009</v>
      </c>
      <c r="AP131" s="12"/>
      <c r="AQ131" s="7"/>
      <c r="AR131" s="8">
        <f t="shared" si="112"/>
        <v>42685.322916666664</v>
      </c>
      <c r="AS131" s="7">
        <f t="shared" si="113"/>
        <v>0</v>
      </c>
      <c r="AT131" s="7">
        <f t="shared" si="114"/>
        <v>6905.2500000000009</v>
      </c>
      <c r="AV131" s="10"/>
      <c r="AW131" s="8">
        <f t="shared" si="115"/>
        <v>42685.322916666664</v>
      </c>
      <c r="AX131" s="7">
        <f t="shared" si="116"/>
        <v>0</v>
      </c>
      <c r="AY131" s="10">
        <f t="shared" si="117"/>
        <v>6905.2500000000009</v>
      </c>
      <c r="AZ131"/>
      <c r="BA131" s="10"/>
      <c r="BB131" s="8">
        <f t="shared" si="118"/>
        <v>0.23611111109607405</v>
      </c>
      <c r="BC131" s="18">
        <f t="shared" si="119"/>
        <v>355</v>
      </c>
      <c r="BD131" s="10">
        <f t="shared" si="120"/>
        <v>6550.2500000000009</v>
      </c>
    </row>
    <row r="132" spans="1:56" x14ac:dyDescent="0.2">
      <c r="A132" s="17">
        <f>'St5 Input'!A117</f>
        <v>3</v>
      </c>
      <c r="B132" s="17">
        <f>'St5 Input'!B117</f>
        <v>3380</v>
      </c>
      <c r="C132" s="17" t="str">
        <f>'St5 Input'!C117</f>
        <v xml:space="preserve"> Degabond CS</v>
      </c>
      <c r="D132" s="17">
        <f>'St5 Input'!D117</f>
        <v>5</v>
      </c>
      <c r="E132" s="19" t="str">
        <f>'St5 Input'!G117</f>
        <v xml:space="preserve"> </v>
      </c>
      <c r="F132" s="8"/>
      <c r="H132" s="10"/>
      <c r="I132" s="8">
        <f t="shared" si="92"/>
        <v>42685.322916666664</v>
      </c>
      <c r="J132" s="10">
        <f t="shared" si="93"/>
        <v>0</v>
      </c>
      <c r="K132" s="10">
        <f t="shared" si="94"/>
        <v>6905.2500000000009</v>
      </c>
      <c r="L132" s="12"/>
      <c r="M132" s="10"/>
      <c r="N132" s="8">
        <f t="shared" si="95"/>
        <v>42685.322916666664</v>
      </c>
      <c r="O132" s="10">
        <f t="shared" si="96"/>
        <v>0</v>
      </c>
      <c r="P132" s="10">
        <f t="shared" si="97"/>
        <v>6905.2500000000009</v>
      </c>
      <c r="Q132" s="14"/>
      <c r="R132" s="7"/>
      <c r="S132" s="8">
        <f t="shared" si="98"/>
        <v>42685.322916666664</v>
      </c>
      <c r="T132" s="7">
        <f t="shared" si="99"/>
        <v>0</v>
      </c>
      <c r="U132" s="10">
        <f t="shared" si="100"/>
        <v>6905.2500000000009</v>
      </c>
      <c r="V132" s="14"/>
      <c r="W132" s="7"/>
      <c r="X132" s="8">
        <f t="shared" si="101"/>
        <v>42685.322916666664</v>
      </c>
      <c r="Y132" s="7">
        <f t="shared" si="102"/>
        <v>0</v>
      </c>
      <c r="Z132" s="10">
        <f t="shared" si="103"/>
        <v>6905.2500000000009</v>
      </c>
      <c r="AA132" s="14"/>
      <c r="AB132" s="7"/>
      <c r="AC132" s="8">
        <f t="shared" si="104"/>
        <v>42685.322916666664</v>
      </c>
      <c r="AD132" s="7">
        <f t="shared" si="105"/>
        <v>0</v>
      </c>
      <c r="AE132" s="10">
        <f t="shared" si="106"/>
        <v>6905.2500000000009</v>
      </c>
      <c r="AF132" s="14"/>
      <c r="AG132" s="7"/>
      <c r="AH132" s="8">
        <f t="shared" si="107"/>
        <v>42685.322916666664</v>
      </c>
      <c r="AI132" s="7">
        <f t="shared" si="108"/>
        <v>0</v>
      </c>
      <c r="AJ132" s="10">
        <f t="shared" si="109"/>
        <v>6905.2500000000009</v>
      </c>
      <c r="AK132" s="12"/>
      <c r="AL132" s="7"/>
      <c r="AM132" s="15">
        <f t="shared" si="110"/>
        <v>42685.322916666664</v>
      </c>
      <c r="AN132" s="7">
        <f t="shared" si="111"/>
        <v>0</v>
      </c>
      <c r="AO132" s="7">
        <f>IF(AL132,AO131-#REF!,AO131)</f>
        <v>6905.2500000000009</v>
      </c>
      <c r="AP132" s="12"/>
      <c r="AQ132" s="7"/>
      <c r="AR132" s="8">
        <f t="shared" si="112"/>
        <v>42685.322916666664</v>
      </c>
      <c r="AS132" s="7">
        <f t="shared" si="113"/>
        <v>0</v>
      </c>
      <c r="AT132" s="7">
        <f t="shared" si="114"/>
        <v>6905.2500000000009</v>
      </c>
      <c r="AV132" s="10"/>
      <c r="AW132" s="8">
        <f t="shared" si="115"/>
        <v>42685.322916666664</v>
      </c>
      <c r="AX132" s="7">
        <f t="shared" si="116"/>
        <v>0</v>
      </c>
      <c r="AY132" s="10">
        <f t="shared" si="117"/>
        <v>6905.2500000000009</v>
      </c>
      <c r="AZ132"/>
      <c r="BA132" s="10"/>
      <c r="BB132" s="8">
        <f t="shared" si="118"/>
        <v>0.23611111109607405</v>
      </c>
      <c r="BC132" s="18">
        <f t="shared" si="119"/>
        <v>355</v>
      </c>
      <c r="BD132" s="10">
        <f t="shared" si="120"/>
        <v>6550.2500000000009</v>
      </c>
    </row>
    <row r="133" spans="1:56" x14ac:dyDescent="0.2">
      <c r="A133" s="17">
        <f>'St5 Input'!A118</f>
        <v>3</v>
      </c>
      <c r="B133" s="17">
        <f>'St5 Input'!B118</f>
        <v>3390</v>
      </c>
      <c r="C133" s="17" t="str">
        <f>'St5 Input'!C118</f>
        <v xml:space="preserve"> Hang CS Metal</v>
      </c>
      <c r="D133" s="17">
        <f>'St5 Input'!D118</f>
        <v>25</v>
      </c>
      <c r="E133" s="19" t="str">
        <f>'St5 Input'!G118</f>
        <v xml:space="preserve"> </v>
      </c>
      <c r="F133" s="8"/>
      <c r="H133" s="10"/>
      <c r="I133" s="8">
        <f t="shared" ref="I133:I196" si="121">IF(IF(H133,1,0),IF(IF(MOD((I132+TIME(0,D133,0)),1)&gt;D$1,1,0),IF(IF(MOD((I132+TIME(0,D133,0)),1)&lt;D$4,1,0),I132+TIME(0,D133,0),(MOD(I132+TIME(0,D133,0),1)-D$4)+D$1),"Under"),I132)</f>
        <v>42685.322916666664</v>
      </c>
      <c r="J133" s="10">
        <f t="shared" ref="J133:J196" si="122">IF(H133,J132+D133,J132)</f>
        <v>0</v>
      </c>
      <c r="K133" s="10">
        <f t="shared" ref="K133:K196" si="123">IF(H133,K132-D133,K132)</f>
        <v>6905.2500000000009</v>
      </c>
      <c r="L133" s="12"/>
      <c r="M133" s="10"/>
      <c r="N133" s="8">
        <f t="shared" ref="N133:N196" si="124">IF(IF(M133,1,0),IF(IF(MOD((N132+TIME(0,D133,0)),1)&gt;D$1,1,0),IF(IF(MOD((N132+TIME(0,D133,0)),1)&lt;D$4,1,0),N132+TIME(0,D133,0),(MOD(N132+TIME(0,D133,0),1)-D$4)+D$1),"Under"),N132)</f>
        <v>42685.322916666664</v>
      </c>
      <c r="O133" s="10">
        <f t="shared" ref="O133:O196" si="125">IF(M133,O132+D133,O132)</f>
        <v>0</v>
      </c>
      <c r="P133" s="10">
        <f t="shared" ref="P133:P196" si="126">IF(M133,P132-D133,P132)</f>
        <v>6905.2500000000009</v>
      </c>
      <c r="Q133" s="14"/>
      <c r="R133" s="7"/>
      <c r="S133" s="8">
        <f t="shared" ref="S133:S196" si="127">IF(IF(R133,1,0),IF(IF(MOD((S132+TIME(0,D133,0)),1)&gt;D$1,1,0),IF(IF(MOD((S132+TIME(0,D133,0)),1)&lt;D$4,1,0),S132+TIME(0,D133,0),(MOD(S132+TIME(0,D133,0),1)-D$4)+D$1),"Under"),S132)</f>
        <v>42685.322916666664</v>
      </c>
      <c r="T133" s="7">
        <f t="shared" ref="T133:T196" si="128">IF(M133,O132+D133,O132)</f>
        <v>0</v>
      </c>
      <c r="U133" s="10">
        <f t="shared" ref="U133:U196" si="129">IF(M133,P132-D133,P132)</f>
        <v>6905.2500000000009</v>
      </c>
      <c r="V133" s="14"/>
      <c r="W133" s="7"/>
      <c r="X133" s="8">
        <f t="shared" ref="X133:X196" si="130">IF(IF(W133,1,0),IF(IF(MOD((X132+TIME(0,D133,0)),1)&gt;D$1,1,0),IF(IF(MOD((X132+TIME(0,D133,0)),1)&lt;D$4,1,0),X132+TIME(0,D133,0),(MOD(X132+TIME(0,D133,0),1)-D$4)+D$1),"Under"),X132)</f>
        <v>42685.322916666664</v>
      </c>
      <c r="Y133" s="7">
        <f t="shared" ref="Y133:Y196" si="131">IF(M133,O132+D133,O132)</f>
        <v>0</v>
      </c>
      <c r="Z133" s="10">
        <f t="shared" ref="Z133:Z196" si="132">IF(M133,P132-D133,P132)</f>
        <v>6905.2500000000009</v>
      </c>
      <c r="AA133" s="14"/>
      <c r="AB133" s="7"/>
      <c r="AC133" s="8">
        <f t="shared" ref="AC133:AC196" si="133">IF(IF(AB133,1,0),IF(IF(MOD((AC132+TIME(0,D133,0)),1)&gt;D$1,1,0),IF(IF(MOD((AC132+TIME(0,D133,0)),1)&lt;D$4,1,0),AC132+TIME(0,D133,0),(MOD(AC132+TIME(0,D133,0),1)-D$4)+D$1),"Under"),AC132)</f>
        <v>42685.322916666664</v>
      </c>
      <c r="AD133" s="7">
        <f t="shared" ref="AD133:AD196" si="134">IF(AB133,AD132+D133,AD132)</f>
        <v>0</v>
      </c>
      <c r="AE133" s="10">
        <f t="shared" ref="AE133:AE196" si="135">IF(AB133,AE132-D133,AE132)</f>
        <v>6905.2500000000009</v>
      </c>
      <c r="AF133" s="14"/>
      <c r="AG133" s="7"/>
      <c r="AH133" s="8">
        <f t="shared" ref="AH133:AH196" si="136">IF(IF(AG133,1,0),IF(IF(MOD((AH132+TIME(0,D133,0)),1)&gt;D$1,1,0),IF(IF(MOD((AH132+TIME(0,D133,0)),1)&lt;D$4,1,0),AH132+TIME(0,D133,0),(MOD(AH132+TIME(0,D133,0),1)-D$4)+D$1),"Under"),AH132)</f>
        <v>42685.322916666664</v>
      </c>
      <c r="AI133" s="7">
        <f t="shared" ref="AI133:AI196" si="137">IF(AG133,AI132+D133,AI132)</f>
        <v>0</v>
      </c>
      <c r="AJ133" s="10">
        <f t="shared" ref="AJ133:AJ196" si="138">IF(AG133,AJ132-D133,AJ132)</f>
        <v>6905.2500000000009</v>
      </c>
      <c r="AK133" s="12"/>
      <c r="AL133" s="7"/>
      <c r="AM133" s="15">
        <f t="shared" ref="AM133:AM196" si="139">IF(IF(AL133,1,0),IF(IF(MOD((AM132+TIME(0,D133,0)),1)&gt;D$1,1,0),IF(IF(MOD((AM132+TIME(0,D133,0)),1)&lt;D$4,1,0),AM132+TIME(0,D133,0),(MOD(AM132+TIME(0,D133,0),1)-D$4)+D$1),"Under"),AM132)</f>
        <v>42685.322916666664</v>
      </c>
      <c r="AN133" s="7">
        <f t="shared" ref="AN133:AN196" si="140">IF(AL133,AN132+D133,AN132)</f>
        <v>0</v>
      </c>
      <c r="AO133" s="7">
        <f>IF(AL133,AO132-#REF!,AO132)</f>
        <v>6905.2500000000009</v>
      </c>
      <c r="AP133" s="12"/>
      <c r="AQ133" s="7"/>
      <c r="AR133" s="8">
        <f t="shared" ref="AR133:AR196" si="141">IF(IF(AQ133,1,0),IF(IF(MOD((AR132+TIME(0,D133,0)),1)&gt;D$1,1,0),IF(IF(MOD((AR132+TIME(0,D133,0)),1)&lt;D$4,1,0),AR132+TIME(0,D133,0),(MOD(AR132+TIME(0,D133,0),1)-D$4)+D$1),"Under"),AR132)</f>
        <v>42685.322916666664</v>
      </c>
      <c r="AS133" s="7">
        <f t="shared" ref="AS133:AS196" si="142">IF(AQ133,AS132+D133,AS132)</f>
        <v>0</v>
      </c>
      <c r="AT133" s="7">
        <f t="shared" ref="AT133:AT196" si="143">IF(AQ133,AT132-D133,AT132)</f>
        <v>6905.2500000000009</v>
      </c>
      <c r="AV133" s="10"/>
      <c r="AW133" s="8">
        <f t="shared" ref="AW133:AW196" si="144">IF(IF(AV133,1,0),IF(IF(MOD((AW132+TIME(0,D133,0)),1)&gt;D$1,1,0),IF(IF(MOD((AW132+TIME(0,D133,0)),1)&lt;D$4,1,0),AW132+TIME(0,D133,0),(MOD(AW132+TIME(0,D133,0),1)-D$4)+D$1),"Under"),AW132)</f>
        <v>42685.322916666664</v>
      </c>
      <c r="AX133" s="7">
        <f t="shared" ref="AX133:AX196" si="145">IF(AV133,AX132+D133,AX132)</f>
        <v>0</v>
      </c>
      <c r="AY133" s="10">
        <f t="shared" ref="AY133:AY196" si="146">IF(AV133,AY132-D133,AY132)</f>
        <v>6905.2500000000009</v>
      </c>
      <c r="AZ133"/>
      <c r="BA133" s="10"/>
      <c r="BB133" s="8">
        <f t="shared" ref="BB133:BB196" si="147">IF(IF(BA133,1,0),IF(IF(MOD((BB132+TIME(0,D133,0)),1)&gt;D$1,1,0),IF(IF(MOD((BB132+TIME(0,D133,0)),1)&lt;D$4,1,0),BB132+TIME(0,D133,0),(MOD(BB132+TIME(0,D133,0),1)-D$4)+D$1),"Under"),BB132)</f>
        <v>0.23611111109607405</v>
      </c>
      <c r="BC133" s="18">
        <f t="shared" ref="BC133:BC196" si="148">IF(BA133,BC132+D133,BC132)</f>
        <v>355</v>
      </c>
      <c r="BD133" s="10">
        <f t="shared" ref="BD133:BD196" si="149">IF(BA133,BD132-D133,BD132)</f>
        <v>6550.2500000000009</v>
      </c>
    </row>
    <row r="134" spans="1:56" x14ac:dyDescent="0.2">
      <c r="A134" s="17">
        <f>'St5 Input'!A119</f>
        <v>3</v>
      </c>
      <c r="B134" s="17">
        <f>'St5 Input'!B119</f>
        <v>3420</v>
      </c>
      <c r="C134" s="17" t="str">
        <f>'St5 Input'!C119</f>
        <v xml:space="preserve"> Route CS Metal</v>
      </c>
      <c r="D134" s="17">
        <f>'St5 Input'!D119</f>
        <v>10</v>
      </c>
      <c r="E134" s="19" t="str">
        <f>'St5 Input'!G119</f>
        <v xml:space="preserve"> </v>
      </c>
      <c r="F134" s="8"/>
      <c r="H134" s="10"/>
      <c r="I134" s="8">
        <f t="shared" si="121"/>
        <v>42685.322916666664</v>
      </c>
      <c r="J134" s="10">
        <f t="shared" si="122"/>
        <v>0</v>
      </c>
      <c r="K134" s="10">
        <f t="shared" si="123"/>
        <v>6905.2500000000009</v>
      </c>
      <c r="L134" s="12"/>
      <c r="M134" s="10"/>
      <c r="N134" s="8">
        <f t="shared" si="124"/>
        <v>42685.322916666664</v>
      </c>
      <c r="O134" s="10">
        <f t="shared" si="125"/>
        <v>0</v>
      </c>
      <c r="P134" s="10">
        <f t="shared" si="126"/>
        <v>6905.2500000000009</v>
      </c>
      <c r="Q134" s="14"/>
      <c r="R134" s="7"/>
      <c r="S134" s="8">
        <f t="shared" si="127"/>
        <v>42685.322916666664</v>
      </c>
      <c r="T134" s="7">
        <f t="shared" si="128"/>
        <v>0</v>
      </c>
      <c r="U134" s="10">
        <f t="shared" si="129"/>
        <v>6905.2500000000009</v>
      </c>
      <c r="V134" s="14"/>
      <c r="W134" s="7"/>
      <c r="X134" s="8">
        <f t="shared" si="130"/>
        <v>42685.322916666664</v>
      </c>
      <c r="Y134" s="7">
        <f t="shared" si="131"/>
        <v>0</v>
      </c>
      <c r="Z134" s="10">
        <f t="shared" si="132"/>
        <v>6905.2500000000009</v>
      </c>
      <c r="AA134" s="14"/>
      <c r="AB134" s="7"/>
      <c r="AC134" s="8">
        <f t="shared" si="133"/>
        <v>42685.322916666664</v>
      </c>
      <c r="AD134" s="7">
        <f t="shared" si="134"/>
        <v>0</v>
      </c>
      <c r="AE134" s="10">
        <f t="shared" si="135"/>
        <v>6905.2500000000009</v>
      </c>
      <c r="AF134" s="14"/>
      <c r="AG134" s="7"/>
      <c r="AH134" s="8">
        <f t="shared" si="136"/>
        <v>42685.322916666664</v>
      </c>
      <c r="AI134" s="7">
        <f t="shared" si="137"/>
        <v>0</v>
      </c>
      <c r="AJ134" s="10">
        <f t="shared" si="138"/>
        <v>6905.2500000000009</v>
      </c>
      <c r="AK134" s="12"/>
      <c r="AL134" s="7"/>
      <c r="AM134" s="15">
        <f t="shared" si="139"/>
        <v>42685.322916666664</v>
      </c>
      <c r="AN134" s="7">
        <f t="shared" si="140"/>
        <v>0</v>
      </c>
      <c r="AO134" s="7">
        <f>IF(AL134,AO133-#REF!,AO133)</f>
        <v>6905.2500000000009</v>
      </c>
      <c r="AP134" s="12"/>
      <c r="AQ134" s="7"/>
      <c r="AR134" s="8">
        <f t="shared" si="141"/>
        <v>42685.322916666664</v>
      </c>
      <c r="AS134" s="7">
        <f t="shared" si="142"/>
        <v>0</v>
      </c>
      <c r="AT134" s="7">
        <f t="shared" si="143"/>
        <v>6905.2500000000009</v>
      </c>
      <c r="AV134" s="10"/>
      <c r="AW134" s="8">
        <f t="shared" si="144"/>
        <v>42685.322916666664</v>
      </c>
      <c r="AX134" s="7">
        <f t="shared" si="145"/>
        <v>0</v>
      </c>
      <c r="AY134" s="10">
        <f t="shared" si="146"/>
        <v>6905.2500000000009</v>
      </c>
      <c r="AZ134"/>
      <c r="BA134" s="10"/>
      <c r="BB134" s="8">
        <f t="shared" si="147"/>
        <v>0.23611111109607405</v>
      </c>
      <c r="BC134" s="18">
        <f t="shared" si="148"/>
        <v>355</v>
      </c>
      <c r="BD134" s="10">
        <f t="shared" si="149"/>
        <v>6550.2500000000009</v>
      </c>
    </row>
    <row r="135" spans="1:56" x14ac:dyDescent="0.2">
      <c r="A135" s="17">
        <f>'St5 Input'!A120</f>
        <v>3</v>
      </c>
      <c r="B135" s="17">
        <f>'St5 Input'!B120</f>
        <v>3430</v>
      </c>
      <c r="C135" s="17" t="str">
        <f>'St5 Input'!C120</f>
        <v xml:space="preserve"> Prep for RS Metal</v>
      </c>
      <c r="D135" s="17">
        <f>'St5 Input'!D120</f>
        <v>1</v>
      </c>
      <c r="E135" s="19" t="str">
        <f>'St5 Input'!G120</f>
        <v xml:space="preserve"> </v>
      </c>
      <c r="F135" s="8"/>
      <c r="H135" s="10"/>
      <c r="I135" s="8">
        <f t="shared" si="121"/>
        <v>42685.322916666664</v>
      </c>
      <c r="J135" s="10">
        <f t="shared" si="122"/>
        <v>0</v>
      </c>
      <c r="K135" s="10">
        <f t="shared" si="123"/>
        <v>6905.2500000000009</v>
      </c>
      <c r="L135" s="12"/>
      <c r="M135" s="10"/>
      <c r="N135" s="8">
        <f t="shared" si="124"/>
        <v>42685.322916666664</v>
      </c>
      <c r="O135" s="10">
        <f t="shared" si="125"/>
        <v>0</v>
      </c>
      <c r="P135" s="10">
        <f t="shared" si="126"/>
        <v>6905.2500000000009</v>
      </c>
      <c r="Q135" s="14"/>
      <c r="R135" s="7"/>
      <c r="S135" s="8">
        <f t="shared" si="127"/>
        <v>42685.322916666664</v>
      </c>
      <c r="T135" s="7">
        <f t="shared" si="128"/>
        <v>0</v>
      </c>
      <c r="U135" s="10">
        <f t="shared" si="129"/>
        <v>6905.2500000000009</v>
      </c>
      <c r="V135" s="14"/>
      <c r="W135" s="7"/>
      <c r="X135" s="8">
        <f t="shared" si="130"/>
        <v>42685.322916666664</v>
      </c>
      <c r="Y135" s="7">
        <f t="shared" si="131"/>
        <v>0</v>
      </c>
      <c r="Z135" s="10">
        <f t="shared" si="132"/>
        <v>6905.2500000000009</v>
      </c>
      <c r="AA135" s="14"/>
      <c r="AB135" s="7"/>
      <c r="AC135" s="8">
        <f t="shared" si="133"/>
        <v>42685.322916666664</v>
      </c>
      <c r="AD135" s="7">
        <f t="shared" si="134"/>
        <v>0</v>
      </c>
      <c r="AE135" s="10">
        <f t="shared" si="135"/>
        <v>6905.2500000000009</v>
      </c>
      <c r="AF135" s="14"/>
      <c r="AG135" s="7"/>
      <c r="AH135" s="8">
        <f t="shared" si="136"/>
        <v>42685.322916666664</v>
      </c>
      <c r="AI135" s="7">
        <f t="shared" si="137"/>
        <v>0</v>
      </c>
      <c r="AJ135" s="10">
        <f t="shared" si="138"/>
        <v>6905.2500000000009</v>
      </c>
      <c r="AK135" s="12"/>
      <c r="AL135" s="7"/>
      <c r="AM135" s="15">
        <f t="shared" si="139"/>
        <v>42685.322916666664</v>
      </c>
      <c r="AN135" s="7">
        <f t="shared" si="140"/>
        <v>0</v>
      </c>
      <c r="AO135" s="7">
        <f>IF(AL135,AO134-#REF!,AO134)</f>
        <v>6905.2500000000009</v>
      </c>
      <c r="AP135" s="12"/>
      <c r="AQ135" s="7"/>
      <c r="AR135" s="8">
        <f t="shared" si="141"/>
        <v>42685.322916666664</v>
      </c>
      <c r="AS135" s="7">
        <f t="shared" si="142"/>
        <v>0</v>
      </c>
      <c r="AT135" s="7">
        <f t="shared" si="143"/>
        <v>6905.2500000000009</v>
      </c>
      <c r="AV135" s="10"/>
      <c r="AW135" s="8">
        <f t="shared" si="144"/>
        <v>42685.322916666664</v>
      </c>
      <c r="AX135" s="7">
        <f t="shared" si="145"/>
        <v>0</v>
      </c>
      <c r="AY135" s="10">
        <f t="shared" si="146"/>
        <v>6905.2500000000009</v>
      </c>
      <c r="AZ135"/>
      <c r="BA135" s="10"/>
      <c r="BB135" s="8">
        <f t="shared" si="147"/>
        <v>0.23611111109607405</v>
      </c>
      <c r="BC135" s="18">
        <f t="shared" si="148"/>
        <v>355</v>
      </c>
      <c r="BD135" s="10">
        <f t="shared" si="149"/>
        <v>6550.2500000000009</v>
      </c>
    </row>
    <row r="136" spans="1:56" x14ac:dyDescent="0.2">
      <c r="A136" s="17">
        <f>'St5 Input'!A121</f>
        <v>3</v>
      </c>
      <c r="B136" s="17">
        <f>'St5 Input'!B121</f>
        <v>3440</v>
      </c>
      <c r="C136" s="17" t="str">
        <f>'St5 Input'!C121</f>
        <v xml:space="preserve"> Degabond RS</v>
      </c>
      <c r="D136" s="17">
        <f>'St5 Input'!D121</f>
        <v>5</v>
      </c>
      <c r="E136" s="19" t="str">
        <f>'St5 Input'!G121</f>
        <v xml:space="preserve"> </v>
      </c>
      <c r="F136" s="8"/>
      <c r="H136" s="10"/>
      <c r="I136" s="8">
        <f t="shared" si="121"/>
        <v>42685.322916666664</v>
      </c>
      <c r="J136" s="10">
        <f t="shared" si="122"/>
        <v>0</v>
      </c>
      <c r="K136" s="10">
        <f t="shared" si="123"/>
        <v>6905.2500000000009</v>
      </c>
      <c r="L136" s="12"/>
      <c r="M136" s="10"/>
      <c r="N136" s="8">
        <f t="shared" si="124"/>
        <v>42685.322916666664</v>
      </c>
      <c r="O136" s="10">
        <f t="shared" si="125"/>
        <v>0</v>
      </c>
      <c r="P136" s="10">
        <f t="shared" si="126"/>
        <v>6905.2500000000009</v>
      </c>
      <c r="Q136" s="14"/>
      <c r="R136" s="7"/>
      <c r="S136" s="8">
        <f t="shared" si="127"/>
        <v>42685.322916666664</v>
      </c>
      <c r="T136" s="7">
        <f t="shared" si="128"/>
        <v>0</v>
      </c>
      <c r="U136" s="10">
        <f t="shared" si="129"/>
        <v>6905.2500000000009</v>
      </c>
      <c r="V136" s="14"/>
      <c r="W136" s="7"/>
      <c r="X136" s="8">
        <f t="shared" si="130"/>
        <v>42685.322916666664</v>
      </c>
      <c r="Y136" s="7">
        <f t="shared" si="131"/>
        <v>0</v>
      </c>
      <c r="Z136" s="10">
        <f t="shared" si="132"/>
        <v>6905.2500000000009</v>
      </c>
      <c r="AA136" s="14"/>
      <c r="AB136" s="7"/>
      <c r="AC136" s="8">
        <f t="shared" si="133"/>
        <v>42685.322916666664</v>
      </c>
      <c r="AD136" s="7">
        <f t="shared" si="134"/>
        <v>0</v>
      </c>
      <c r="AE136" s="10">
        <f t="shared" si="135"/>
        <v>6905.2500000000009</v>
      </c>
      <c r="AF136" s="14"/>
      <c r="AG136" s="7"/>
      <c r="AH136" s="8">
        <f t="shared" si="136"/>
        <v>42685.322916666664</v>
      </c>
      <c r="AI136" s="7">
        <f t="shared" si="137"/>
        <v>0</v>
      </c>
      <c r="AJ136" s="10">
        <f t="shared" si="138"/>
        <v>6905.2500000000009</v>
      </c>
      <c r="AK136" s="12"/>
      <c r="AL136" s="7"/>
      <c r="AM136" s="15">
        <f t="shared" si="139"/>
        <v>42685.322916666664</v>
      </c>
      <c r="AN136" s="7">
        <f t="shared" si="140"/>
        <v>0</v>
      </c>
      <c r="AO136" s="7">
        <f>IF(AL136,AO135-#REF!,AO135)</f>
        <v>6905.2500000000009</v>
      </c>
      <c r="AP136" s="12"/>
      <c r="AQ136" s="7"/>
      <c r="AR136" s="8">
        <f t="shared" si="141"/>
        <v>42685.322916666664</v>
      </c>
      <c r="AS136" s="7">
        <f t="shared" si="142"/>
        <v>0</v>
      </c>
      <c r="AT136" s="7">
        <f t="shared" si="143"/>
        <v>6905.2500000000009</v>
      </c>
      <c r="AV136" s="10"/>
      <c r="AW136" s="8">
        <f t="shared" si="144"/>
        <v>42685.322916666664</v>
      </c>
      <c r="AX136" s="7">
        <f t="shared" si="145"/>
        <v>0</v>
      </c>
      <c r="AY136" s="10">
        <f t="shared" si="146"/>
        <v>6905.2500000000009</v>
      </c>
      <c r="AZ136"/>
      <c r="BA136" s="10"/>
      <c r="BB136" s="8">
        <f t="shared" si="147"/>
        <v>0.23611111109607405</v>
      </c>
      <c r="BC136" s="18">
        <f t="shared" si="148"/>
        <v>355</v>
      </c>
      <c r="BD136" s="10">
        <f t="shared" si="149"/>
        <v>6550.2500000000009</v>
      </c>
    </row>
    <row r="137" spans="1:56" x14ac:dyDescent="0.2">
      <c r="A137" s="17">
        <f>'St5 Input'!A122</f>
        <v>3</v>
      </c>
      <c r="B137" s="17">
        <f>'St5 Input'!B122</f>
        <v>3450</v>
      </c>
      <c r="C137" s="17" t="str">
        <f>'St5 Input'!C122</f>
        <v xml:space="preserve"> Hang RS Metal</v>
      </c>
      <c r="D137" s="17">
        <f>'St5 Input'!D122</f>
        <v>25</v>
      </c>
      <c r="E137" s="19" t="str">
        <f>'St5 Input'!G122</f>
        <v xml:space="preserve"> </v>
      </c>
      <c r="F137" s="8"/>
      <c r="H137" s="10"/>
      <c r="I137" s="8">
        <f t="shared" si="121"/>
        <v>42685.322916666664</v>
      </c>
      <c r="J137" s="10">
        <f t="shared" si="122"/>
        <v>0</v>
      </c>
      <c r="K137" s="10">
        <f t="shared" si="123"/>
        <v>6905.2500000000009</v>
      </c>
      <c r="L137" s="12"/>
      <c r="M137" s="10"/>
      <c r="N137" s="8">
        <f t="shared" si="124"/>
        <v>42685.322916666664</v>
      </c>
      <c r="O137" s="10">
        <f t="shared" si="125"/>
        <v>0</v>
      </c>
      <c r="P137" s="10">
        <f t="shared" si="126"/>
        <v>6905.2500000000009</v>
      </c>
      <c r="Q137" s="14"/>
      <c r="R137" s="7"/>
      <c r="S137" s="8">
        <f t="shared" si="127"/>
        <v>42685.322916666664</v>
      </c>
      <c r="T137" s="7">
        <f t="shared" si="128"/>
        <v>0</v>
      </c>
      <c r="U137" s="10">
        <f t="shared" si="129"/>
        <v>6905.2500000000009</v>
      </c>
      <c r="V137" s="14"/>
      <c r="W137" s="7"/>
      <c r="X137" s="8">
        <f t="shared" si="130"/>
        <v>42685.322916666664</v>
      </c>
      <c r="Y137" s="7">
        <f t="shared" si="131"/>
        <v>0</v>
      </c>
      <c r="Z137" s="10">
        <f t="shared" si="132"/>
        <v>6905.2500000000009</v>
      </c>
      <c r="AA137" s="14"/>
      <c r="AB137" s="7"/>
      <c r="AC137" s="8">
        <f t="shared" si="133"/>
        <v>42685.322916666664</v>
      </c>
      <c r="AD137" s="7">
        <f t="shared" si="134"/>
        <v>0</v>
      </c>
      <c r="AE137" s="10">
        <f t="shared" si="135"/>
        <v>6905.2500000000009</v>
      </c>
      <c r="AF137" s="14"/>
      <c r="AG137" s="7"/>
      <c r="AH137" s="8">
        <f t="shared" si="136"/>
        <v>42685.322916666664</v>
      </c>
      <c r="AI137" s="7">
        <f t="shared" si="137"/>
        <v>0</v>
      </c>
      <c r="AJ137" s="10">
        <f t="shared" si="138"/>
        <v>6905.2500000000009</v>
      </c>
      <c r="AK137" s="12"/>
      <c r="AL137" s="7"/>
      <c r="AM137" s="15">
        <f t="shared" si="139"/>
        <v>42685.322916666664</v>
      </c>
      <c r="AN137" s="7">
        <f t="shared" si="140"/>
        <v>0</v>
      </c>
      <c r="AO137" s="7">
        <f>IF(AL137,AO136-#REF!,AO136)</f>
        <v>6905.2500000000009</v>
      </c>
      <c r="AP137" s="12"/>
      <c r="AQ137" s="7"/>
      <c r="AR137" s="8">
        <f t="shared" si="141"/>
        <v>42685.322916666664</v>
      </c>
      <c r="AS137" s="7">
        <f t="shared" si="142"/>
        <v>0</v>
      </c>
      <c r="AT137" s="7">
        <f t="shared" si="143"/>
        <v>6905.2500000000009</v>
      </c>
      <c r="AV137" s="10"/>
      <c r="AW137" s="8">
        <f t="shared" si="144"/>
        <v>42685.322916666664</v>
      </c>
      <c r="AX137" s="7">
        <f t="shared" si="145"/>
        <v>0</v>
      </c>
      <c r="AY137" s="10">
        <f t="shared" si="146"/>
        <v>6905.2500000000009</v>
      </c>
      <c r="AZ137"/>
      <c r="BA137" s="10"/>
      <c r="BB137" s="8">
        <f t="shared" si="147"/>
        <v>0.23611111109607405</v>
      </c>
      <c r="BC137" s="18">
        <f t="shared" si="148"/>
        <v>355</v>
      </c>
      <c r="BD137" s="10">
        <f t="shared" si="149"/>
        <v>6550.2500000000009</v>
      </c>
    </row>
    <row r="138" spans="1:56" x14ac:dyDescent="0.2">
      <c r="A138" s="17">
        <f>'St5 Input'!A123</f>
        <v>3</v>
      </c>
      <c r="B138" s="17">
        <f>'St5 Input'!B123</f>
        <v>3480</v>
      </c>
      <c r="C138" s="17" t="str">
        <f>'St5 Input'!C123</f>
        <v xml:space="preserve"> Route RS Metal</v>
      </c>
      <c r="D138" s="17">
        <f>'St5 Input'!D123</f>
        <v>10</v>
      </c>
      <c r="E138" s="19" t="str">
        <f>'St5 Input'!G123</f>
        <v xml:space="preserve"> </v>
      </c>
      <c r="F138" s="8"/>
      <c r="H138" s="10"/>
      <c r="I138" s="8">
        <f t="shared" si="121"/>
        <v>42685.322916666664</v>
      </c>
      <c r="J138" s="10">
        <f t="shared" si="122"/>
        <v>0</v>
      </c>
      <c r="K138" s="10">
        <f t="shared" si="123"/>
        <v>6905.2500000000009</v>
      </c>
      <c r="L138" s="12"/>
      <c r="M138" s="10"/>
      <c r="N138" s="8">
        <f t="shared" si="124"/>
        <v>42685.322916666664</v>
      </c>
      <c r="O138" s="10">
        <f t="shared" si="125"/>
        <v>0</v>
      </c>
      <c r="P138" s="10">
        <f t="shared" si="126"/>
        <v>6905.2500000000009</v>
      </c>
      <c r="Q138" s="14"/>
      <c r="R138" s="7"/>
      <c r="S138" s="8">
        <f t="shared" si="127"/>
        <v>42685.322916666664</v>
      </c>
      <c r="T138" s="7">
        <f t="shared" si="128"/>
        <v>0</v>
      </c>
      <c r="U138" s="10">
        <f t="shared" si="129"/>
        <v>6905.2500000000009</v>
      </c>
      <c r="V138" s="14"/>
      <c r="W138" s="7"/>
      <c r="X138" s="8">
        <f t="shared" si="130"/>
        <v>42685.322916666664</v>
      </c>
      <c r="Y138" s="7">
        <f t="shared" si="131"/>
        <v>0</v>
      </c>
      <c r="Z138" s="10">
        <f t="shared" si="132"/>
        <v>6905.2500000000009</v>
      </c>
      <c r="AA138" s="14"/>
      <c r="AB138" s="7"/>
      <c r="AC138" s="8">
        <f t="shared" si="133"/>
        <v>42685.322916666664</v>
      </c>
      <c r="AD138" s="7">
        <f t="shared" si="134"/>
        <v>0</v>
      </c>
      <c r="AE138" s="10">
        <f t="shared" si="135"/>
        <v>6905.2500000000009</v>
      </c>
      <c r="AF138" s="14"/>
      <c r="AG138" s="7"/>
      <c r="AH138" s="8">
        <f t="shared" si="136"/>
        <v>42685.322916666664</v>
      </c>
      <c r="AI138" s="7">
        <f t="shared" si="137"/>
        <v>0</v>
      </c>
      <c r="AJ138" s="10">
        <f t="shared" si="138"/>
        <v>6905.2500000000009</v>
      </c>
      <c r="AK138" s="12"/>
      <c r="AL138" s="7"/>
      <c r="AM138" s="15">
        <f t="shared" si="139"/>
        <v>42685.322916666664</v>
      </c>
      <c r="AN138" s="7">
        <f t="shared" si="140"/>
        <v>0</v>
      </c>
      <c r="AO138" s="7">
        <f>IF(AL138,AO137-#REF!,AO137)</f>
        <v>6905.2500000000009</v>
      </c>
      <c r="AP138" s="12"/>
      <c r="AQ138" s="7"/>
      <c r="AR138" s="8">
        <f t="shared" si="141"/>
        <v>42685.322916666664</v>
      </c>
      <c r="AS138" s="7">
        <f t="shared" si="142"/>
        <v>0</v>
      </c>
      <c r="AT138" s="7">
        <f t="shared" si="143"/>
        <v>6905.2500000000009</v>
      </c>
      <c r="AV138" s="10"/>
      <c r="AW138" s="8">
        <f t="shared" si="144"/>
        <v>42685.322916666664</v>
      </c>
      <c r="AX138" s="7">
        <f t="shared" si="145"/>
        <v>0</v>
      </c>
      <c r="AY138" s="10">
        <f t="shared" si="146"/>
        <v>6905.2500000000009</v>
      </c>
      <c r="AZ138"/>
      <c r="BA138" s="10"/>
      <c r="BB138" s="8">
        <f t="shared" si="147"/>
        <v>0.23611111109607405</v>
      </c>
      <c r="BC138" s="18">
        <f t="shared" si="148"/>
        <v>355</v>
      </c>
      <c r="BD138" s="10">
        <f t="shared" si="149"/>
        <v>6550.2500000000009</v>
      </c>
    </row>
    <row r="139" spans="1:56" x14ac:dyDescent="0.2">
      <c r="A139" s="17">
        <f>'St5 Input'!A124</f>
        <v>3</v>
      </c>
      <c r="B139" s="17">
        <f>'St5 Input'!B124</f>
        <v>3510</v>
      </c>
      <c r="C139" s="17" t="str">
        <f>'St5 Input'!C124</f>
        <v xml:space="preserve"> Prep Front End Metal</v>
      </c>
      <c r="D139" s="17">
        <f>'St5 Input'!D124</f>
        <v>5</v>
      </c>
      <c r="E139" s="19" t="str">
        <f>'St5 Input'!G124</f>
        <v xml:space="preserve"> </v>
      </c>
      <c r="F139" s="8"/>
      <c r="H139" s="10"/>
      <c r="I139" s="8">
        <f t="shared" si="121"/>
        <v>42685.322916666664</v>
      </c>
      <c r="J139" s="10">
        <f t="shared" si="122"/>
        <v>0</v>
      </c>
      <c r="K139" s="10">
        <f t="shared" si="123"/>
        <v>6905.2500000000009</v>
      </c>
      <c r="L139" s="12"/>
      <c r="M139" s="10"/>
      <c r="N139" s="8">
        <f t="shared" si="124"/>
        <v>42685.322916666664</v>
      </c>
      <c r="O139" s="10">
        <f t="shared" si="125"/>
        <v>0</v>
      </c>
      <c r="P139" s="10">
        <f t="shared" si="126"/>
        <v>6905.2500000000009</v>
      </c>
      <c r="Q139" s="14"/>
      <c r="R139" s="7"/>
      <c r="S139" s="8">
        <f t="shared" si="127"/>
        <v>42685.322916666664</v>
      </c>
      <c r="T139" s="7">
        <f t="shared" si="128"/>
        <v>0</v>
      </c>
      <c r="U139" s="10">
        <f t="shared" si="129"/>
        <v>6905.2500000000009</v>
      </c>
      <c r="V139" s="14"/>
      <c r="W139" s="7"/>
      <c r="X139" s="8">
        <f t="shared" si="130"/>
        <v>42685.322916666664</v>
      </c>
      <c r="Y139" s="7">
        <f t="shared" si="131"/>
        <v>0</v>
      </c>
      <c r="Z139" s="10">
        <f t="shared" si="132"/>
        <v>6905.2500000000009</v>
      </c>
      <c r="AA139" s="14"/>
      <c r="AB139" s="7"/>
      <c r="AC139" s="8">
        <f t="shared" si="133"/>
        <v>42685.322916666664</v>
      </c>
      <c r="AD139" s="7">
        <f t="shared" si="134"/>
        <v>0</v>
      </c>
      <c r="AE139" s="10">
        <f t="shared" si="135"/>
        <v>6905.2500000000009</v>
      </c>
      <c r="AF139" s="14"/>
      <c r="AG139" s="7"/>
      <c r="AH139" s="8">
        <f t="shared" si="136"/>
        <v>42685.322916666664</v>
      </c>
      <c r="AI139" s="7">
        <f t="shared" si="137"/>
        <v>0</v>
      </c>
      <c r="AJ139" s="10">
        <f t="shared" si="138"/>
        <v>6905.2500000000009</v>
      </c>
      <c r="AK139" s="12"/>
      <c r="AL139" s="7"/>
      <c r="AM139" s="15">
        <f t="shared" si="139"/>
        <v>42685.322916666664</v>
      </c>
      <c r="AN139" s="7">
        <f t="shared" si="140"/>
        <v>0</v>
      </c>
      <c r="AO139" s="7">
        <f>IF(AL139,AO138-#REF!,AO138)</f>
        <v>6905.2500000000009</v>
      </c>
      <c r="AP139" s="12"/>
      <c r="AQ139" s="7"/>
      <c r="AR139" s="8">
        <f t="shared" si="141"/>
        <v>42685.322916666664</v>
      </c>
      <c r="AS139" s="7">
        <f t="shared" si="142"/>
        <v>0</v>
      </c>
      <c r="AT139" s="7">
        <f t="shared" si="143"/>
        <v>6905.2500000000009</v>
      </c>
      <c r="AV139" s="10"/>
      <c r="AW139" s="8">
        <f t="shared" si="144"/>
        <v>42685.322916666664</v>
      </c>
      <c r="AX139" s="7">
        <f t="shared" si="145"/>
        <v>0</v>
      </c>
      <c r="AY139" s="10">
        <f t="shared" si="146"/>
        <v>6905.2500000000009</v>
      </c>
      <c r="AZ139"/>
      <c r="BA139" s="10"/>
      <c r="BB139" s="8">
        <f t="shared" si="147"/>
        <v>0.23611111109607405</v>
      </c>
      <c r="BC139" s="18">
        <f t="shared" si="148"/>
        <v>355</v>
      </c>
      <c r="BD139" s="10">
        <f t="shared" si="149"/>
        <v>6550.2500000000009</v>
      </c>
    </row>
    <row r="140" spans="1:56" x14ac:dyDescent="0.2">
      <c r="A140" s="17">
        <f>'St5 Input'!A125</f>
        <v>3</v>
      </c>
      <c r="B140" s="17">
        <f>'St5 Input'!B125</f>
        <v>3520</v>
      </c>
      <c r="C140" s="17" t="str">
        <f>'St5 Input'!C125</f>
        <v xml:space="preserve"> Metal Front End</v>
      </c>
      <c r="D140" s="17">
        <f>'St5 Input'!D125</f>
        <v>25</v>
      </c>
      <c r="E140" s="19" t="str">
        <f>'St5 Input'!G125</f>
        <v xml:space="preserve"> </v>
      </c>
      <c r="F140" s="8"/>
      <c r="H140" s="10"/>
      <c r="I140" s="8">
        <f t="shared" si="121"/>
        <v>42685.322916666664</v>
      </c>
      <c r="J140" s="10">
        <f t="shared" si="122"/>
        <v>0</v>
      </c>
      <c r="K140" s="10">
        <f t="shared" si="123"/>
        <v>6905.2500000000009</v>
      </c>
      <c r="L140" s="12"/>
      <c r="M140" s="10"/>
      <c r="N140" s="8">
        <f t="shared" si="124"/>
        <v>42685.322916666664</v>
      </c>
      <c r="O140" s="10">
        <f t="shared" si="125"/>
        <v>0</v>
      </c>
      <c r="P140" s="10">
        <f t="shared" si="126"/>
        <v>6905.2500000000009</v>
      </c>
      <c r="Q140" s="14"/>
      <c r="R140" s="7"/>
      <c r="S140" s="8">
        <f t="shared" si="127"/>
        <v>42685.322916666664</v>
      </c>
      <c r="T140" s="7">
        <f t="shared" si="128"/>
        <v>0</v>
      </c>
      <c r="U140" s="10">
        <f t="shared" si="129"/>
        <v>6905.2500000000009</v>
      </c>
      <c r="V140" s="14"/>
      <c r="W140" s="7"/>
      <c r="X140" s="8">
        <f t="shared" si="130"/>
        <v>42685.322916666664</v>
      </c>
      <c r="Y140" s="7">
        <f t="shared" si="131"/>
        <v>0</v>
      </c>
      <c r="Z140" s="10">
        <f t="shared" si="132"/>
        <v>6905.2500000000009</v>
      </c>
      <c r="AA140" s="14"/>
      <c r="AB140" s="7"/>
      <c r="AC140" s="8">
        <f t="shared" si="133"/>
        <v>42685.322916666664</v>
      </c>
      <c r="AD140" s="7">
        <f t="shared" si="134"/>
        <v>0</v>
      </c>
      <c r="AE140" s="10">
        <f t="shared" si="135"/>
        <v>6905.2500000000009</v>
      </c>
      <c r="AF140" s="14"/>
      <c r="AG140" s="7"/>
      <c r="AH140" s="8">
        <f t="shared" si="136"/>
        <v>42685.322916666664</v>
      </c>
      <c r="AI140" s="7">
        <f t="shared" si="137"/>
        <v>0</v>
      </c>
      <c r="AJ140" s="10">
        <f t="shared" si="138"/>
        <v>6905.2500000000009</v>
      </c>
      <c r="AK140" s="12"/>
      <c r="AL140" s="7"/>
      <c r="AM140" s="15">
        <f t="shared" si="139"/>
        <v>42685.322916666664</v>
      </c>
      <c r="AN140" s="7">
        <f t="shared" si="140"/>
        <v>0</v>
      </c>
      <c r="AO140" s="7">
        <f>IF(AL140,AO139-#REF!,AO139)</f>
        <v>6905.2500000000009</v>
      </c>
      <c r="AP140" s="12"/>
      <c r="AQ140" s="7"/>
      <c r="AR140" s="8">
        <f t="shared" si="141"/>
        <v>42685.322916666664</v>
      </c>
      <c r="AS140" s="7">
        <f t="shared" si="142"/>
        <v>0</v>
      </c>
      <c r="AT140" s="7">
        <f t="shared" si="143"/>
        <v>6905.2500000000009</v>
      </c>
      <c r="AV140" s="10"/>
      <c r="AW140" s="8">
        <f t="shared" si="144"/>
        <v>42685.322916666664</v>
      </c>
      <c r="AX140" s="7">
        <f t="shared" si="145"/>
        <v>0</v>
      </c>
      <c r="AY140" s="10">
        <f t="shared" si="146"/>
        <v>6905.2500000000009</v>
      </c>
      <c r="AZ140"/>
      <c r="BA140" s="10"/>
      <c r="BB140" s="8">
        <f t="shared" si="147"/>
        <v>0.23611111109607405</v>
      </c>
      <c r="BC140" s="18">
        <f t="shared" si="148"/>
        <v>355</v>
      </c>
      <c r="BD140" s="10">
        <f t="shared" si="149"/>
        <v>6550.2500000000009</v>
      </c>
    </row>
    <row r="141" spans="1:56" x14ac:dyDescent="0.2">
      <c r="A141" s="17">
        <f>'St5 Input'!A126</f>
        <v>3</v>
      </c>
      <c r="B141" s="17">
        <f>'St5 Input'!B126</f>
        <v>3530</v>
      </c>
      <c r="C141" s="17" t="str">
        <f>'St5 Input'!C126</f>
        <v xml:space="preserve"> Gravel Guard</v>
      </c>
      <c r="D141" s="17">
        <f>'St5 Input'!D126</f>
        <v>20</v>
      </c>
      <c r="E141" s="19" t="str">
        <f>'St5 Input'!G126</f>
        <v xml:space="preserve"> </v>
      </c>
      <c r="F141" s="8"/>
      <c r="H141" s="10"/>
      <c r="I141" s="8">
        <f t="shared" si="121"/>
        <v>42685.322916666664</v>
      </c>
      <c r="J141" s="10">
        <f t="shared" si="122"/>
        <v>0</v>
      </c>
      <c r="K141" s="10">
        <f t="shared" si="123"/>
        <v>6905.2500000000009</v>
      </c>
      <c r="L141" s="12"/>
      <c r="M141" s="10"/>
      <c r="N141" s="8">
        <f t="shared" si="124"/>
        <v>42685.322916666664</v>
      </c>
      <c r="O141" s="10">
        <f t="shared" si="125"/>
        <v>0</v>
      </c>
      <c r="P141" s="10">
        <f t="shared" si="126"/>
        <v>6905.2500000000009</v>
      </c>
      <c r="Q141" s="14"/>
      <c r="R141" s="7"/>
      <c r="S141" s="8">
        <f t="shared" si="127"/>
        <v>42685.322916666664</v>
      </c>
      <c r="T141" s="7">
        <f t="shared" si="128"/>
        <v>0</v>
      </c>
      <c r="U141" s="10">
        <f t="shared" si="129"/>
        <v>6905.2500000000009</v>
      </c>
      <c r="V141" s="14"/>
      <c r="W141" s="7"/>
      <c r="X141" s="8">
        <f t="shared" si="130"/>
        <v>42685.322916666664</v>
      </c>
      <c r="Y141" s="7">
        <f t="shared" si="131"/>
        <v>0</v>
      </c>
      <c r="Z141" s="10">
        <f t="shared" si="132"/>
        <v>6905.2500000000009</v>
      </c>
      <c r="AA141" s="14"/>
      <c r="AB141" s="7"/>
      <c r="AC141" s="8">
        <f t="shared" si="133"/>
        <v>42685.322916666664</v>
      </c>
      <c r="AD141" s="7">
        <f t="shared" si="134"/>
        <v>0</v>
      </c>
      <c r="AE141" s="10">
        <f t="shared" si="135"/>
        <v>6905.2500000000009</v>
      </c>
      <c r="AF141" s="14"/>
      <c r="AG141" s="7"/>
      <c r="AH141" s="8">
        <f t="shared" si="136"/>
        <v>42685.322916666664</v>
      </c>
      <c r="AI141" s="7">
        <f t="shared" si="137"/>
        <v>0</v>
      </c>
      <c r="AJ141" s="10">
        <f t="shared" si="138"/>
        <v>6905.2500000000009</v>
      </c>
      <c r="AK141" s="12"/>
      <c r="AL141" s="7"/>
      <c r="AM141" s="15">
        <f t="shared" si="139"/>
        <v>42685.322916666664</v>
      </c>
      <c r="AN141" s="7">
        <f t="shared" si="140"/>
        <v>0</v>
      </c>
      <c r="AO141" s="7">
        <f>IF(AL141,AO140-#REF!,AO140)</f>
        <v>6905.2500000000009</v>
      </c>
      <c r="AP141" s="12"/>
      <c r="AQ141" s="7"/>
      <c r="AR141" s="8">
        <f t="shared" si="141"/>
        <v>42685.322916666664</v>
      </c>
      <c r="AS141" s="7">
        <f t="shared" si="142"/>
        <v>0</v>
      </c>
      <c r="AT141" s="7">
        <f t="shared" si="143"/>
        <v>6905.2500000000009</v>
      </c>
      <c r="AV141" s="10"/>
      <c r="AW141" s="8">
        <f t="shared" si="144"/>
        <v>42685.322916666664</v>
      </c>
      <c r="AX141" s="7">
        <f t="shared" si="145"/>
        <v>0</v>
      </c>
      <c r="AY141" s="10">
        <f t="shared" si="146"/>
        <v>6905.2500000000009</v>
      </c>
      <c r="AZ141"/>
      <c r="BA141" s="10"/>
      <c r="BB141" s="8">
        <f t="shared" si="147"/>
        <v>0.23611111109607405</v>
      </c>
      <c r="BC141" s="18">
        <f t="shared" si="148"/>
        <v>355</v>
      </c>
      <c r="BD141" s="10">
        <f t="shared" si="149"/>
        <v>6550.2500000000009</v>
      </c>
    </row>
    <row r="142" spans="1:56" x14ac:dyDescent="0.2">
      <c r="A142" s="17">
        <f>'St5 Input'!A127</f>
        <v>3</v>
      </c>
      <c r="B142" s="17">
        <f>'St5 Input'!B127</f>
        <v>3540</v>
      </c>
      <c r="C142" s="17" t="str">
        <f>'St5 Input'!C127</f>
        <v xml:space="preserve"> Front Trim Pieces</v>
      </c>
      <c r="D142" s="17">
        <f>'St5 Input'!D127</f>
        <v>15</v>
      </c>
      <c r="E142" s="19" t="str">
        <f>'St5 Input'!G127</f>
        <v xml:space="preserve"> </v>
      </c>
      <c r="F142" s="8"/>
      <c r="H142" s="10"/>
      <c r="I142" s="8">
        <f t="shared" si="121"/>
        <v>42685.322916666664</v>
      </c>
      <c r="J142" s="10">
        <f t="shared" si="122"/>
        <v>0</v>
      </c>
      <c r="K142" s="10">
        <f t="shared" si="123"/>
        <v>6905.2500000000009</v>
      </c>
      <c r="L142" s="12"/>
      <c r="M142" s="10"/>
      <c r="N142" s="8">
        <f t="shared" si="124"/>
        <v>42685.322916666664</v>
      </c>
      <c r="O142" s="10">
        <f t="shared" si="125"/>
        <v>0</v>
      </c>
      <c r="P142" s="10">
        <f t="shared" si="126"/>
        <v>6905.2500000000009</v>
      </c>
      <c r="Q142" s="14"/>
      <c r="R142" s="7"/>
      <c r="S142" s="8">
        <f t="shared" si="127"/>
        <v>42685.322916666664</v>
      </c>
      <c r="T142" s="7">
        <f t="shared" si="128"/>
        <v>0</v>
      </c>
      <c r="U142" s="10">
        <f t="shared" si="129"/>
        <v>6905.2500000000009</v>
      </c>
      <c r="V142" s="14"/>
      <c r="W142" s="7"/>
      <c r="X142" s="8">
        <f t="shared" si="130"/>
        <v>42685.322916666664</v>
      </c>
      <c r="Y142" s="7">
        <f t="shared" si="131"/>
        <v>0</v>
      </c>
      <c r="Z142" s="10">
        <f t="shared" si="132"/>
        <v>6905.2500000000009</v>
      </c>
      <c r="AA142" s="14"/>
      <c r="AB142" s="7"/>
      <c r="AC142" s="8">
        <f t="shared" si="133"/>
        <v>42685.322916666664</v>
      </c>
      <c r="AD142" s="7">
        <f t="shared" si="134"/>
        <v>0</v>
      </c>
      <c r="AE142" s="10">
        <f t="shared" si="135"/>
        <v>6905.2500000000009</v>
      </c>
      <c r="AF142" s="14"/>
      <c r="AG142" s="7"/>
      <c r="AH142" s="8">
        <f t="shared" si="136"/>
        <v>42685.322916666664</v>
      </c>
      <c r="AI142" s="7">
        <f t="shared" si="137"/>
        <v>0</v>
      </c>
      <c r="AJ142" s="10">
        <f t="shared" si="138"/>
        <v>6905.2500000000009</v>
      </c>
      <c r="AK142" s="12"/>
      <c r="AL142" s="7"/>
      <c r="AM142" s="15">
        <f t="shared" si="139"/>
        <v>42685.322916666664</v>
      </c>
      <c r="AN142" s="7">
        <f t="shared" si="140"/>
        <v>0</v>
      </c>
      <c r="AO142" s="7">
        <f>IF(AL142,AO141-#REF!,AO141)</f>
        <v>6905.2500000000009</v>
      </c>
      <c r="AP142" s="12"/>
      <c r="AQ142" s="7"/>
      <c r="AR142" s="8">
        <f t="shared" si="141"/>
        <v>42685.322916666664</v>
      </c>
      <c r="AS142" s="7">
        <f t="shared" si="142"/>
        <v>0</v>
      </c>
      <c r="AT142" s="7">
        <f t="shared" si="143"/>
        <v>6905.2500000000009</v>
      </c>
      <c r="AV142" s="10"/>
      <c r="AW142" s="8">
        <f t="shared" si="144"/>
        <v>42685.322916666664</v>
      </c>
      <c r="AX142" s="7">
        <f t="shared" si="145"/>
        <v>0</v>
      </c>
      <c r="AY142" s="10">
        <f t="shared" si="146"/>
        <v>6905.2500000000009</v>
      </c>
      <c r="AZ142"/>
      <c r="BA142" s="10"/>
      <c r="BB142" s="8">
        <f t="shared" si="147"/>
        <v>0.23611111109607405</v>
      </c>
      <c r="BC142" s="18">
        <f t="shared" si="148"/>
        <v>355</v>
      </c>
      <c r="BD142" s="10">
        <f t="shared" si="149"/>
        <v>6550.2500000000009</v>
      </c>
    </row>
    <row r="143" spans="1:56" x14ac:dyDescent="0.2">
      <c r="A143" s="17">
        <f>'St5 Input'!A128</f>
        <v>3</v>
      </c>
      <c r="B143" s="17">
        <f>'St5 Input'!B128</f>
        <v>3550</v>
      </c>
      <c r="C143" s="17" t="str">
        <f>'St5 Input'!C128</f>
        <v xml:space="preserve"> Route Baggage Doors</v>
      </c>
      <c r="D143" s="17">
        <f>'St5 Input'!D128</f>
        <v>5</v>
      </c>
      <c r="E143" s="19" t="str">
        <f>'St5 Input'!G128</f>
        <v xml:space="preserve"> </v>
      </c>
      <c r="F143" s="8"/>
      <c r="H143" s="10"/>
      <c r="I143" s="8">
        <f t="shared" si="121"/>
        <v>42685.322916666664</v>
      </c>
      <c r="J143" s="10">
        <f t="shared" si="122"/>
        <v>0</v>
      </c>
      <c r="K143" s="10">
        <f t="shared" si="123"/>
        <v>6905.2500000000009</v>
      </c>
      <c r="L143" s="12"/>
      <c r="M143" s="10"/>
      <c r="N143" s="8">
        <f t="shared" si="124"/>
        <v>42685.322916666664</v>
      </c>
      <c r="O143" s="10">
        <f t="shared" si="125"/>
        <v>0</v>
      </c>
      <c r="P143" s="10">
        <f t="shared" si="126"/>
        <v>6905.2500000000009</v>
      </c>
      <c r="Q143" s="14"/>
      <c r="R143" s="7"/>
      <c r="S143" s="8">
        <f t="shared" si="127"/>
        <v>42685.322916666664</v>
      </c>
      <c r="T143" s="7">
        <f t="shared" si="128"/>
        <v>0</v>
      </c>
      <c r="U143" s="10">
        <f t="shared" si="129"/>
        <v>6905.2500000000009</v>
      </c>
      <c r="V143" s="14"/>
      <c r="W143" s="7"/>
      <c r="X143" s="8">
        <f t="shared" si="130"/>
        <v>42685.322916666664</v>
      </c>
      <c r="Y143" s="7">
        <f t="shared" si="131"/>
        <v>0</v>
      </c>
      <c r="Z143" s="10">
        <f t="shared" si="132"/>
        <v>6905.2500000000009</v>
      </c>
      <c r="AA143" s="14"/>
      <c r="AB143" s="7"/>
      <c r="AC143" s="8">
        <f t="shared" si="133"/>
        <v>42685.322916666664</v>
      </c>
      <c r="AD143" s="7">
        <f t="shared" si="134"/>
        <v>0</v>
      </c>
      <c r="AE143" s="10">
        <f t="shared" si="135"/>
        <v>6905.2500000000009</v>
      </c>
      <c r="AF143" s="14"/>
      <c r="AG143" s="7"/>
      <c r="AH143" s="8">
        <f t="shared" si="136"/>
        <v>42685.322916666664</v>
      </c>
      <c r="AI143" s="7">
        <f t="shared" si="137"/>
        <v>0</v>
      </c>
      <c r="AJ143" s="10">
        <f t="shared" si="138"/>
        <v>6905.2500000000009</v>
      </c>
      <c r="AK143" s="12"/>
      <c r="AL143" s="7"/>
      <c r="AM143" s="15">
        <f t="shared" si="139"/>
        <v>42685.322916666664</v>
      </c>
      <c r="AN143" s="7">
        <f t="shared" si="140"/>
        <v>0</v>
      </c>
      <c r="AO143" s="7">
        <f>IF(AL143,AO142-#REF!,AO142)</f>
        <v>6905.2500000000009</v>
      </c>
      <c r="AP143" s="12"/>
      <c r="AQ143" s="7"/>
      <c r="AR143" s="8">
        <f t="shared" si="141"/>
        <v>42685.322916666664</v>
      </c>
      <c r="AS143" s="7">
        <f t="shared" si="142"/>
        <v>0</v>
      </c>
      <c r="AT143" s="7">
        <f t="shared" si="143"/>
        <v>6905.2500000000009</v>
      </c>
      <c r="AV143" s="10"/>
      <c r="AW143" s="8">
        <f t="shared" si="144"/>
        <v>42685.322916666664</v>
      </c>
      <c r="AX143" s="7">
        <f t="shared" si="145"/>
        <v>0</v>
      </c>
      <c r="AY143" s="10">
        <f t="shared" si="146"/>
        <v>6905.2500000000009</v>
      </c>
      <c r="AZ143"/>
      <c r="BA143" s="10"/>
      <c r="BB143" s="8">
        <f t="shared" si="147"/>
        <v>0.23611111109607405</v>
      </c>
      <c r="BC143" s="18">
        <f t="shared" si="148"/>
        <v>355</v>
      </c>
      <c r="BD143" s="10">
        <f t="shared" si="149"/>
        <v>6550.2500000000009</v>
      </c>
    </row>
    <row r="144" spans="1:56" x14ac:dyDescent="0.2">
      <c r="A144" s="17">
        <f>'St5 Input'!A129</f>
        <v>3</v>
      </c>
      <c r="B144" s="17">
        <f>'St5 Input'!B129</f>
        <v>3560</v>
      </c>
      <c r="C144" s="17" t="str">
        <f>'St5 Input'!C129</f>
        <v xml:space="preserve"> Set Furnace and Install Furnace Vent</v>
      </c>
      <c r="D144" s="17">
        <f>'St5 Input'!D129</f>
        <v>17</v>
      </c>
      <c r="E144" s="19" t="str">
        <f>'St5 Input'!G129</f>
        <v xml:space="preserve"> </v>
      </c>
      <c r="F144" s="8"/>
      <c r="H144" s="10"/>
      <c r="I144" s="8">
        <f t="shared" si="121"/>
        <v>42685.322916666664</v>
      </c>
      <c r="J144" s="10">
        <f t="shared" si="122"/>
        <v>0</v>
      </c>
      <c r="K144" s="10">
        <f t="shared" si="123"/>
        <v>6905.2500000000009</v>
      </c>
      <c r="L144" s="12"/>
      <c r="M144" s="10"/>
      <c r="N144" s="8">
        <f t="shared" si="124"/>
        <v>42685.322916666664</v>
      </c>
      <c r="O144" s="10">
        <f t="shared" si="125"/>
        <v>0</v>
      </c>
      <c r="P144" s="10">
        <f t="shared" si="126"/>
        <v>6905.2500000000009</v>
      </c>
      <c r="Q144" s="14"/>
      <c r="R144" s="7"/>
      <c r="S144" s="8">
        <f t="shared" si="127"/>
        <v>42685.322916666664</v>
      </c>
      <c r="T144" s="7">
        <f t="shared" si="128"/>
        <v>0</v>
      </c>
      <c r="U144" s="10">
        <f t="shared" si="129"/>
        <v>6905.2500000000009</v>
      </c>
      <c r="V144" s="14"/>
      <c r="W144" s="7"/>
      <c r="X144" s="8">
        <f t="shared" si="130"/>
        <v>42685.322916666664</v>
      </c>
      <c r="Y144" s="7">
        <f t="shared" si="131"/>
        <v>0</v>
      </c>
      <c r="Z144" s="10">
        <f t="shared" si="132"/>
        <v>6905.2500000000009</v>
      </c>
      <c r="AA144" s="14"/>
      <c r="AB144" s="7"/>
      <c r="AC144" s="8">
        <f t="shared" si="133"/>
        <v>42685.322916666664</v>
      </c>
      <c r="AD144" s="7">
        <f t="shared" si="134"/>
        <v>0</v>
      </c>
      <c r="AE144" s="10">
        <f t="shared" si="135"/>
        <v>6905.2500000000009</v>
      </c>
      <c r="AF144" s="14"/>
      <c r="AG144" s="7"/>
      <c r="AH144" s="8">
        <f t="shared" si="136"/>
        <v>42685.322916666664</v>
      </c>
      <c r="AI144" s="7">
        <f t="shared" si="137"/>
        <v>0</v>
      </c>
      <c r="AJ144" s="10">
        <f t="shared" si="138"/>
        <v>6905.2500000000009</v>
      </c>
      <c r="AK144" s="12"/>
      <c r="AL144" s="7"/>
      <c r="AM144" s="15">
        <f t="shared" si="139"/>
        <v>42685.322916666664</v>
      </c>
      <c r="AN144" s="7">
        <f t="shared" si="140"/>
        <v>0</v>
      </c>
      <c r="AO144" s="7">
        <f>IF(AL144,AO143-#REF!,AO143)</f>
        <v>6905.2500000000009</v>
      </c>
      <c r="AP144" s="12"/>
      <c r="AQ144" s="7"/>
      <c r="AR144" s="8">
        <f t="shared" si="141"/>
        <v>42685.322916666664</v>
      </c>
      <c r="AS144" s="7">
        <f t="shared" si="142"/>
        <v>0</v>
      </c>
      <c r="AT144" s="7">
        <f t="shared" si="143"/>
        <v>6905.2500000000009</v>
      </c>
      <c r="AV144" s="10"/>
      <c r="AW144" s="8">
        <f t="shared" si="144"/>
        <v>42685.322916666664</v>
      </c>
      <c r="AX144" s="7">
        <f t="shared" si="145"/>
        <v>0</v>
      </c>
      <c r="AY144" s="10">
        <f t="shared" si="146"/>
        <v>6905.2500000000009</v>
      </c>
      <c r="AZ144"/>
      <c r="BA144" s="10"/>
      <c r="BB144" s="8">
        <f t="shared" si="147"/>
        <v>0.23611111109607405</v>
      </c>
      <c r="BC144" s="18">
        <f t="shared" si="148"/>
        <v>355</v>
      </c>
      <c r="BD144" s="10">
        <f t="shared" si="149"/>
        <v>6550.2500000000009</v>
      </c>
    </row>
    <row r="145" spans="1:56" x14ac:dyDescent="0.2">
      <c r="A145" s="17">
        <f>'St5 Input'!A130</f>
        <v>3</v>
      </c>
      <c r="B145" s="17">
        <f>'St5 Input'!B130</f>
        <v>3570</v>
      </c>
      <c r="C145" s="17" t="str">
        <f>'St5 Input'!C130</f>
        <v xml:space="preserve"> Set Kitchen Base</v>
      </c>
      <c r="D145" s="17">
        <f>'St5 Input'!D130</f>
        <v>7</v>
      </c>
      <c r="E145" s="19" t="str">
        <f>'St5 Input'!G130</f>
        <v xml:space="preserve"> </v>
      </c>
      <c r="F145" s="8"/>
      <c r="H145" s="10"/>
      <c r="I145" s="8">
        <f t="shared" si="121"/>
        <v>42685.322916666664</v>
      </c>
      <c r="J145" s="10">
        <f t="shared" si="122"/>
        <v>0</v>
      </c>
      <c r="K145" s="10">
        <f t="shared" si="123"/>
        <v>6905.2500000000009</v>
      </c>
      <c r="L145" s="12"/>
      <c r="M145" s="10"/>
      <c r="N145" s="8">
        <f t="shared" si="124"/>
        <v>42685.322916666664</v>
      </c>
      <c r="O145" s="10">
        <f t="shared" si="125"/>
        <v>0</v>
      </c>
      <c r="P145" s="10">
        <f t="shared" si="126"/>
        <v>6905.2500000000009</v>
      </c>
      <c r="Q145" s="14"/>
      <c r="R145" s="7"/>
      <c r="S145" s="8">
        <f t="shared" si="127"/>
        <v>42685.322916666664</v>
      </c>
      <c r="T145" s="7">
        <f t="shared" si="128"/>
        <v>0</v>
      </c>
      <c r="U145" s="10">
        <f t="shared" si="129"/>
        <v>6905.2500000000009</v>
      </c>
      <c r="V145" s="14"/>
      <c r="W145" s="7"/>
      <c r="X145" s="8">
        <f t="shared" si="130"/>
        <v>42685.322916666664</v>
      </c>
      <c r="Y145" s="7">
        <f t="shared" si="131"/>
        <v>0</v>
      </c>
      <c r="Z145" s="10">
        <f t="shared" si="132"/>
        <v>6905.2500000000009</v>
      </c>
      <c r="AA145" s="14"/>
      <c r="AB145" s="7"/>
      <c r="AC145" s="8">
        <f t="shared" si="133"/>
        <v>42685.322916666664</v>
      </c>
      <c r="AD145" s="7">
        <f t="shared" si="134"/>
        <v>0</v>
      </c>
      <c r="AE145" s="10">
        <f t="shared" si="135"/>
        <v>6905.2500000000009</v>
      </c>
      <c r="AF145" s="14"/>
      <c r="AG145" s="7"/>
      <c r="AH145" s="8">
        <f t="shared" si="136"/>
        <v>42685.322916666664</v>
      </c>
      <c r="AI145" s="7">
        <f t="shared" si="137"/>
        <v>0</v>
      </c>
      <c r="AJ145" s="10">
        <f t="shared" si="138"/>
        <v>6905.2500000000009</v>
      </c>
      <c r="AK145" s="12"/>
      <c r="AL145" s="7"/>
      <c r="AM145" s="15">
        <f t="shared" si="139"/>
        <v>42685.322916666664</v>
      </c>
      <c r="AN145" s="7">
        <f t="shared" si="140"/>
        <v>0</v>
      </c>
      <c r="AO145" s="7">
        <f>IF(AL145,AO144-#REF!,AO144)</f>
        <v>6905.2500000000009</v>
      </c>
      <c r="AP145" s="12"/>
      <c r="AQ145" s="7"/>
      <c r="AR145" s="8">
        <f t="shared" si="141"/>
        <v>42685.322916666664</v>
      </c>
      <c r="AS145" s="7">
        <f t="shared" si="142"/>
        <v>0</v>
      </c>
      <c r="AT145" s="7">
        <f t="shared" si="143"/>
        <v>6905.2500000000009</v>
      </c>
      <c r="AV145" s="10"/>
      <c r="AW145" s="8">
        <f t="shared" si="144"/>
        <v>42685.322916666664</v>
      </c>
      <c r="AX145" s="7">
        <f t="shared" si="145"/>
        <v>0</v>
      </c>
      <c r="AY145" s="10">
        <f t="shared" si="146"/>
        <v>6905.2500000000009</v>
      </c>
      <c r="AZ145"/>
      <c r="BA145" s="10"/>
      <c r="BB145" s="8">
        <f t="shared" si="147"/>
        <v>0.23611111109607405</v>
      </c>
      <c r="BC145" s="18">
        <f t="shared" si="148"/>
        <v>355</v>
      </c>
      <c r="BD145" s="10">
        <f t="shared" si="149"/>
        <v>6550.2500000000009</v>
      </c>
    </row>
    <row r="146" spans="1:56" x14ac:dyDescent="0.2">
      <c r="A146" s="17">
        <f>'St5 Input'!A131</f>
        <v>3</v>
      </c>
      <c r="B146" s="17">
        <f>'St5 Input'!B131</f>
        <v>3580</v>
      </c>
      <c r="C146" s="17" t="str">
        <f>'St5 Input'!C131</f>
        <v xml:space="preserve"> Insulate Roof</v>
      </c>
      <c r="D146" s="17">
        <f>'St5 Input'!D131</f>
        <v>28</v>
      </c>
      <c r="E146" s="19" t="str">
        <f>'St5 Input'!G131</f>
        <v xml:space="preserve"> </v>
      </c>
      <c r="F146" s="8"/>
      <c r="H146" s="10"/>
      <c r="I146" s="8">
        <f t="shared" si="121"/>
        <v>42685.322916666664</v>
      </c>
      <c r="J146" s="10">
        <f t="shared" si="122"/>
        <v>0</v>
      </c>
      <c r="K146" s="10">
        <f t="shared" si="123"/>
        <v>6905.2500000000009</v>
      </c>
      <c r="L146" s="12"/>
      <c r="M146" s="10"/>
      <c r="N146" s="8">
        <f t="shared" si="124"/>
        <v>42685.322916666664</v>
      </c>
      <c r="O146" s="10">
        <f t="shared" si="125"/>
        <v>0</v>
      </c>
      <c r="P146" s="10">
        <f t="shared" si="126"/>
        <v>6905.2500000000009</v>
      </c>
      <c r="Q146" s="14"/>
      <c r="R146" s="7"/>
      <c r="S146" s="8">
        <f t="shared" si="127"/>
        <v>42685.322916666664</v>
      </c>
      <c r="T146" s="7">
        <f t="shared" si="128"/>
        <v>0</v>
      </c>
      <c r="U146" s="10">
        <f t="shared" si="129"/>
        <v>6905.2500000000009</v>
      </c>
      <c r="V146" s="14"/>
      <c r="W146" s="7"/>
      <c r="X146" s="8">
        <f t="shared" si="130"/>
        <v>42685.322916666664</v>
      </c>
      <c r="Y146" s="7">
        <f t="shared" si="131"/>
        <v>0</v>
      </c>
      <c r="Z146" s="10">
        <f t="shared" si="132"/>
        <v>6905.2500000000009</v>
      </c>
      <c r="AA146" s="14"/>
      <c r="AB146" s="7"/>
      <c r="AC146" s="8">
        <f t="shared" si="133"/>
        <v>42685.322916666664</v>
      </c>
      <c r="AD146" s="7">
        <f t="shared" si="134"/>
        <v>0</v>
      </c>
      <c r="AE146" s="10">
        <f t="shared" si="135"/>
        <v>6905.2500000000009</v>
      </c>
      <c r="AF146" s="14"/>
      <c r="AG146" s="7"/>
      <c r="AH146" s="8">
        <f t="shared" si="136"/>
        <v>42685.322916666664</v>
      </c>
      <c r="AI146" s="7">
        <f t="shared" si="137"/>
        <v>0</v>
      </c>
      <c r="AJ146" s="10">
        <f t="shared" si="138"/>
        <v>6905.2500000000009</v>
      </c>
      <c r="AK146" s="12"/>
      <c r="AL146" s="7"/>
      <c r="AM146" s="15">
        <f t="shared" si="139"/>
        <v>42685.322916666664</v>
      </c>
      <c r="AN146" s="7">
        <f t="shared" si="140"/>
        <v>0</v>
      </c>
      <c r="AO146" s="7">
        <f>IF(AL146,AO145-#REF!,AO145)</f>
        <v>6905.2500000000009</v>
      </c>
      <c r="AP146" s="12"/>
      <c r="AQ146" s="7"/>
      <c r="AR146" s="8">
        <f t="shared" si="141"/>
        <v>42685.322916666664</v>
      </c>
      <c r="AS146" s="7">
        <f t="shared" si="142"/>
        <v>0</v>
      </c>
      <c r="AT146" s="7">
        <f t="shared" si="143"/>
        <v>6905.2500000000009</v>
      </c>
      <c r="AV146" s="10"/>
      <c r="AW146" s="8">
        <f t="shared" si="144"/>
        <v>42685.322916666664</v>
      </c>
      <c r="AX146" s="7">
        <f t="shared" si="145"/>
        <v>0</v>
      </c>
      <c r="AY146" s="10">
        <f t="shared" si="146"/>
        <v>6905.2500000000009</v>
      </c>
      <c r="AZ146"/>
      <c r="BA146" s="10"/>
      <c r="BB146" s="8">
        <f t="shared" si="147"/>
        <v>0.23611111109607405</v>
      </c>
      <c r="BC146" s="18">
        <f t="shared" si="148"/>
        <v>355</v>
      </c>
      <c r="BD146" s="10">
        <f t="shared" si="149"/>
        <v>6550.2500000000009</v>
      </c>
    </row>
    <row r="147" spans="1:56" x14ac:dyDescent="0.2">
      <c r="A147" s="17">
        <f>'St5 Input'!A132</f>
        <v>3</v>
      </c>
      <c r="B147" s="17">
        <f>'St5 Input'!B132</f>
        <v>3590</v>
      </c>
      <c r="C147" s="17" t="str">
        <f>'St5 Input'!C132</f>
        <v xml:space="preserve"> Metal Roof and Degabond</v>
      </c>
      <c r="D147" s="17">
        <f>'St5 Input'!D132</f>
        <v>21</v>
      </c>
      <c r="E147" s="19" t="str">
        <f>'St5 Input'!G132</f>
        <v xml:space="preserve"> </v>
      </c>
      <c r="F147" s="8"/>
      <c r="H147" s="10"/>
      <c r="I147" s="8">
        <f t="shared" si="121"/>
        <v>42685.322916666664</v>
      </c>
      <c r="J147" s="10">
        <f t="shared" si="122"/>
        <v>0</v>
      </c>
      <c r="K147" s="10">
        <f t="shared" si="123"/>
        <v>6905.2500000000009</v>
      </c>
      <c r="L147" s="12"/>
      <c r="M147" s="10"/>
      <c r="N147" s="8">
        <f t="shared" si="124"/>
        <v>42685.322916666664</v>
      </c>
      <c r="O147" s="10">
        <f t="shared" si="125"/>
        <v>0</v>
      </c>
      <c r="P147" s="10">
        <f t="shared" si="126"/>
        <v>6905.2500000000009</v>
      </c>
      <c r="Q147" s="14"/>
      <c r="R147" s="7"/>
      <c r="S147" s="8">
        <f t="shared" si="127"/>
        <v>42685.322916666664</v>
      </c>
      <c r="T147" s="7">
        <f t="shared" si="128"/>
        <v>0</v>
      </c>
      <c r="U147" s="10">
        <f t="shared" si="129"/>
        <v>6905.2500000000009</v>
      </c>
      <c r="V147" s="14"/>
      <c r="W147" s="7"/>
      <c r="X147" s="8">
        <f t="shared" si="130"/>
        <v>42685.322916666664</v>
      </c>
      <c r="Y147" s="7">
        <f t="shared" si="131"/>
        <v>0</v>
      </c>
      <c r="Z147" s="10">
        <f t="shared" si="132"/>
        <v>6905.2500000000009</v>
      </c>
      <c r="AA147" s="14"/>
      <c r="AB147" s="7"/>
      <c r="AC147" s="8">
        <f t="shared" si="133"/>
        <v>42685.322916666664</v>
      </c>
      <c r="AD147" s="7">
        <f t="shared" si="134"/>
        <v>0</v>
      </c>
      <c r="AE147" s="10">
        <f t="shared" si="135"/>
        <v>6905.2500000000009</v>
      </c>
      <c r="AF147" s="14"/>
      <c r="AG147" s="7"/>
      <c r="AH147" s="8">
        <f t="shared" si="136"/>
        <v>42685.322916666664</v>
      </c>
      <c r="AI147" s="7">
        <f t="shared" si="137"/>
        <v>0</v>
      </c>
      <c r="AJ147" s="10">
        <f t="shared" si="138"/>
        <v>6905.2500000000009</v>
      </c>
      <c r="AK147" s="12"/>
      <c r="AL147" s="7"/>
      <c r="AM147" s="15">
        <f t="shared" si="139"/>
        <v>42685.322916666664</v>
      </c>
      <c r="AN147" s="7">
        <f t="shared" si="140"/>
        <v>0</v>
      </c>
      <c r="AO147" s="7">
        <f>IF(AL147,AO146-#REF!,AO146)</f>
        <v>6905.2500000000009</v>
      </c>
      <c r="AP147" s="12"/>
      <c r="AQ147" s="7"/>
      <c r="AR147" s="8">
        <f t="shared" si="141"/>
        <v>42685.322916666664</v>
      </c>
      <c r="AS147" s="7">
        <f t="shared" si="142"/>
        <v>0</v>
      </c>
      <c r="AT147" s="7">
        <f t="shared" si="143"/>
        <v>6905.2500000000009</v>
      </c>
      <c r="AV147" s="10"/>
      <c r="AW147" s="8">
        <f t="shared" si="144"/>
        <v>42685.322916666664</v>
      </c>
      <c r="AX147" s="7">
        <f t="shared" si="145"/>
        <v>0</v>
      </c>
      <c r="AY147" s="10">
        <f t="shared" si="146"/>
        <v>6905.2500000000009</v>
      </c>
      <c r="AZ147"/>
      <c r="BA147" s="10"/>
      <c r="BB147" s="8">
        <f t="shared" si="147"/>
        <v>0.23611111109607405</v>
      </c>
      <c r="BC147" s="18">
        <f t="shared" si="148"/>
        <v>355</v>
      </c>
      <c r="BD147" s="10">
        <f t="shared" si="149"/>
        <v>6550.2500000000009</v>
      </c>
    </row>
    <row r="148" spans="1:56" x14ac:dyDescent="0.2">
      <c r="A148" s="17">
        <f>'St5 Input'!A133</f>
        <v>3</v>
      </c>
      <c r="B148" s="17">
        <f>'St5 Input'!B133</f>
        <v>3600</v>
      </c>
      <c r="C148" s="17" t="str">
        <f>'St5 Input'!C133</f>
        <v xml:space="preserve"> Bend Down Edge of Metal Roof</v>
      </c>
      <c r="D148" s="17">
        <f>'St5 Input'!D133</f>
        <v>10</v>
      </c>
      <c r="E148" s="19" t="str">
        <f>'St5 Input'!G133</f>
        <v xml:space="preserve"> </v>
      </c>
      <c r="F148" s="8"/>
      <c r="H148" s="10"/>
      <c r="I148" s="8">
        <f t="shared" si="121"/>
        <v>42685.322916666664</v>
      </c>
      <c r="J148" s="10">
        <f t="shared" si="122"/>
        <v>0</v>
      </c>
      <c r="K148" s="10">
        <f t="shared" si="123"/>
        <v>6905.2500000000009</v>
      </c>
      <c r="L148" s="12"/>
      <c r="M148" s="10"/>
      <c r="N148" s="8">
        <f t="shared" si="124"/>
        <v>42685.322916666664</v>
      </c>
      <c r="O148" s="10">
        <f t="shared" si="125"/>
        <v>0</v>
      </c>
      <c r="P148" s="10">
        <f t="shared" si="126"/>
        <v>6905.2500000000009</v>
      </c>
      <c r="Q148" s="14"/>
      <c r="R148" s="7"/>
      <c r="S148" s="8">
        <f t="shared" si="127"/>
        <v>42685.322916666664</v>
      </c>
      <c r="T148" s="7">
        <f t="shared" si="128"/>
        <v>0</v>
      </c>
      <c r="U148" s="10">
        <f t="shared" si="129"/>
        <v>6905.2500000000009</v>
      </c>
      <c r="V148" s="14"/>
      <c r="W148" s="7"/>
      <c r="X148" s="8">
        <f t="shared" si="130"/>
        <v>42685.322916666664</v>
      </c>
      <c r="Y148" s="7">
        <f t="shared" si="131"/>
        <v>0</v>
      </c>
      <c r="Z148" s="10">
        <f t="shared" si="132"/>
        <v>6905.2500000000009</v>
      </c>
      <c r="AA148" s="14"/>
      <c r="AB148" s="7"/>
      <c r="AC148" s="8">
        <f t="shared" si="133"/>
        <v>42685.322916666664</v>
      </c>
      <c r="AD148" s="7">
        <f t="shared" si="134"/>
        <v>0</v>
      </c>
      <c r="AE148" s="10">
        <f t="shared" si="135"/>
        <v>6905.2500000000009</v>
      </c>
      <c r="AF148" s="14"/>
      <c r="AG148" s="7"/>
      <c r="AH148" s="8">
        <f t="shared" si="136"/>
        <v>42685.322916666664</v>
      </c>
      <c r="AI148" s="7">
        <f t="shared" si="137"/>
        <v>0</v>
      </c>
      <c r="AJ148" s="10">
        <f t="shared" si="138"/>
        <v>6905.2500000000009</v>
      </c>
      <c r="AK148" s="12"/>
      <c r="AL148" s="7"/>
      <c r="AM148" s="15">
        <f t="shared" si="139"/>
        <v>42685.322916666664</v>
      </c>
      <c r="AN148" s="7">
        <f t="shared" si="140"/>
        <v>0</v>
      </c>
      <c r="AO148" s="7">
        <f>IF(AL148,AO147-#REF!,AO147)</f>
        <v>6905.2500000000009</v>
      </c>
      <c r="AP148" s="12"/>
      <c r="AQ148" s="7"/>
      <c r="AR148" s="8">
        <f t="shared" si="141"/>
        <v>42685.322916666664</v>
      </c>
      <c r="AS148" s="7">
        <f t="shared" si="142"/>
        <v>0</v>
      </c>
      <c r="AT148" s="7">
        <f t="shared" si="143"/>
        <v>6905.2500000000009</v>
      </c>
      <c r="AV148" s="10"/>
      <c r="AW148" s="8">
        <f t="shared" si="144"/>
        <v>42685.322916666664</v>
      </c>
      <c r="AX148" s="7">
        <f t="shared" si="145"/>
        <v>0</v>
      </c>
      <c r="AY148" s="10">
        <f t="shared" si="146"/>
        <v>6905.2500000000009</v>
      </c>
      <c r="AZ148"/>
      <c r="BA148" s="10"/>
      <c r="BB148" s="8">
        <f t="shared" si="147"/>
        <v>0.23611111109607405</v>
      </c>
      <c r="BC148" s="18">
        <f t="shared" si="148"/>
        <v>355</v>
      </c>
      <c r="BD148" s="10">
        <f t="shared" si="149"/>
        <v>6550.2500000000009</v>
      </c>
    </row>
    <row r="149" spans="1:56" x14ac:dyDescent="0.2">
      <c r="A149" s="17">
        <f>'St5 Input'!A134</f>
        <v>3</v>
      </c>
      <c r="B149" s="17">
        <f>'St5 Input'!B134</f>
        <v>3610</v>
      </c>
      <c r="C149" s="17" t="str">
        <f>'St5 Input'!C134</f>
        <v xml:space="preserve"> Intall Front Roof Trim Piece</v>
      </c>
      <c r="D149" s="17">
        <f>'St5 Input'!D134</f>
        <v>10</v>
      </c>
      <c r="E149" s="19" t="str">
        <f>'St5 Input'!G134</f>
        <v xml:space="preserve"> </v>
      </c>
      <c r="F149" s="8"/>
      <c r="H149" s="10"/>
      <c r="I149" s="8">
        <f t="shared" si="121"/>
        <v>42685.322916666664</v>
      </c>
      <c r="J149" s="10">
        <f t="shared" si="122"/>
        <v>0</v>
      </c>
      <c r="K149" s="10">
        <f t="shared" si="123"/>
        <v>6905.2500000000009</v>
      </c>
      <c r="L149" s="12"/>
      <c r="M149" s="10"/>
      <c r="N149" s="8">
        <f t="shared" si="124"/>
        <v>42685.322916666664</v>
      </c>
      <c r="O149" s="10">
        <f t="shared" si="125"/>
        <v>0</v>
      </c>
      <c r="P149" s="10">
        <f t="shared" si="126"/>
        <v>6905.2500000000009</v>
      </c>
      <c r="Q149" s="14"/>
      <c r="R149" s="7"/>
      <c r="S149" s="8">
        <f t="shared" si="127"/>
        <v>42685.322916666664</v>
      </c>
      <c r="T149" s="7">
        <f t="shared" si="128"/>
        <v>0</v>
      </c>
      <c r="U149" s="10">
        <f t="shared" si="129"/>
        <v>6905.2500000000009</v>
      </c>
      <c r="V149" s="14"/>
      <c r="W149" s="7"/>
      <c r="X149" s="8">
        <f t="shared" si="130"/>
        <v>42685.322916666664</v>
      </c>
      <c r="Y149" s="7">
        <f t="shared" si="131"/>
        <v>0</v>
      </c>
      <c r="Z149" s="10">
        <f t="shared" si="132"/>
        <v>6905.2500000000009</v>
      </c>
      <c r="AA149" s="14"/>
      <c r="AB149" s="7"/>
      <c r="AC149" s="8">
        <f t="shared" si="133"/>
        <v>42685.322916666664</v>
      </c>
      <c r="AD149" s="7">
        <f t="shared" si="134"/>
        <v>0</v>
      </c>
      <c r="AE149" s="10">
        <f t="shared" si="135"/>
        <v>6905.2500000000009</v>
      </c>
      <c r="AF149" s="14"/>
      <c r="AG149" s="7"/>
      <c r="AH149" s="8">
        <f t="shared" si="136"/>
        <v>42685.322916666664</v>
      </c>
      <c r="AI149" s="7">
        <f t="shared" si="137"/>
        <v>0</v>
      </c>
      <c r="AJ149" s="10">
        <f t="shared" si="138"/>
        <v>6905.2500000000009</v>
      </c>
      <c r="AK149" s="12"/>
      <c r="AL149" s="7"/>
      <c r="AM149" s="15">
        <f t="shared" si="139"/>
        <v>42685.322916666664</v>
      </c>
      <c r="AN149" s="7">
        <f t="shared" si="140"/>
        <v>0</v>
      </c>
      <c r="AO149" s="7">
        <f>IF(AL149,AO148-#REF!,AO148)</f>
        <v>6905.2500000000009</v>
      </c>
      <c r="AP149" s="12"/>
      <c r="AQ149" s="7"/>
      <c r="AR149" s="8">
        <f t="shared" si="141"/>
        <v>42685.322916666664</v>
      </c>
      <c r="AS149" s="7">
        <f t="shared" si="142"/>
        <v>0</v>
      </c>
      <c r="AT149" s="7">
        <f t="shared" si="143"/>
        <v>6905.2500000000009</v>
      </c>
      <c r="AV149" s="10"/>
      <c r="AW149" s="8">
        <f t="shared" si="144"/>
        <v>42685.322916666664</v>
      </c>
      <c r="AX149" s="7">
        <f t="shared" si="145"/>
        <v>0</v>
      </c>
      <c r="AY149" s="10">
        <f t="shared" si="146"/>
        <v>6905.2500000000009</v>
      </c>
      <c r="AZ149"/>
      <c r="BA149" s="10"/>
      <c r="BB149" s="8">
        <f t="shared" si="147"/>
        <v>0.23611111109607405</v>
      </c>
      <c r="BC149" s="18">
        <f t="shared" si="148"/>
        <v>355</v>
      </c>
      <c r="BD149" s="10">
        <f t="shared" si="149"/>
        <v>6550.2500000000009</v>
      </c>
    </row>
    <row r="150" spans="1:56" x14ac:dyDescent="0.2">
      <c r="A150" s="17">
        <f>'St5 Input'!A135</f>
        <v>3</v>
      </c>
      <c r="B150" s="17">
        <f>'St5 Input'!B135</f>
        <v>3620</v>
      </c>
      <c r="C150" s="17" t="str">
        <f>'St5 Input'!C135</f>
        <v xml:space="preserve"> Upper Rub Rail</v>
      </c>
      <c r="D150" s="17">
        <f>'St5 Input'!D135</f>
        <v>45</v>
      </c>
      <c r="E150" s="19" t="str">
        <f>'St5 Input'!G135</f>
        <v xml:space="preserve"> </v>
      </c>
      <c r="F150" s="8"/>
      <c r="H150" s="10"/>
      <c r="I150" s="8">
        <f t="shared" si="121"/>
        <v>42685.322916666664</v>
      </c>
      <c r="J150" s="10">
        <f t="shared" si="122"/>
        <v>0</v>
      </c>
      <c r="K150" s="10">
        <f t="shared" si="123"/>
        <v>6905.2500000000009</v>
      </c>
      <c r="L150" s="12"/>
      <c r="M150" s="10"/>
      <c r="N150" s="8">
        <f t="shared" si="124"/>
        <v>42685.322916666664</v>
      </c>
      <c r="O150" s="10">
        <f t="shared" si="125"/>
        <v>0</v>
      </c>
      <c r="P150" s="10">
        <f t="shared" si="126"/>
        <v>6905.2500000000009</v>
      </c>
      <c r="Q150" s="14"/>
      <c r="R150" s="7"/>
      <c r="S150" s="8">
        <f t="shared" si="127"/>
        <v>42685.322916666664</v>
      </c>
      <c r="T150" s="7">
        <f t="shared" si="128"/>
        <v>0</v>
      </c>
      <c r="U150" s="10">
        <f t="shared" si="129"/>
        <v>6905.2500000000009</v>
      </c>
      <c r="V150" s="14"/>
      <c r="W150" s="7"/>
      <c r="X150" s="8">
        <f t="shared" si="130"/>
        <v>42685.322916666664</v>
      </c>
      <c r="Y150" s="7">
        <f t="shared" si="131"/>
        <v>0</v>
      </c>
      <c r="Z150" s="10">
        <f t="shared" si="132"/>
        <v>6905.2500000000009</v>
      </c>
      <c r="AA150" s="14"/>
      <c r="AB150" s="7"/>
      <c r="AC150" s="8">
        <f t="shared" si="133"/>
        <v>42685.322916666664</v>
      </c>
      <c r="AD150" s="7">
        <f t="shared" si="134"/>
        <v>0</v>
      </c>
      <c r="AE150" s="10">
        <f t="shared" si="135"/>
        <v>6905.2500000000009</v>
      </c>
      <c r="AF150" s="14"/>
      <c r="AG150" s="7"/>
      <c r="AH150" s="8">
        <f t="shared" si="136"/>
        <v>42685.322916666664</v>
      </c>
      <c r="AI150" s="7">
        <f t="shared" si="137"/>
        <v>0</v>
      </c>
      <c r="AJ150" s="10">
        <f t="shared" si="138"/>
        <v>6905.2500000000009</v>
      </c>
      <c r="AK150" s="12"/>
      <c r="AL150" s="7"/>
      <c r="AM150" s="15">
        <f t="shared" si="139"/>
        <v>42685.322916666664</v>
      </c>
      <c r="AN150" s="7">
        <f t="shared" si="140"/>
        <v>0</v>
      </c>
      <c r="AO150" s="7">
        <f>IF(AL150,AO149-#REF!,AO149)</f>
        <v>6905.2500000000009</v>
      </c>
      <c r="AP150" s="12"/>
      <c r="AQ150" s="7"/>
      <c r="AR150" s="8">
        <f t="shared" si="141"/>
        <v>42685.322916666664</v>
      </c>
      <c r="AS150" s="7">
        <f t="shared" si="142"/>
        <v>0</v>
      </c>
      <c r="AT150" s="7">
        <f t="shared" si="143"/>
        <v>6905.2500000000009</v>
      </c>
      <c r="AV150" s="10"/>
      <c r="AW150" s="8">
        <f t="shared" si="144"/>
        <v>42685.322916666664</v>
      </c>
      <c r="AX150" s="7">
        <f t="shared" si="145"/>
        <v>0</v>
      </c>
      <c r="AY150" s="10">
        <f t="shared" si="146"/>
        <v>6905.2500000000009</v>
      </c>
      <c r="AZ150"/>
      <c r="BA150" s="10"/>
      <c r="BB150" s="8">
        <f t="shared" si="147"/>
        <v>0.23611111109607405</v>
      </c>
      <c r="BC150" s="18">
        <f t="shared" si="148"/>
        <v>355</v>
      </c>
      <c r="BD150" s="10">
        <f t="shared" si="149"/>
        <v>6550.2500000000009</v>
      </c>
    </row>
    <row r="151" spans="1:56" x14ac:dyDescent="0.2">
      <c r="A151" s="17">
        <f>'St5 Input'!A136</f>
        <v>3</v>
      </c>
      <c r="B151" s="17">
        <f>'St5 Input'!B136</f>
        <v>3630</v>
      </c>
      <c r="C151" s="17" t="str">
        <f>'St5 Input'!C136</f>
        <v xml:space="preserve"> Awning Rail</v>
      </c>
      <c r="D151" s="17">
        <f>'St5 Input'!D136</f>
        <v>10</v>
      </c>
      <c r="E151" s="19" t="str">
        <f>'St5 Input'!G136</f>
        <v xml:space="preserve"> </v>
      </c>
      <c r="F151" s="8"/>
      <c r="H151" s="10"/>
      <c r="I151" s="8">
        <f t="shared" si="121"/>
        <v>42685.322916666664</v>
      </c>
      <c r="J151" s="10">
        <f t="shared" si="122"/>
        <v>0</v>
      </c>
      <c r="K151" s="10">
        <f t="shared" si="123"/>
        <v>6905.2500000000009</v>
      </c>
      <c r="L151" s="12"/>
      <c r="M151" s="10"/>
      <c r="N151" s="8">
        <f t="shared" si="124"/>
        <v>42685.322916666664</v>
      </c>
      <c r="O151" s="10">
        <f t="shared" si="125"/>
        <v>0</v>
      </c>
      <c r="P151" s="10">
        <f t="shared" si="126"/>
        <v>6905.2500000000009</v>
      </c>
      <c r="Q151" s="14"/>
      <c r="R151" s="7"/>
      <c r="S151" s="8">
        <f t="shared" si="127"/>
        <v>42685.322916666664</v>
      </c>
      <c r="T151" s="7">
        <f t="shared" si="128"/>
        <v>0</v>
      </c>
      <c r="U151" s="10">
        <f t="shared" si="129"/>
        <v>6905.2500000000009</v>
      </c>
      <c r="V151" s="14"/>
      <c r="W151" s="7"/>
      <c r="X151" s="8">
        <f t="shared" si="130"/>
        <v>42685.322916666664</v>
      </c>
      <c r="Y151" s="7">
        <f t="shared" si="131"/>
        <v>0</v>
      </c>
      <c r="Z151" s="10">
        <f t="shared" si="132"/>
        <v>6905.2500000000009</v>
      </c>
      <c r="AA151" s="14"/>
      <c r="AB151" s="7"/>
      <c r="AC151" s="8">
        <f t="shared" si="133"/>
        <v>42685.322916666664</v>
      </c>
      <c r="AD151" s="7">
        <f t="shared" si="134"/>
        <v>0</v>
      </c>
      <c r="AE151" s="10">
        <f t="shared" si="135"/>
        <v>6905.2500000000009</v>
      </c>
      <c r="AF151" s="14"/>
      <c r="AG151" s="7"/>
      <c r="AH151" s="8">
        <f t="shared" si="136"/>
        <v>42685.322916666664</v>
      </c>
      <c r="AI151" s="7">
        <f t="shared" si="137"/>
        <v>0</v>
      </c>
      <c r="AJ151" s="10">
        <f t="shared" si="138"/>
        <v>6905.2500000000009</v>
      </c>
      <c r="AK151" s="12"/>
      <c r="AL151" s="7"/>
      <c r="AM151" s="15">
        <f t="shared" si="139"/>
        <v>42685.322916666664</v>
      </c>
      <c r="AN151" s="7">
        <f t="shared" si="140"/>
        <v>0</v>
      </c>
      <c r="AO151" s="7">
        <f>IF(AL151,AO150-#REF!,AO150)</f>
        <v>6905.2500000000009</v>
      </c>
      <c r="AP151" s="12"/>
      <c r="AQ151" s="7"/>
      <c r="AR151" s="8">
        <f t="shared" si="141"/>
        <v>42685.322916666664</v>
      </c>
      <c r="AS151" s="7">
        <f t="shared" si="142"/>
        <v>0</v>
      </c>
      <c r="AT151" s="7">
        <f t="shared" si="143"/>
        <v>6905.2500000000009</v>
      </c>
      <c r="AV151" s="10"/>
      <c r="AW151" s="8">
        <f t="shared" si="144"/>
        <v>42685.322916666664</v>
      </c>
      <c r="AX151" s="7">
        <f t="shared" si="145"/>
        <v>0</v>
      </c>
      <c r="AY151" s="10">
        <f t="shared" si="146"/>
        <v>6905.2500000000009</v>
      </c>
      <c r="AZ151"/>
      <c r="BA151" s="10"/>
      <c r="BB151" s="8">
        <f t="shared" si="147"/>
        <v>0.23611111109607405</v>
      </c>
      <c r="BC151" s="18">
        <f t="shared" si="148"/>
        <v>355</v>
      </c>
      <c r="BD151" s="10">
        <f t="shared" si="149"/>
        <v>6550.2500000000009</v>
      </c>
    </row>
    <row r="152" spans="1:56" x14ac:dyDescent="0.2">
      <c r="A152" s="17">
        <f>'St5 Input'!A137</f>
        <v>3</v>
      </c>
      <c r="B152" s="17">
        <f>'St5 Input'!B137</f>
        <v>3640</v>
      </c>
      <c r="C152" s="17" t="str">
        <f>'St5 Input'!C137</f>
        <v xml:space="preserve"> Upper Clearance Lights</v>
      </c>
      <c r="D152" s="17">
        <f>'St5 Input'!D137</f>
        <v>15</v>
      </c>
      <c r="E152" s="19" t="str">
        <f>'St5 Input'!G137</f>
        <v xml:space="preserve"> </v>
      </c>
      <c r="F152" s="8"/>
      <c r="H152" s="10"/>
      <c r="I152" s="8">
        <f t="shared" si="121"/>
        <v>42685.322916666664</v>
      </c>
      <c r="J152" s="10">
        <f t="shared" si="122"/>
        <v>0</v>
      </c>
      <c r="K152" s="10">
        <f t="shared" si="123"/>
        <v>6905.2500000000009</v>
      </c>
      <c r="L152" s="12"/>
      <c r="M152" s="10"/>
      <c r="N152" s="8">
        <f t="shared" si="124"/>
        <v>42685.322916666664</v>
      </c>
      <c r="O152" s="10">
        <f t="shared" si="125"/>
        <v>0</v>
      </c>
      <c r="P152" s="10">
        <f t="shared" si="126"/>
        <v>6905.2500000000009</v>
      </c>
      <c r="Q152" s="14"/>
      <c r="R152" s="7"/>
      <c r="S152" s="8">
        <f t="shared" si="127"/>
        <v>42685.322916666664</v>
      </c>
      <c r="T152" s="7">
        <f t="shared" si="128"/>
        <v>0</v>
      </c>
      <c r="U152" s="10">
        <f t="shared" si="129"/>
        <v>6905.2500000000009</v>
      </c>
      <c r="V152" s="14"/>
      <c r="W152" s="7"/>
      <c r="X152" s="8">
        <f t="shared" si="130"/>
        <v>42685.322916666664</v>
      </c>
      <c r="Y152" s="7">
        <f t="shared" si="131"/>
        <v>0</v>
      </c>
      <c r="Z152" s="10">
        <f t="shared" si="132"/>
        <v>6905.2500000000009</v>
      </c>
      <c r="AA152" s="14"/>
      <c r="AB152" s="7"/>
      <c r="AC152" s="8">
        <f t="shared" si="133"/>
        <v>42685.322916666664</v>
      </c>
      <c r="AD152" s="7">
        <f t="shared" si="134"/>
        <v>0</v>
      </c>
      <c r="AE152" s="10">
        <f t="shared" si="135"/>
        <v>6905.2500000000009</v>
      </c>
      <c r="AF152" s="14"/>
      <c r="AG152" s="7"/>
      <c r="AH152" s="8">
        <f t="shared" si="136"/>
        <v>42685.322916666664</v>
      </c>
      <c r="AI152" s="7">
        <f t="shared" si="137"/>
        <v>0</v>
      </c>
      <c r="AJ152" s="10">
        <f t="shared" si="138"/>
        <v>6905.2500000000009</v>
      </c>
      <c r="AK152" s="12"/>
      <c r="AL152" s="7"/>
      <c r="AM152" s="15">
        <f t="shared" si="139"/>
        <v>42685.322916666664</v>
      </c>
      <c r="AN152" s="7">
        <f t="shared" si="140"/>
        <v>0</v>
      </c>
      <c r="AO152" s="7">
        <f>IF(AL152,AO151-#REF!,AO151)</f>
        <v>6905.2500000000009</v>
      </c>
      <c r="AP152" s="12"/>
      <c r="AQ152" s="7"/>
      <c r="AR152" s="8">
        <f t="shared" si="141"/>
        <v>42685.322916666664</v>
      </c>
      <c r="AS152" s="7">
        <f t="shared" si="142"/>
        <v>0</v>
      </c>
      <c r="AT152" s="7">
        <f t="shared" si="143"/>
        <v>6905.2500000000009</v>
      </c>
      <c r="AV152" s="10"/>
      <c r="AW152" s="8">
        <f t="shared" si="144"/>
        <v>42685.322916666664</v>
      </c>
      <c r="AX152" s="7">
        <f t="shared" si="145"/>
        <v>0</v>
      </c>
      <c r="AY152" s="10">
        <f t="shared" si="146"/>
        <v>6905.2500000000009</v>
      </c>
      <c r="AZ152"/>
      <c r="BA152" s="10"/>
      <c r="BB152" s="8">
        <f t="shared" si="147"/>
        <v>0.23611111109607405</v>
      </c>
      <c r="BC152" s="18">
        <f t="shared" si="148"/>
        <v>355</v>
      </c>
      <c r="BD152" s="10">
        <f t="shared" si="149"/>
        <v>6550.2500000000009</v>
      </c>
    </row>
    <row r="153" spans="1:56" x14ac:dyDescent="0.2">
      <c r="A153" s="17">
        <f>'St5 Input'!A138</f>
        <v>3</v>
      </c>
      <c r="B153" s="17">
        <f>'St5 Input'!B138</f>
        <v>3660</v>
      </c>
      <c r="C153" s="17" t="str">
        <f>'St5 Input'!C138</f>
        <v xml:space="preserve"> Holes for Plumbing Vents</v>
      </c>
      <c r="D153" s="17">
        <f>'St5 Input'!D138</f>
        <v>6</v>
      </c>
      <c r="E153" s="19" t="str">
        <f>'St5 Input'!G138</f>
        <v xml:space="preserve"> </v>
      </c>
      <c r="F153" s="8"/>
      <c r="H153" s="10"/>
      <c r="I153" s="8">
        <f t="shared" si="121"/>
        <v>42685.322916666664</v>
      </c>
      <c r="J153" s="10">
        <f t="shared" si="122"/>
        <v>0</v>
      </c>
      <c r="K153" s="10">
        <f t="shared" si="123"/>
        <v>6905.2500000000009</v>
      </c>
      <c r="L153" s="12"/>
      <c r="M153" s="10"/>
      <c r="N153" s="8">
        <f t="shared" si="124"/>
        <v>42685.322916666664</v>
      </c>
      <c r="O153" s="10">
        <f t="shared" si="125"/>
        <v>0</v>
      </c>
      <c r="P153" s="10">
        <f t="shared" si="126"/>
        <v>6905.2500000000009</v>
      </c>
      <c r="Q153" s="14"/>
      <c r="R153" s="7"/>
      <c r="S153" s="8">
        <f t="shared" si="127"/>
        <v>42685.322916666664</v>
      </c>
      <c r="T153" s="7">
        <f t="shared" si="128"/>
        <v>0</v>
      </c>
      <c r="U153" s="10">
        <f t="shared" si="129"/>
        <v>6905.2500000000009</v>
      </c>
      <c r="V153" s="14"/>
      <c r="W153" s="7"/>
      <c r="X153" s="8">
        <f t="shared" si="130"/>
        <v>42685.322916666664</v>
      </c>
      <c r="Y153" s="7">
        <f t="shared" si="131"/>
        <v>0</v>
      </c>
      <c r="Z153" s="10">
        <f t="shared" si="132"/>
        <v>6905.2500000000009</v>
      </c>
      <c r="AA153" s="14"/>
      <c r="AB153" s="7"/>
      <c r="AC153" s="8">
        <f t="shared" si="133"/>
        <v>42685.322916666664</v>
      </c>
      <c r="AD153" s="7">
        <f t="shared" si="134"/>
        <v>0</v>
      </c>
      <c r="AE153" s="10">
        <f t="shared" si="135"/>
        <v>6905.2500000000009</v>
      </c>
      <c r="AF153" s="14"/>
      <c r="AG153" s="7"/>
      <c r="AH153" s="8">
        <f t="shared" si="136"/>
        <v>42685.322916666664</v>
      </c>
      <c r="AI153" s="7">
        <f t="shared" si="137"/>
        <v>0</v>
      </c>
      <c r="AJ153" s="10">
        <f t="shared" si="138"/>
        <v>6905.2500000000009</v>
      </c>
      <c r="AK153" s="12"/>
      <c r="AL153" s="7"/>
      <c r="AM153" s="15">
        <f t="shared" si="139"/>
        <v>42685.322916666664</v>
      </c>
      <c r="AN153" s="7">
        <f t="shared" si="140"/>
        <v>0</v>
      </c>
      <c r="AO153" s="7">
        <f>IF(AL153,AO152-#REF!,AO152)</f>
        <v>6905.2500000000009</v>
      </c>
      <c r="AP153" s="12"/>
      <c r="AQ153" s="7"/>
      <c r="AR153" s="8">
        <f t="shared" si="141"/>
        <v>42685.322916666664</v>
      </c>
      <c r="AS153" s="7">
        <f t="shared" si="142"/>
        <v>0</v>
      </c>
      <c r="AT153" s="7">
        <f t="shared" si="143"/>
        <v>6905.2500000000009</v>
      </c>
      <c r="AV153" s="10"/>
      <c r="AW153" s="8">
        <f t="shared" si="144"/>
        <v>42685.322916666664</v>
      </c>
      <c r="AX153" s="7">
        <f t="shared" si="145"/>
        <v>0</v>
      </c>
      <c r="AY153" s="10">
        <f t="shared" si="146"/>
        <v>6905.2500000000009</v>
      </c>
      <c r="AZ153"/>
      <c r="BA153" s="10"/>
      <c r="BB153" s="8">
        <f t="shared" si="147"/>
        <v>0.23611111109607405</v>
      </c>
      <c r="BC153" s="18">
        <f t="shared" si="148"/>
        <v>355</v>
      </c>
      <c r="BD153" s="10">
        <f t="shared" si="149"/>
        <v>6550.2500000000009</v>
      </c>
    </row>
    <row r="154" spans="1:56" x14ac:dyDescent="0.2">
      <c r="A154" s="17">
        <f>'St5 Input'!A139</f>
        <v>3</v>
      </c>
      <c r="B154" s="17">
        <f>'St5 Input'!B139</f>
        <v>3670</v>
      </c>
      <c r="C154" s="17" t="str">
        <f>'St5 Input'!C139</f>
        <v xml:space="preserve"> Route Roof Vents</v>
      </c>
      <c r="D154" s="17">
        <f>'St5 Input'!D139</f>
        <v>5</v>
      </c>
      <c r="E154" s="19" t="str">
        <f>'St5 Input'!G139</f>
        <v xml:space="preserve"> </v>
      </c>
      <c r="F154" s="8"/>
      <c r="H154" s="10"/>
      <c r="I154" s="8">
        <f t="shared" si="121"/>
        <v>42685.322916666664</v>
      </c>
      <c r="J154" s="10">
        <f t="shared" si="122"/>
        <v>0</v>
      </c>
      <c r="K154" s="10">
        <f t="shared" si="123"/>
        <v>6905.2500000000009</v>
      </c>
      <c r="L154" s="12"/>
      <c r="M154" s="10"/>
      <c r="N154" s="8">
        <f t="shared" si="124"/>
        <v>42685.322916666664</v>
      </c>
      <c r="O154" s="10">
        <f t="shared" si="125"/>
        <v>0</v>
      </c>
      <c r="P154" s="10">
        <f t="shared" si="126"/>
        <v>6905.2500000000009</v>
      </c>
      <c r="Q154" s="14"/>
      <c r="R154" s="7"/>
      <c r="S154" s="8">
        <f t="shared" si="127"/>
        <v>42685.322916666664</v>
      </c>
      <c r="T154" s="7">
        <f t="shared" si="128"/>
        <v>0</v>
      </c>
      <c r="U154" s="10">
        <f t="shared" si="129"/>
        <v>6905.2500000000009</v>
      </c>
      <c r="V154" s="14"/>
      <c r="W154" s="7"/>
      <c r="X154" s="8">
        <f t="shared" si="130"/>
        <v>42685.322916666664</v>
      </c>
      <c r="Y154" s="7">
        <f t="shared" si="131"/>
        <v>0</v>
      </c>
      <c r="Z154" s="10">
        <f t="shared" si="132"/>
        <v>6905.2500000000009</v>
      </c>
      <c r="AA154" s="14"/>
      <c r="AB154" s="7"/>
      <c r="AC154" s="8">
        <f t="shared" si="133"/>
        <v>42685.322916666664</v>
      </c>
      <c r="AD154" s="7">
        <f t="shared" si="134"/>
        <v>0</v>
      </c>
      <c r="AE154" s="10">
        <f t="shared" si="135"/>
        <v>6905.2500000000009</v>
      </c>
      <c r="AF154" s="14"/>
      <c r="AG154" s="7"/>
      <c r="AH154" s="8">
        <f t="shared" si="136"/>
        <v>42685.322916666664</v>
      </c>
      <c r="AI154" s="7">
        <f t="shared" si="137"/>
        <v>0</v>
      </c>
      <c r="AJ154" s="10">
        <f t="shared" si="138"/>
        <v>6905.2500000000009</v>
      </c>
      <c r="AK154" s="12"/>
      <c r="AL154" s="7"/>
      <c r="AM154" s="15">
        <f t="shared" si="139"/>
        <v>42685.322916666664</v>
      </c>
      <c r="AN154" s="7">
        <f t="shared" si="140"/>
        <v>0</v>
      </c>
      <c r="AO154" s="7">
        <f>IF(AL154,AO153-#REF!,AO153)</f>
        <v>6905.2500000000009</v>
      </c>
      <c r="AP154" s="12"/>
      <c r="AQ154" s="7"/>
      <c r="AR154" s="8">
        <f t="shared" si="141"/>
        <v>42685.322916666664</v>
      </c>
      <c r="AS154" s="7">
        <f t="shared" si="142"/>
        <v>0</v>
      </c>
      <c r="AT154" s="7">
        <f t="shared" si="143"/>
        <v>6905.2500000000009</v>
      </c>
      <c r="AV154" s="10"/>
      <c r="AW154" s="8">
        <f t="shared" si="144"/>
        <v>42685.322916666664</v>
      </c>
      <c r="AX154" s="7">
        <f t="shared" si="145"/>
        <v>0</v>
      </c>
      <c r="AY154" s="10">
        <f t="shared" si="146"/>
        <v>6905.2500000000009</v>
      </c>
      <c r="AZ154"/>
      <c r="BA154" s="10"/>
      <c r="BB154" s="8">
        <f t="shared" si="147"/>
        <v>0.23611111109607405</v>
      </c>
      <c r="BC154" s="18">
        <f t="shared" si="148"/>
        <v>355</v>
      </c>
      <c r="BD154" s="10">
        <f t="shared" si="149"/>
        <v>6550.2500000000009</v>
      </c>
    </row>
    <row r="155" spans="1:56" x14ac:dyDescent="0.2">
      <c r="A155" s="17">
        <f>'St5 Input'!A140</f>
        <v>3</v>
      </c>
      <c r="B155" s="17">
        <f>'St5 Input'!B140</f>
        <v>3690</v>
      </c>
      <c r="C155" s="17" t="str">
        <f>'St5 Input'!C140</f>
        <v xml:space="preserve"> Install Vents and Seal MaxAir Brackets</v>
      </c>
      <c r="D155" s="17">
        <f>'St5 Input'!D140</f>
        <v>15</v>
      </c>
      <c r="E155" s="19" t="str">
        <f>'St5 Input'!G140</f>
        <v xml:space="preserve"> </v>
      </c>
      <c r="F155" s="8"/>
      <c r="H155" s="10"/>
      <c r="I155" s="8">
        <f t="shared" si="121"/>
        <v>42685.322916666664</v>
      </c>
      <c r="J155" s="10">
        <f t="shared" si="122"/>
        <v>0</v>
      </c>
      <c r="K155" s="10">
        <f t="shared" si="123"/>
        <v>6905.2500000000009</v>
      </c>
      <c r="L155" s="12"/>
      <c r="M155" s="10"/>
      <c r="N155" s="8">
        <f t="shared" si="124"/>
        <v>42685.322916666664</v>
      </c>
      <c r="O155" s="10">
        <f t="shared" si="125"/>
        <v>0</v>
      </c>
      <c r="P155" s="10">
        <f t="shared" si="126"/>
        <v>6905.2500000000009</v>
      </c>
      <c r="Q155" s="14"/>
      <c r="R155" s="7"/>
      <c r="S155" s="8">
        <f t="shared" si="127"/>
        <v>42685.322916666664</v>
      </c>
      <c r="T155" s="7">
        <f t="shared" si="128"/>
        <v>0</v>
      </c>
      <c r="U155" s="10">
        <f t="shared" si="129"/>
        <v>6905.2500000000009</v>
      </c>
      <c r="V155" s="14"/>
      <c r="W155" s="7"/>
      <c r="X155" s="8">
        <f t="shared" si="130"/>
        <v>42685.322916666664</v>
      </c>
      <c r="Y155" s="7">
        <f t="shared" si="131"/>
        <v>0</v>
      </c>
      <c r="Z155" s="10">
        <f t="shared" si="132"/>
        <v>6905.2500000000009</v>
      </c>
      <c r="AA155" s="14"/>
      <c r="AB155" s="7"/>
      <c r="AC155" s="8">
        <f t="shared" si="133"/>
        <v>42685.322916666664</v>
      </c>
      <c r="AD155" s="7">
        <f t="shared" si="134"/>
        <v>0</v>
      </c>
      <c r="AE155" s="10">
        <f t="shared" si="135"/>
        <v>6905.2500000000009</v>
      </c>
      <c r="AF155" s="14"/>
      <c r="AG155" s="7"/>
      <c r="AH155" s="8">
        <f t="shared" si="136"/>
        <v>42685.322916666664</v>
      </c>
      <c r="AI155" s="7">
        <f t="shared" si="137"/>
        <v>0</v>
      </c>
      <c r="AJ155" s="10">
        <f t="shared" si="138"/>
        <v>6905.2500000000009</v>
      </c>
      <c r="AK155" s="12"/>
      <c r="AL155" s="7"/>
      <c r="AM155" s="15">
        <f t="shared" si="139"/>
        <v>42685.322916666664</v>
      </c>
      <c r="AN155" s="7">
        <f t="shared" si="140"/>
        <v>0</v>
      </c>
      <c r="AO155" s="7">
        <f>IF(AL155,AO154-#REF!,AO154)</f>
        <v>6905.2500000000009</v>
      </c>
      <c r="AP155" s="12"/>
      <c r="AQ155" s="7"/>
      <c r="AR155" s="8">
        <f t="shared" si="141"/>
        <v>42685.322916666664</v>
      </c>
      <c r="AS155" s="7">
        <f t="shared" si="142"/>
        <v>0</v>
      </c>
      <c r="AT155" s="7">
        <f t="shared" si="143"/>
        <v>6905.2500000000009</v>
      </c>
      <c r="AV155" s="10"/>
      <c r="AW155" s="8">
        <f t="shared" si="144"/>
        <v>42685.322916666664</v>
      </c>
      <c r="AX155" s="7">
        <f t="shared" si="145"/>
        <v>0</v>
      </c>
      <c r="AY155" s="10">
        <f t="shared" si="146"/>
        <v>6905.2500000000009</v>
      </c>
      <c r="AZ155"/>
      <c r="BA155" s="10"/>
      <c r="BB155" s="8">
        <f t="shared" si="147"/>
        <v>0.23611111109607405</v>
      </c>
      <c r="BC155" s="18">
        <f t="shared" si="148"/>
        <v>355</v>
      </c>
      <c r="BD155" s="10">
        <f t="shared" si="149"/>
        <v>6550.2500000000009</v>
      </c>
    </row>
    <row r="156" spans="1:56" x14ac:dyDescent="0.2">
      <c r="A156" s="17">
        <f>'St5 Input'!A141</f>
        <v>3</v>
      </c>
      <c r="B156" s="17">
        <f>'St5 Input'!B141</f>
        <v>3710</v>
      </c>
      <c r="C156" s="17" t="str">
        <f>'St5 Input'!C141</f>
        <v xml:space="preserve"> Install Plumbing and Vent Covers and Tail Pipes</v>
      </c>
      <c r="D156" s="17">
        <f>'St5 Input'!D141</f>
        <v>15</v>
      </c>
      <c r="E156" s="19" t="str">
        <f>'St5 Input'!G141</f>
        <v xml:space="preserve"> </v>
      </c>
      <c r="F156" s="8"/>
      <c r="H156" s="10"/>
      <c r="I156" s="8">
        <f t="shared" si="121"/>
        <v>42685.322916666664</v>
      </c>
      <c r="J156" s="10">
        <f t="shared" si="122"/>
        <v>0</v>
      </c>
      <c r="K156" s="10">
        <f t="shared" si="123"/>
        <v>6905.2500000000009</v>
      </c>
      <c r="L156" s="12"/>
      <c r="M156" s="10"/>
      <c r="N156" s="8">
        <f t="shared" si="124"/>
        <v>42685.322916666664</v>
      </c>
      <c r="O156" s="10">
        <f t="shared" si="125"/>
        <v>0</v>
      </c>
      <c r="P156" s="10">
        <f t="shared" si="126"/>
        <v>6905.2500000000009</v>
      </c>
      <c r="Q156" s="14"/>
      <c r="R156" s="7"/>
      <c r="S156" s="8">
        <f t="shared" si="127"/>
        <v>42685.322916666664</v>
      </c>
      <c r="T156" s="7">
        <f t="shared" si="128"/>
        <v>0</v>
      </c>
      <c r="U156" s="10">
        <f t="shared" si="129"/>
        <v>6905.2500000000009</v>
      </c>
      <c r="V156" s="14"/>
      <c r="W156" s="7"/>
      <c r="X156" s="8">
        <f t="shared" si="130"/>
        <v>42685.322916666664</v>
      </c>
      <c r="Y156" s="7">
        <f t="shared" si="131"/>
        <v>0</v>
      </c>
      <c r="Z156" s="10">
        <f t="shared" si="132"/>
        <v>6905.2500000000009</v>
      </c>
      <c r="AA156" s="14"/>
      <c r="AB156" s="7"/>
      <c r="AC156" s="8">
        <f t="shared" si="133"/>
        <v>42685.322916666664</v>
      </c>
      <c r="AD156" s="7">
        <f t="shared" si="134"/>
        <v>0</v>
      </c>
      <c r="AE156" s="10">
        <f t="shared" si="135"/>
        <v>6905.2500000000009</v>
      </c>
      <c r="AF156" s="14"/>
      <c r="AG156" s="7"/>
      <c r="AH156" s="8">
        <f t="shared" si="136"/>
        <v>42685.322916666664</v>
      </c>
      <c r="AI156" s="7">
        <f t="shared" si="137"/>
        <v>0</v>
      </c>
      <c r="AJ156" s="10">
        <f t="shared" si="138"/>
        <v>6905.2500000000009</v>
      </c>
      <c r="AK156" s="12"/>
      <c r="AL156" s="7"/>
      <c r="AM156" s="15">
        <f t="shared" si="139"/>
        <v>42685.322916666664</v>
      </c>
      <c r="AN156" s="7">
        <f t="shared" si="140"/>
        <v>0</v>
      </c>
      <c r="AO156" s="7">
        <f>IF(AL156,AO155-#REF!,AO155)</f>
        <v>6905.2500000000009</v>
      </c>
      <c r="AP156" s="12"/>
      <c r="AQ156" s="7"/>
      <c r="AR156" s="8">
        <f t="shared" si="141"/>
        <v>42685.322916666664</v>
      </c>
      <c r="AS156" s="7">
        <f t="shared" si="142"/>
        <v>0</v>
      </c>
      <c r="AT156" s="7">
        <f t="shared" si="143"/>
        <v>6905.2500000000009</v>
      </c>
      <c r="AV156" s="10"/>
      <c r="AW156" s="8">
        <f t="shared" si="144"/>
        <v>42685.322916666664</v>
      </c>
      <c r="AX156" s="7">
        <f t="shared" si="145"/>
        <v>0</v>
      </c>
      <c r="AY156" s="10">
        <f t="shared" si="146"/>
        <v>6905.2500000000009</v>
      </c>
      <c r="AZ156"/>
      <c r="BA156" s="10"/>
      <c r="BB156" s="8">
        <f t="shared" si="147"/>
        <v>0.23611111109607405</v>
      </c>
      <c r="BC156" s="18">
        <f t="shared" si="148"/>
        <v>355</v>
      </c>
      <c r="BD156" s="10">
        <f t="shared" si="149"/>
        <v>6550.2500000000009</v>
      </c>
    </row>
    <row r="157" spans="1:56" x14ac:dyDescent="0.2">
      <c r="A157" s="17">
        <f>'St5 Input'!A142</f>
        <v>3</v>
      </c>
      <c r="B157" s="17">
        <f>'St5 Input'!B142</f>
        <v>3750</v>
      </c>
      <c r="C157" s="17" t="str">
        <f>'St5 Input'!C142</f>
        <v xml:space="preserve"> Clean Roof</v>
      </c>
      <c r="D157" s="17">
        <f>'St5 Input'!D142</f>
        <v>6</v>
      </c>
      <c r="E157" s="19" t="str">
        <f>'St5 Input'!G142</f>
        <v xml:space="preserve"> </v>
      </c>
      <c r="F157" s="8"/>
      <c r="H157" s="10"/>
      <c r="I157" s="8">
        <f t="shared" si="121"/>
        <v>42685.322916666664</v>
      </c>
      <c r="J157" s="10">
        <f t="shared" si="122"/>
        <v>0</v>
      </c>
      <c r="K157" s="10">
        <f t="shared" si="123"/>
        <v>6905.2500000000009</v>
      </c>
      <c r="L157" s="12"/>
      <c r="M157" s="10"/>
      <c r="N157" s="8">
        <f t="shared" si="124"/>
        <v>42685.322916666664</v>
      </c>
      <c r="O157" s="10">
        <f t="shared" si="125"/>
        <v>0</v>
      </c>
      <c r="P157" s="10">
        <f t="shared" si="126"/>
        <v>6905.2500000000009</v>
      </c>
      <c r="Q157" s="14"/>
      <c r="R157" s="7"/>
      <c r="S157" s="8">
        <f t="shared" si="127"/>
        <v>42685.322916666664</v>
      </c>
      <c r="T157" s="7">
        <f t="shared" si="128"/>
        <v>0</v>
      </c>
      <c r="U157" s="10">
        <f t="shared" si="129"/>
        <v>6905.2500000000009</v>
      </c>
      <c r="V157" s="14"/>
      <c r="W157" s="7"/>
      <c r="X157" s="8">
        <f t="shared" si="130"/>
        <v>42685.322916666664</v>
      </c>
      <c r="Y157" s="7">
        <f t="shared" si="131"/>
        <v>0</v>
      </c>
      <c r="Z157" s="10">
        <f t="shared" si="132"/>
        <v>6905.2500000000009</v>
      </c>
      <c r="AA157" s="14"/>
      <c r="AB157" s="7"/>
      <c r="AC157" s="8">
        <f t="shared" si="133"/>
        <v>42685.322916666664</v>
      </c>
      <c r="AD157" s="7">
        <f t="shared" si="134"/>
        <v>0</v>
      </c>
      <c r="AE157" s="10">
        <f t="shared" si="135"/>
        <v>6905.2500000000009</v>
      </c>
      <c r="AF157" s="14"/>
      <c r="AG157" s="7"/>
      <c r="AH157" s="8">
        <f t="shared" si="136"/>
        <v>42685.322916666664</v>
      </c>
      <c r="AI157" s="7">
        <f t="shared" si="137"/>
        <v>0</v>
      </c>
      <c r="AJ157" s="10">
        <f t="shared" si="138"/>
        <v>6905.2500000000009</v>
      </c>
      <c r="AK157" s="12"/>
      <c r="AL157" s="7"/>
      <c r="AM157" s="15">
        <f t="shared" si="139"/>
        <v>42685.322916666664</v>
      </c>
      <c r="AN157" s="7">
        <f t="shared" si="140"/>
        <v>0</v>
      </c>
      <c r="AO157" s="7">
        <f>IF(AL157,AO156-#REF!,AO156)</f>
        <v>6905.2500000000009</v>
      </c>
      <c r="AP157" s="12"/>
      <c r="AQ157" s="7"/>
      <c r="AR157" s="8">
        <f t="shared" si="141"/>
        <v>42685.322916666664</v>
      </c>
      <c r="AS157" s="7">
        <f t="shared" si="142"/>
        <v>0</v>
      </c>
      <c r="AT157" s="7">
        <f t="shared" si="143"/>
        <v>6905.2500000000009</v>
      </c>
      <c r="AV157" s="10"/>
      <c r="AW157" s="8">
        <f t="shared" si="144"/>
        <v>42685.322916666664</v>
      </c>
      <c r="AX157" s="7">
        <f t="shared" si="145"/>
        <v>0</v>
      </c>
      <c r="AY157" s="10">
        <f t="shared" si="146"/>
        <v>6905.2500000000009</v>
      </c>
      <c r="AZ157"/>
      <c r="BA157" s="10"/>
      <c r="BB157" s="8">
        <f t="shared" si="147"/>
        <v>0.23611111109607405</v>
      </c>
      <c r="BC157" s="18">
        <f t="shared" si="148"/>
        <v>355</v>
      </c>
      <c r="BD157" s="10">
        <f t="shared" si="149"/>
        <v>6550.2500000000009</v>
      </c>
    </row>
    <row r="158" spans="1:56" x14ac:dyDescent="0.2">
      <c r="A158" s="17">
        <f>'St5 Input'!A143</f>
        <v>3</v>
      </c>
      <c r="B158" s="17">
        <f>'St5 Input'!B143</f>
        <v>3760</v>
      </c>
      <c r="C158" s="17" t="str">
        <f>'St5 Input'!C143</f>
        <v xml:space="preserve"> Seal Roof</v>
      </c>
      <c r="D158" s="17">
        <f>'St5 Input'!D143</f>
        <v>20</v>
      </c>
      <c r="E158" s="19" t="str">
        <f>'St5 Input'!G143</f>
        <v xml:space="preserve"> </v>
      </c>
      <c r="F158" s="8"/>
      <c r="H158" s="10"/>
      <c r="I158" s="8">
        <f t="shared" si="121"/>
        <v>42685.322916666664</v>
      </c>
      <c r="J158" s="10">
        <f t="shared" si="122"/>
        <v>0</v>
      </c>
      <c r="K158" s="10">
        <f t="shared" si="123"/>
        <v>6905.2500000000009</v>
      </c>
      <c r="L158" s="12"/>
      <c r="M158" s="10"/>
      <c r="N158" s="8">
        <f t="shared" si="124"/>
        <v>42685.322916666664</v>
      </c>
      <c r="O158" s="10">
        <f t="shared" si="125"/>
        <v>0</v>
      </c>
      <c r="P158" s="10">
        <f t="shared" si="126"/>
        <v>6905.2500000000009</v>
      </c>
      <c r="Q158" s="14"/>
      <c r="R158" s="7"/>
      <c r="S158" s="8">
        <f t="shared" si="127"/>
        <v>42685.322916666664</v>
      </c>
      <c r="T158" s="7">
        <f t="shared" si="128"/>
        <v>0</v>
      </c>
      <c r="U158" s="10">
        <f t="shared" si="129"/>
        <v>6905.2500000000009</v>
      </c>
      <c r="V158" s="14"/>
      <c r="W158" s="7"/>
      <c r="X158" s="8">
        <f t="shared" si="130"/>
        <v>42685.322916666664</v>
      </c>
      <c r="Y158" s="7">
        <f t="shared" si="131"/>
        <v>0</v>
      </c>
      <c r="Z158" s="10">
        <f t="shared" si="132"/>
        <v>6905.2500000000009</v>
      </c>
      <c r="AA158" s="14"/>
      <c r="AB158" s="7"/>
      <c r="AC158" s="8">
        <f t="shared" si="133"/>
        <v>42685.322916666664</v>
      </c>
      <c r="AD158" s="7">
        <f t="shared" si="134"/>
        <v>0</v>
      </c>
      <c r="AE158" s="10">
        <f t="shared" si="135"/>
        <v>6905.2500000000009</v>
      </c>
      <c r="AF158" s="14"/>
      <c r="AG158" s="7"/>
      <c r="AH158" s="8">
        <f t="shared" si="136"/>
        <v>42685.322916666664</v>
      </c>
      <c r="AI158" s="7">
        <f t="shared" si="137"/>
        <v>0</v>
      </c>
      <c r="AJ158" s="10">
        <f t="shared" si="138"/>
        <v>6905.2500000000009</v>
      </c>
      <c r="AK158" s="12"/>
      <c r="AL158" s="7"/>
      <c r="AM158" s="15">
        <f t="shared" si="139"/>
        <v>42685.322916666664</v>
      </c>
      <c r="AN158" s="7">
        <f t="shared" si="140"/>
        <v>0</v>
      </c>
      <c r="AO158" s="7">
        <f>IF(AL158,AO157-#REF!,AO157)</f>
        <v>6905.2500000000009</v>
      </c>
      <c r="AP158" s="12"/>
      <c r="AQ158" s="7"/>
      <c r="AR158" s="8">
        <f t="shared" si="141"/>
        <v>42685.322916666664</v>
      </c>
      <c r="AS158" s="7">
        <f t="shared" si="142"/>
        <v>0</v>
      </c>
      <c r="AT158" s="7">
        <f t="shared" si="143"/>
        <v>6905.2500000000009</v>
      </c>
      <c r="AV158" s="10"/>
      <c r="AW158" s="8">
        <f t="shared" si="144"/>
        <v>42685.322916666664</v>
      </c>
      <c r="AX158" s="7">
        <f t="shared" si="145"/>
        <v>0</v>
      </c>
      <c r="AY158" s="10">
        <f t="shared" si="146"/>
        <v>6905.2500000000009</v>
      </c>
      <c r="AZ158"/>
      <c r="BA158" s="10"/>
      <c r="BB158" s="8">
        <f t="shared" si="147"/>
        <v>0.23611111109607405</v>
      </c>
      <c r="BC158" s="18">
        <f t="shared" si="148"/>
        <v>355</v>
      </c>
      <c r="BD158" s="10">
        <f t="shared" si="149"/>
        <v>6550.2500000000009</v>
      </c>
    </row>
    <row r="159" spans="1:56" x14ac:dyDescent="0.2">
      <c r="A159" s="17">
        <f>'St5 Input'!A144</f>
        <v>3</v>
      </c>
      <c r="B159" s="17">
        <f>'St5 Input'!B144</f>
        <v>3770</v>
      </c>
      <c r="C159" s="17" t="str">
        <f>'St5 Input'!C144</f>
        <v xml:space="preserve"> Seal Under Front Radius and Down Front Edge</v>
      </c>
      <c r="D159" s="17">
        <f>'St5 Input'!D144</f>
        <v>18</v>
      </c>
      <c r="E159" s="19" t="str">
        <f>'St5 Input'!G144</f>
        <v xml:space="preserve"> </v>
      </c>
      <c r="F159" s="8"/>
      <c r="H159" s="10"/>
      <c r="I159" s="8">
        <f t="shared" si="121"/>
        <v>42685.322916666664</v>
      </c>
      <c r="J159" s="10">
        <f t="shared" si="122"/>
        <v>0</v>
      </c>
      <c r="K159" s="10">
        <f t="shared" si="123"/>
        <v>6905.2500000000009</v>
      </c>
      <c r="L159" s="12"/>
      <c r="M159" s="10"/>
      <c r="N159" s="8">
        <f t="shared" si="124"/>
        <v>42685.322916666664</v>
      </c>
      <c r="O159" s="10">
        <f t="shared" si="125"/>
        <v>0</v>
      </c>
      <c r="P159" s="10">
        <f t="shared" si="126"/>
        <v>6905.2500000000009</v>
      </c>
      <c r="Q159" s="14"/>
      <c r="R159" s="7"/>
      <c r="S159" s="8">
        <f t="shared" si="127"/>
        <v>42685.322916666664</v>
      </c>
      <c r="T159" s="7">
        <f t="shared" si="128"/>
        <v>0</v>
      </c>
      <c r="U159" s="10">
        <f t="shared" si="129"/>
        <v>6905.2500000000009</v>
      </c>
      <c r="V159" s="14"/>
      <c r="W159" s="7"/>
      <c r="X159" s="8">
        <f t="shared" si="130"/>
        <v>42685.322916666664</v>
      </c>
      <c r="Y159" s="7">
        <f t="shared" si="131"/>
        <v>0</v>
      </c>
      <c r="Z159" s="10">
        <f t="shared" si="132"/>
        <v>6905.2500000000009</v>
      </c>
      <c r="AA159" s="14"/>
      <c r="AB159" s="7"/>
      <c r="AC159" s="8">
        <f t="shared" si="133"/>
        <v>42685.322916666664</v>
      </c>
      <c r="AD159" s="7">
        <f t="shared" si="134"/>
        <v>0</v>
      </c>
      <c r="AE159" s="10">
        <f t="shared" si="135"/>
        <v>6905.2500000000009</v>
      </c>
      <c r="AF159" s="14"/>
      <c r="AG159" s="7"/>
      <c r="AH159" s="8">
        <f t="shared" si="136"/>
        <v>42685.322916666664</v>
      </c>
      <c r="AI159" s="7">
        <f t="shared" si="137"/>
        <v>0</v>
      </c>
      <c r="AJ159" s="10">
        <f t="shared" si="138"/>
        <v>6905.2500000000009</v>
      </c>
      <c r="AK159" s="12"/>
      <c r="AL159" s="7"/>
      <c r="AM159" s="15">
        <f t="shared" si="139"/>
        <v>42685.322916666664</v>
      </c>
      <c r="AN159" s="7">
        <f t="shared" si="140"/>
        <v>0</v>
      </c>
      <c r="AO159" s="7">
        <f>IF(AL159,AO158-#REF!,AO158)</f>
        <v>6905.2500000000009</v>
      </c>
      <c r="AP159" s="12"/>
      <c r="AQ159" s="7"/>
      <c r="AR159" s="8">
        <f t="shared" si="141"/>
        <v>42685.322916666664</v>
      </c>
      <c r="AS159" s="7">
        <f t="shared" si="142"/>
        <v>0</v>
      </c>
      <c r="AT159" s="7">
        <f t="shared" si="143"/>
        <v>6905.2500000000009</v>
      </c>
      <c r="AV159" s="10"/>
      <c r="AW159" s="8">
        <f t="shared" si="144"/>
        <v>42685.322916666664</v>
      </c>
      <c r="AX159" s="7">
        <f t="shared" si="145"/>
        <v>0</v>
      </c>
      <c r="AY159" s="10">
        <f t="shared" si="146"/>
        <v>6905.2500000000009</v>
      </c>
      <c r="AZ159"/>
      <c r="BA159" s="10"/>
      <c r="BB159" s="8">
        <f t="shared" si="147"/>
        <v>0.23611111109607405</v>
      </c>
      <c r="BC159" s="18">
        <f t="shared" si="148"/>
        <v>355</v>
      </c>
      <c r="BD159" s="10">
        <f t="shared" si="149"/>
        <v>6550.2500000000009</v>
      </c>
    </row>
    <row r="160" spans="1:56" x14ac:dyDescent="0.2">
      <c r="A160" s="17">
        <f>'St5 Input'!A145</f>
        <v>3</v>
      </c>
      <c r="B160" s="17">
        <f>'St5 Input'!B145</f>
        <v>3780</v>
      </c>
      <c r="C160" s="17" t="str">
        <f>'St5 Input'!C145</f>
        <v xml:space="preserve"> Refer Vent Cap</v>
      </c>
      <c r="D160" s="17">
        <f>'St5 Input'!D145</f>
        <v>2</v>
      </c>
      <c r="E160" s="19" t="str">
        <f>'St5 Input'!G145</f>
        <v xml:space="preserve"> </v>
      </c>
      <c r="F160" s="8"/>
      <c r="H160" s="10"/>
      <c r="I160" s="8">
        <f t="shared" si="121"/>
        <v>42685.322916666664</v>
      </c>
      <c r="J160" s="10">
        <f t="shared" si="122"/>
        <v>0</v>
      </c>
      <c r="K160" s="10">
        <f t="shared" si="123"/>
        <v>6905.2500000000009</v>
      </c>
      <c r="L160" s="12"/>
      <c r="M160" s="10"/>
      <c r="N160" s="8">
        <f t="shared" si="124"/>
        <v>42685.322916666664</v>
      </c>
      <c r="O160" s="10">
        <f t="shared" si="125"/>
        <v>0</v>
      </c>
      <c r="P160" s="10">
        <f t="shared" si="126"/>
        <v>6905.2500000000009</v>
      </c>
      <c r="Q160" s="14"/>
      <c r="R160" s="7"/>
      <c r="S160" s="8">
        <f t="shared" si="127"/>
        <v>42685.322916666664</v>
      </c>
      <c r="T160" s="7">
        <f t="shared" si="128"/>
        <v>0</v>
      </c>
      <c r="U160" s="10">
        <f t="shared" si="129"/>
        <v>6905.2500000000009</v>
      </c>
      <c r="V160" s="14"/>
      <c r="W160" s="7"/>
      <c r="X160" s="8">
        <f t="shared" si="130"/>
        <v>42685.322916666664</v>
      </c>
      <c r="Y160" s="7">
        <f t="shared" si="131"/>
        <v>0</v>
      </c>
      <c r="Z160" s="10">
        <f t="shared" si="132"/>
        <v>6905.2500000000009</v>
      </c>
      <c r="AA160" s="14"/>
      <c r="AB160" s="7"/>
      <c r="AC160" s="8">
        <f t="shared" si="133"/>
        <v>42685.322916666664</v>
      </c>
      <c r="AD160" s="7">
        <f t="shared" si="134"/>
        <v>0</v>
      </c>
      <c r="AE160" s="10">
        <f t="shared" si="135"/>
        <v>6905.2500000000009</v>
      </c>
      <c r="AF160" s="14"/>
      <c r="AG160" s="7"/>
      <c r="AH160" s="8">
        <f t="shared" si="136"/>
        <v>42685.322916666664</v>
      </c>
      <c r="AI160" s="7">
        <f t="shared" si="137"/>
        <v>0</v>
      </c>
      <c r="AJ160" s="10">
        <f t="shared" si="138"/>
        <v>6905.2500000000009</v>
      </c>
      <c r="AK160" s="12"/>
      <c r="AL160" s="7"/>
      <c r="AM160" s="15">
        <f t="shared" si="139"/>
        <v>42685.322916666664</v>
      </c>
      <c r="AN160" s="7">
        <f t="shared" si="140"/>
        <v>0</v>
      </c>
      <c r="AO160" s="7">
        <f>IF(AL160,AO159-#REF!,AO159)</f>
        <v>6905.2500000000009</v>
      </c>
      <c r="AP160" s="12"/>
      <c r="AQ160" s="7"/>
      <c r="AR160" s="8">
        <f t="shared" si="141"/>
        <v>42685.322916666664</v>
      </c>
      <c r="AS160" s="7">
        <f t="shared" si="142"/>
        <v>0</v>
      </c>
      <c r="AT160" s="7">
        <f t="shared" si="143"/>
        <v>6905.2500000000009</v>
      </c>
      <c r="AV160" s="10"/>
      <c r="AW160" s="8">
        <f t="shared" si="144"/>
        <v>42685.322916666664</v>
      </c>
      <c r="AX160" s="7">
        <f t="shared" si="145"/>
        <v>0</v>
      </c>
      <c r="AY160" s="10">
        <f t="shared" si="146"/>
        <v>6905.2500000000009</v>
      </c>
      <c r="AZ160"/>
      <c r="BA160" s="10"/>
      <c r="BB160" s="8">
        <f t="shared" si="147"/>
        <v>0.23611111109607405</v>
      </c>
      <c r="BC160" s="18">
        <f t="shared" si="148"/>
        <v>355</v>
      </c>
      <c r="BD160" s="10">
        <f t="shared" si="149"/>
        <v>6550.2500000000009</v>
      </c>
    </row>
    <row r="161" spans="1:56" x14ac:dyDescent="0.2">
      <c r="A161" s="17">
        <f>'St5 Input'!A146</f>
        <v>3</v>
      </c>
      <c r="B161" s="17">
        <f>'St5 Input'!B146</f>
        <v>3800</v>
      </c>
      <c r="C161" s="17" t="str">
        <f>'St5 Input'!C146</f>
        <v xml:space="preserve"> Upper Flow Thru Vent - Scene Light - Speakers</v>
      </c>
      <c r="D161" s="17">
        <f>'St5 Input'!D146</f>
        <v>35</v>
      </c>
      <c r="E161" s="19" t="str">
        <f>'St5 Input'!G146</f>
        <v xml:space="preserve"> </v>
      </c>
      <c r="F161" s="8"/>
      <c r="H161" s="10"/>
      <c r="I161" s="8">
        <f t="shared" si="121"/>
        <v>42685.322916666664</v>
      </c>
      <c r="J161" s="10">
        <f t="shared" si="122"/>
        <v>0</v>
      </c>
      <c r="K161" s="10">
        <f t="shared" si="123"/>
        <v>6905.2500000000009</v>
      </c>
      <c r="L161" s="12"/>
      <c r="M161" s="10"/>
      <c r="N161" s="8">
        <f t="shared" si="124"/>
        <v>42685.322916666664</v>
      </c>
      <c r="O161" s="10">
        <f t="shared" si="125"/>
        <v>0</v>
      </c>
      <c r="P161" s="10">
        <f t="shared" si="126"/>
        <v>6905.2500000000009</v>
      </c>
      <c r="Q161" s="14"/>
      <c r="R161" s="7"/>
      <c r="S161" s="8">
        <f t="shared" si="127"/>
        <v>42685.322916666664</v>
      </c>
      <c r="T161" s="7">
        <f t="shared" si="128"/>
        <v>0</v>
      </c>
      <c r="U161" s="10">
        <f t="shared" si="129"/>
        <v>6905.2500000000009</v>
      </c>
      <c r="V161" s="14"/>
      <c r="W161" s="7"/>
      <c r="X161" s="8">
        <f t="shared" si="130"/>
        <v>42685.322916666664</v>
      </c>
      <c r="Y161" s="7">
        <f t="shared" si="131"/>
        <v>0</v>
      </c>
      <c r="Z161" s="10">
        <f t="shared" si="132"/>
        <v>6905.2500000000009</v>
      </c>
      <c r="AA161" s="14"/>
      <c r="AB161" s="7"/>
      <c r="AC161" s="8">
        <f t="shared" si="133"/>
        <v>42685.322916666664</v>
      </c>
      <c r="AD161" s="7">
        <f t="shared" si="134"/>
        <v>0</v>
      </c>
      <c r="AE161" s="10">
        <f t="shared" si="135"/>
        <v>6905.2500000000009</v>
      </c>
      <c r="AF161" s="14"/>
      <c r="AG161" s="7"/>
      <c r="AH161" s="8">
        <f t="shared" si="136"/>
        <v>42685.322916666664</v>
      </c>
      <c r="AI161" s="7">
        <f t="shared" si="137"/>
        <v>0</v>
      </c>
      <c r="AJ161" s="10">
        <f t="shared" si="138"/>
        <v>6905.2500000000009</v>
      </c>
      <c r="AK161" s="12"/>
      <c r="AL161" s="7"/>
      <c r="AM161" s="15">
        <f t="shared" si="139"/>
        <v>42685.322916666664</v>
      </c>
      <c r="AN161" s="7">
        <f t="shared" si="140"/>
        <v>0</v>
      </c>
      <c r="AO161" s="7">
        <f>IF(AL161,AO160-#REF!,AO160)</f>
        <v>6905.2500000000009</v>
      </c>
      <c r="AP161" s="12"/>
      <c r="AQ161" s="7"/>
      <c r="AR161" s="8">
        <f t="shared" si="141"/>
        <v>42685.322916666664</v>
      </c>
      <c r="AS161" s="7">
        <f t="shared" si="142"/>
        <v>0</v>
      </c>
      <c r="AT161" s="7">
        <f t="shared" si="143"/>
        <v>6905.2500000000009</v>
      </c>
      <c r="AV161" s="10"/>
      <c r="AW161" s="8">
        <f t="shared" si="144"/>
        <v>42685.322916666664</v>
      </c>
      <c r="AX161" s="7">
        <f t="shared" si="145"/>
        <v>0</v>
      </c>
      <c r="AY161" s="10">
        <f t="shared" si="146"/>
        <v>6905.2500000000009</v>
      </c>
      <c r="AZ161"/>
      <c r="BA161" s="10"/>
      <c r="BB161" s="8">
        <f t="shared" si="147"/>
        <v>0.23611111109607405</v>
      </c>
      <c r="BC161" s="18">
        <f t="shared" si="148"/>
        <v>355</v>
      </c>
      <c r="BD161" s="10">
        <f t="shared" si="149"/>
        <v>6550.2500000000009</v>
      </c>
    </row>
    <row r="162" spans="1:56" x14ac:dyDescent="0.2">
      <c r="A162" s="17">
        <f>'St5 Input'!A147</f>
        <v>3</v>
      </c>
      <c r="B162" s="17">
        <f>'St5 Input'!B147</f>
        <v>3810</v>
      </c>
      <c r="C162" s="17" t="str">
        <f>'St5 Input'!C147</f>
        <v xml:space="preserve"> Seal Under Rub Rail</v>
      </c>
      <c r="D162" s="17">
        <f>'St5 Input'!D147</f>
        <v>20</v>
      </c>
      <c r="E162" s="19" t="str">
        <f>'St5 Input'!G147</f>
        <v xml:space="preserve"> </v>
      </c>
      <c r="F162" s="8"/>
      <c r="H162" s="10"/>
      <c r="I162" s="8">
        <f t="shared" si="121"/>
        <v>42685.322916666664</v>
      </c>
      <c r="J162" s="10">
        <f t="shared" si="122"/>
        <v>0</v>
      </c>
      <c r="K162" s="10">
        <f t="shared" si="123"/>
        <v>6905.2500000000009</v>
      </c>
      <c r="L162" s="12"/>
      <c r="M162" s="10"/>
      <c r="N162" s="8">
        <f t="shared" si="124"/>
        <v>42685.322916666664</v>
      </c>
      <c r="O162" s="10">
        <f t="shared" si="125"/>
        <v>0</v>
      </c>
      <c r="P162" s="10">
        <f t="shared" si="126"/>
        <v>6905.2500000000009</v>
      </c>
      <c r="Q162" s="14"/>
      <c r="R162" s="7"/>
      <c r="S162" s="8">
        <f t="shared" si="127"/>
        <v>42685.322916666664</v>
      </c>
      <c r="T162" s="7">
        <f t="shared" si="128"/>
        <v>0</v>
      </c>
      <c r="U162" s="10">
        <f t="shared" si="129"/>
        <v>6905.2500000000009</v>
      </c>
      <c r="V162" s="14"/>
      <c r="W162" s="7"/>
      <c r="X162" s="8">
        <f t="shared" si="130"/>
        <v>42685.322916666664</v>
      </c>
      <c r="Y162" s="7">
        <f t="shared" si="131"/>
        <v>0</v>
      </c>
      <c r="Z162" s="10">
        <f t="shared" si="132"/>
        <v>6905.2500000000009</v>
      </c>
      <c r="AA162" s="14"/>
      <c r="AB162" s="7"/>
      <c r="AC162" s="8">
        <f t="shared" si="133"/>
        <v>42685.322916666664</v>
      </c>
      <c r="AD162" s="7">
        <f t="shared" si="134"/>
        <v>0</v>
      </c>
      <c r="AE162" s="10">
        <f t="shared" si="135"/>
        <v>6905.2500000000009</v>
      </c>
      <c r="AF162" s="14"/>
      <c r="AG162" s="7"/>
      <c r="AH162" s="8">
        <f t="shared" si="136"/>
        <v>42685.322916666664</v>
      </c>
      <c r="AI162" s="7">
        <f t="shared" si="137"/>
        <v>0</v>
      </c>
      <c r="AJ162" s="10">
        <f t="shared" si="138"/>
        <v>6905.2500000000009</v>
      </c>
      <c r="AK162" s="12"/>
      <c r="AL162" s="7"/>
      <c r="AM162" s="15">
        <f t="shared" si="139"/>
        <v>42685.322916666664</v>
      </c>
      <c r="AN162" s="7">
        <f t="shared" si="140"/>
        <v>0</v>
      </c>
      <c r="AO162" s="7">
        <f>IF(AL162,AO161-#REF!,AO161)</f>
        <v>6905.2500000000009</v>
      </c>
      <c r="AP162" s="12"/>
      <c r="AQ162" s="7"/>
      <c r="AR162" s="8">
        <f t="shared" si="141"/>
        <v>42685.322916666664</v>
      </c>
      <c r="AS162" s="7">
        <f t="shared" si="142"/>
        <v>0</v>
      </c>
      <c r="AT162" s="7">
        <f t="shared" si="143"/>
        <v>6905.2500000000009</v>
      </c>
      <c r="AV162" s="10"/>
      <c r="AW162" s="8">
        <f t="shared" si="144"/>
        <v>42685.322916666664</v>
      </c>
      <c r="AX162" s="7">
        <f t="shared" si="145"/>
        <v>0</v>
      </c>
      <c r="AY162" s="10">
        <f t="shared" si="146"/>
        <v>6905.2500000000009</v>
      </c>
      <c r="AZ162"/>
      <c r="BA162" s="10"/>
      <c r="BB162" s="8">
        <f t="shared" si="147"/>
        <v>0.23611111109607405</v>
      </c>
      <c r="BC162" s="18">
        <f t="shared" si="148"/>
        <v>355</v>
      </c>
      <c r="BD162" s="10">
        <f t="shared" si="149"/>
        <v>6550.2500000000009</v>
      </c>
    </row>
    <row r="163" spans="1:56" x14ac:dyDescent="0.2">
      <c r="A163" s="17">
        <f>'St5 Input'!A148</f>
        <v>3</v>
      </c>
      <c r="B163" s="17">
        <f>'St5 Input'!B148</f>
        <v>3820</v>
      </c>
      <c r="C163" s="17" t="str">
        <f>'St5 Input'!C148</f>
        <v xml:space="preserve"> Kitchen Plumbing</v>
      </c>
      <c r="D163" s="17">
        <f>'St5 Input'!D148</f>
        <v>20</v>
      </c>
      <c r="E163" s="19" t="str">
        <f>'St5 Input'!G148</f>
        <v xml:space="preserve"> </v>
      </c>
      <c r="F163" s="8"/>
      <c r="H163" s="10"/>
      <c r="I163" s="8">
        <f t="shared" si="121"/>
        <v>42685.322916666664</v>
      </c>
      <c r="J163" s="10">
        <f t="shared" si="122"/>
        <v>0</v>
      </c>
      <c r="K163" s="10">
        <f t="shared" si="123"/>
        <v>6905.2500000000009</v>
      </c>
      <c r="L163" s="12"/>
      <c r="M163" s="10"/>
      <c r="N163" s="8">
        <f t="shared" si="124"/>
        <v>42685.322916666664</v>
      </c>
      <c r="O163" s="10">
        <f t="shared" si="125"/>
        <v>0</v>
      </c>
      <c r="P163" s="10">
        <f t="shared" si="126"/>
        <v>6905.2500000000009</v>
      </c>
      <c r="Q163" s="14"/>
      <c r="R163" s="7"/>
      <c r="S163" s="8">
        <f t="shared" si="127"/>
        <v>42685.322916666664</v>
      </c>
      <c r="T163" s="7">
        <f t="shared" si="128"/>
        <v>0</v>
      </c>
      <c r="U163" s="10">
        <f t="shared" si="129"/>
        <v>6905.2500000000009</v>
      </c>
      <c r="V163" s="14"/>
      <c r="W163" s="7"/>
      <c r="X163" s="8">
        <f t="shared" si="130"/>
        <v>42685.322916666664</v>
      </c>
      <c r="Y163" s="7">
        <f t="shared" si="131"/>
        <v>0</v>
      </c>
      <c r="Z163" s="10">
        <f t="shared" si="132"/>
        <v>6905.2500000000009</v>
      </c>
      <c r="AA163" s="14"/>
      <c r="AB163" s="7"/>
      <c r="AC163" s="8">
        <f t="shared" si="133"/>
        <v>42685.322916666664</v>
      </c>
      <c r="AD163" s="7">
        <f t="shared" si="134"/>
        <v>0</v>
      </c>
      <c r="AE163" s="10">
        <f t="shared" si="135"/>
        <v>6905.2500000000009</v>
      </c>
      <c r="AF163" s="14"/>
      <c r="AG163" s="7"/>
      <c r="AH163" s="8">
        <f t="shared" si="136"/>
        <v>42685.322916666664</v>
      </c>
      <c r="AI163" s="7">
        <f t="shared" si="137"/>
        <v>0</v>
      </c>
      <c r="AJ163" s="10">
        <f t="shared" si="138"/>
        <v>6905.2500000000009</v>
      </c>
      <c r="AK163" s="12"/>
      <c r="AL163" s="7"/>
      <c r="AM163" s="15">
        <f t="shared" si="139"/>
        <v>42685.322916666664</v>
      </c>
      <c r="AN163" s="7">
        <f t="shared" si="140"/>
        <v>0</v>
      </c>
      <c r="AO163" s="7">
        <f>IF(AL163,AO162-#REF!,AO162)</f>
        <v>6905.2500000000009</v>
      </c>
      <c r="AP163" s="12"/>
      <c r="AQ163" s="7"/>
      <c r="AR163" s="8">
        <f t="shared" si="141"/>
        <v>42685.322916666664</v>
      </c>
      <c r="AS163" s="7">
        <f t="shared" si="142"/>
        <v>0</v>
      </c>
      <c r="AT163" s="7">
        <f t="shared" si="143"/>
        <v>6905.2500000000009</v>
      </c>
      <c r="AV163" s="10"/>
      <c r="AW163" s="8">
        <f t="shared" si="144"/>
        <v>42685.322916666664</v>
      </c>
      <c r="AX163" s="7">
        <f t="shared" si="145"/>
        <v>0</v>
      </c>
      <c r="AY163" s="10">
        <f t="shared" si="146"/>
        <v>6905.2500000000009</v>
      </c>
      <c r="AZ163"/>
      <c r="BA163" s="10"/>
      <c r="BB163" s="8">
        <f t="shared" si="147"/>
        <v>0.23611111109607405</v>
      </c>
      <c r="BC163" s="18">
        <f t="shared" si="148"/>
        <v>355</v>
      </c>
      <c r="BD163" s="10">
        <f t="shared" si="149"/>
        <v>6550.2500000000009</v>
      </c>
    </row>
    <row r="164" spans="1:56" x14ac:dyDescent="0.2">
      <c r="A164" s="17">
        <f>'St5 Input'!A149</f>
        <v>3</v>
      </c>
      <c r="B164" s="17">
        <f>'St5 Input'!B149</f>
        <v>3830</v>
      </c>
      <c r="C164" s="17" t="str">
        <f>'St5 Input'!C149</f>
        <v xml:space="preserve"> Install Kitchen Counter Top</v>
      </c>
      <c r="D164" s="17">
        <f>'St5 Input'!D149</f>
        <v>9</v>
      </c>
      <c r="E164" s="19" t="str">
        <f>'St5 Input'!G149</f>
        <v xml:space="preserve"> </v>
      </c>
      <c r="F164" s="8"/>
      <c r="H164" s="10"/>
      <c r="I164" s="8">
        <f t="shared" si="121"/>
        <v>42685.322916666664</v>
      </c>
      <c r="J164" s="10">
        <f t="shared" si="122"/>
        <v>0</v>
      </c>
      <c r="K164" s="10">
        <f t="shared" si="123"/>
        <v>6905.2500000000009</v>
      </c>
      <c r="L164" s="12"/>
      <c r="M164" s="10"/>
      <c r="N164" s="8">
        <f t="shared" si="124"/>
        <v>42685.322916666664</v>
      </c>
      <c r="O164" s="10">
        <f t="shared" si="125"/>
        <v>0</v>
      </c>
      <c r="P164" s="10">
        <f t="shared" si="126"/>
        <v>6905.2500000000009</v>
      </c>
      <c r="Q164" s="14"/>
      <c r="R164" s="7"/>
      <c r="S164" s="8">
        <f t="shared" si="127"/>
        <v>42685.322916666664</v>
      </c>
      <c r="T164" s="7">
        <f t="shared" si="128"/>
        <v>0</v>
      </c>
      <c r="U164" s="10">
        <f t="shared" si="129"/>
        <v>6905.2500000000009</v>
      </c>
      <c r="V164" s="14"/>
      <c r="W164" s="7"/>
      <c r="X164" s="8">
        <f t="shared" si="130"/>
        <v>42685.322916666664</v>
      </c>
      <c r="Y164" s="7">
        <f t="shared" si="131"/>
        <v>0</v>
      </c>
      <c r="Z164" s="10">
        <f t="shared" si="132"/>
        <v>6905.2500000000009</v>
      </c>
      <c r="AA164" s="14"/>
      <c r="AB164" s="7"/>
      <c r="AC164" s="8">
        <f t="shared" si="133"/>
        <v>42685.322916666664</v>
      </c>
      <c r="AD164" s="7">
        <f t="shared" si="134"/>
        <v>0</v>
      </c>
      <c r="AE164" s="10">
        <f t="shared" si="135"/>
        <v>6905.2500000000009</v>
      </c>
      <c r="AF164" s="14"/>
      <c r="AG164" s="7"/>
      <c r="AH164" s="8">
        <f t="shared" si="136"/>
        <v>42685.322916666664</v>
      </c>
      <c r="AI164" s="7">
        <f t="shared" si="137"/>
        <v>0</v>
      </c>
      <c r="AJ164" s="10">
        <f t="shared" si="138"/>
        <v>6905.2500000000009</v>
      </c>
      <c r="AK164" s="12"/>
      <c r="AL164" s="7"/>
      <c r="AM164" s="15">
        <f t="shared" si="139"/>
        <v>42685.322916666664</v>
      </c>
      <c r="AN164" s="7">
        <f t="shared" si="140"/>
        <v>0</v>
      </c>
      <c r="AO164" s="7">
        <f>IF(AL164,AO163-#REF!,AO163)</f>
        <v>6905.2500000000009</v>
      </c>
      <c r="AP164" s="12"/>
      <c r="AQ164" s="7"/>
      <c r="AR164" s="8">
        <f t="shared" si="141"/>
        <v>42685.322916666664</v>
      </c>
      <c r="AS164" s="7">
        <f t="shared" si="142"/>
        <v>0</v>
      </c>
      <c r="AT164" s="7">
        <f t="shared" si="143"/>
        <v>6905.2500000000009</v>
      </c>
      <c r="AV164" s="10"/>
      <c r="AW164" s="8">
        <f t="shared" si="144"/>
        <v>42685.322916666664</v>
      </c>
      <c r="AX164" s="7">
        <f t="shared" si="145"/>
        <v>0</v>
      </c>
      <c r="AY164" s="10">
        <f t="shared" si="146"/>
        <v>6905.2500000000009</v>
      </c>
      <c r="AZ164"/>
      <c r="BA164" s="10"/>
      <c r="BB164" s="8">
        <f t="shared" si="147"/>
        <v>0.23611111109607405</v>
      </c>
      <c r="BC164" s="18">
        <f t="shared" si="148"/>
        <v>355</v>
      </c>
      <c r="BD164" s="10">
        <f t="shared" si="149"/>
        <v>6550.2500000000009</v>
      </c>
    </row>
    <row r="165" spans="1:56" x14ac:dyDescent="0.2">
      <c r="A165" s="17">
        <f>'St5 Input'!A150</f>
        <v>3</v>
      </c>
      <c r="B165" s="17">
        <f>'St5 Input'!B150</f>
        <v>3840</v>
      </c>
      <c r="C165" s="17" t="str">
        <f>'St5 Input'!C150</f>
        <v xml:space="preserve"> install kitchen backsplash</v>
      </c>
      <c r="D165" s="17">
        <f>'St5 Input'!D150</f>
        <v>8</v>
      </c>
      <c r="E165" s="19" t="str">
        <f>'St5 Input'!G150</f>
        <v xml:space="preserve"> </v>
      </c>
      <c r="F165" s="8"/>
      <c r="H165" s="10"/>
      <c r="I165" s="8">
        <f t="shared" si="121"/>
        <v>42685.322916666664</v>
      </c>
      <c r="J165" s="10">
        <f t="shared" si="122"/>
        <v>0</v>
      </c>
      <c r="K165" s="10">
        <f t="shared" si="123"/>
        <v>6905.2500000000009</v>
      </c>
      <c r="L165" s="12"/>
      <c r="M165" s="10"/>
      <c r="N165" s="8">
        <f t="shared" si="124"/>
        <v>42685.322916666664</v>
      </c>
      <c r="O165" s="10">
        <f t="shared" si="125"/>
        <v>0</v>
      </c>
      <c r="P165" s="10">
        <f t="shared" si="126"/>
        <v>6905.2500000000009</v>
      </c>
      <c r="Q165" s="14"/>
      <c r="R165" s="7"/>
      <c r="S165" s="8">
        <f t="shared" si="127"/>
        <v>42685.322916666664</v>
      </c>
      <c r="T165" s="7">
        <f t="shared" si="128"/>
        <v>0</v>
      </c>
      <c r="U165" s="10">
        <f t="shared" si="129"/>
        <v>6905.2500000000009</v>
      </c>
      <c r="V165" s="14"/>
      <c r="W165" s="7"/>
      <c r="X165" s="8">
        <f t="shared" si="130"/>
        <v>42685.322916666664</v>
      </c>
      <c r="Y165" s="7">
        <f t="shared" si="131"/>
        <v>0</v>
      </c>
      <c r="Z165" s="10">
        <f t="shared" si="132"/>
        <v>6905.2500000000009</v>
      </c>
      <c r="AA165" s="14"/>
      <c r="AB165" s="7"/>
      <c r="AC165" s="8">
        <f t="shared" si="133"/>
        <v>42685.322916666664</v>
      </c>
      <c r="AD165" s="7">
        <f t="shared" si="134"/>
        <v>0</v>
      </c>
      <c r="AE165" s="10">
        <f t="shared" si="135"/>
        <v>6905.2500000000009</v>
      </c>
      <c r="AF165" s="14"/>
      <c r="AG165" s="7"/>
      <c r="AH165" s="8">
        <f t="shared" si="136"/>
        <v>42685.322916666664</v>
      </c>
      <c r="AI165" s="7">
        <f t="shared" si="137"/>
        <v>0</v>
      </c>
      <c r="AJ165" s="10">
        <f t="shared" si="138"/>
        <v>6905.2500000000009</v>
      </c>
      <c r="AK165" s="12"/>
      <c r="AL165" s="7"/>
      <c r="AM165" s="15">
        <f t="shared" si="139"/>
        <v>42685.322916666664</v>
      </c>
      <c r="AN165" s="7">
        <f t="shared" si="140"/>
        <v>0</v>
      </c>
      <c r="AO165" s="7">
        <f>IF(AL165,AO164-#REF!,AO164)</f>
        <v>6905.2500000000009</v>
      </c>
      <c r="AP165" s="12"/>
      <c r="AQ165" s="7"/>
      <c r="AR165" s="8">
        <f t="shared" si="141"/>
        <v>42685.322916666664</v>
      </c>
      <c r="AS165" s="7">
        <f t="shared" si="142"/>
        <v>0</v>
      </c>
      <c r="AT165" s="7">
        <f t="shared" si="143"/>
        <v>6905.2500000000009</v>
      </c>
      <c r="AV165" s="10"/>
      <c r="AW165" s="8">
        <f t="shared" si="144"/>
        <v>42685.322916666664</v>
      </c>
      <c r="AX165" s="7">
        <f t="shared" si="145"/>
        <v>0</v>
      </c>
      <c r="AY165" s="10">
        <f t="shared" si="146"/>
        <v>6905.2500000000009</v>
      </c>
      <c r="AZ165"/>
      <c r="BA165" s="10"/>
      <c r="BB165" s="8">
        <f t="shared" si="147"/>
        <v>0.23611111109607405</v>
      </c>
      <c r="BC165" s="18">
        <f t="shared" si="148"/>
        <v>355</v>
      </c>
      <c r="BD165" s="10">
        <f t="shared" si="149"/>
        <v>6550.2500000000009</v>
      </c>
    </row>
    <row r="166" spans="1:56" x14ac:dyDescent="0.2">
      <c r="A166" s="17">
        <f>'St5 Input'!A151</f>
        <v>3</v>
      </c>
      <c r="B166" s="17">
        <f>'St5 Input'!B151</f>
        <v>3850</v>
      </c>
      <c r="C166" s="17" t="str">
        <f>'St5 Input'!C151</f>
        <v xml:space="preserve"> Wire Upper Cleanance and Loading Lights (Int. Hook Up)</v>
      </c>
      <c r="D166" s="17">
        <f>'St5 Input'!D151</f>
        <v>50</v>
      </c>
      <c r="E166" s="19" t="str">
        <f>'St5 Input'!G151</f>
        <v xml:space="preserve"> </v>
      </c>
      <c r="F166" s="8"/>
      <c r="H166" s="10"/>
      <c r="I166" s="8">
        <f t="shared" si="121"/>
        <v>42685.322916666664</v>
      </c>
      <c r="J166" s="10">
        <f t="shared" si="122"/>
        <v>0</v>
      </c>
      <c r="K166" s="10">
        <f t="shared" si="123"/>
        <v>6905.2500000000009</v>
      </c>
      <c r="L166" s="12"/>
      <c r="M166" s="10"/>
      <c r="N166" s="8">
        <f t="shared" si="124"/>
        <v>42685.322916666664</v>
      </c>
      <c r="O166" s="10">
        <f t="shared" si="125"/>
        <v>0</v>
      </c>
      <c r="P166" s="10">
        <f t="shared" si="126"/>
        <v>6905.2500000000009</v>
      </c>
      <c r="Q166" s="14"/>
      <c r="R166" s="7"/>
      <c r="S166" s="8">
        <f t="shared" si="127"/>
        <v>42685.322916666664</v>
      </c>
      <c r="T166" s="7">
        <f t="shared" si="128"/>
        <v>0</v>
      </c>
      <c r="U166" s="10">
        <f t="shared" si="129"/>
        <v>6905.2500000000009</v>
      </c>
      <c r="V166" s="14"/>
      <c r="W166" s="7"/>
      <c r="X166" s="8">
        <f t="shared" si="130"/>
        <v>42685.322916666664</v>
      </c>
      <c r="Y166" s="7">
        <f t="shared" si="131"/>
        <v>0</v>
      </c>
      <c r="Z166" s="10">
        <f t="shared" si="132"/>
        <v>6905.2500000000009</v>
      </c>
      <c r="AA166" s="14"/>
      <c r="AB166" s="7"/>
      <c r="AC166" s="8">
        <f t="shared" si="133"/>
        <v>42685.322916666664</v>
      </c>
      <c r="AD166" s="7">
        <f t="shared" si="134"/>
        <v>0</v>
      </c>
      <c r="AE166" s="10">
        <f t="shared" si="135"/>
        <v>6905.2500000000009</v>
      </c>
      <c r="AF166" s="14"/>
      <c r="AG166" s="7"/>
      <c r="AH166" s="8">
        <f t="shared" si="136"/>
        <v>42685.322916666664</v>
      </c>
      <c r="AI166" s="7">
        <f t="shared" si="137"/>
        <v>0</v>
      </c>
      <c r="AJ166" s="10">
        <f t="shared" si="138"/>
        <v>6905.2500000000009</v>
      </c>
      <c r="AK166" s="12"/>
      <c r="AL166" s="7"/>
      <c r="AM166" s="15">
        <f t="shared" si="139"/>
        <v>42685.322916666664</v>
      </c>
      <c r="AN166" s="7">
        <f t="shared" si="140"/>
        <v>0</v>
      </c>
      <c r="AO166" s="7">
        <f>IF(AL166,AO165-#REF!,AO165)</f>
        <v>6905.2500000000009</v>
      </c>
      <c r="AP166" s="12"/>
      <c r="AQ166" s="7"/>
      <c r="AR166" s="8">
        <f t="shared" si="141"/>
        <v>42685.322916666664</v>
      </c>
      <c r="AS166" s="7">
        <f t="shared" si="142"/>
        <v>0</v>
      </c>
      <c r="AT166" s="7">
        <f t="shared" si="143"/>
        <v>6905.2500000000009</v>
      </c>
      <c r="AV166" s="10"/>
      <c r="AW166" s="8">
        <f t="shared" si="144"/>
        <v>42685.322916666664</v>
      </c>
      <c r="AX166" s="7">
        <f t="shared" si="145"/>
        <v>0</v>
      </c>
      <c r="AY166" s="10">
        <f t="shared" si="146"/>
        <v>6905.2500000000009</v>
      </c>
      <c r="AZ166"/>
      <c r="BA166" s="10"/>
      <c r="BB166" s="8">
        <f t="shared" si="147"/>
        <v>0.23611111109607405</v>
      </c>
      <c r="BC166" s="18">
        <f t="shared" si="148"/>
        <v>355</v>
      </c>
      <c r="BD166" s="10">
        <f t="shared" si="149"/>
        <v>6550.2500000000009</v>
      </c>
    </row>
    <row r="167" spans="1:56" x14ac:dyDescent="0.2">
      <c r="A167" s="17">
        <f>'St5 Input'!A152</f>
        <v>3</v>
      </c>
      <c r="B167" s="17">
        <f>'St5 Input'!B152</f>
        <v>3880</v>
      </c>
      <c r="C167" s="17" t="str">
        <f>'St5 Input'!C152</f>
        <v xml:space="preserve"> Flow Through Vents</v>
      </c>
      <c r="D167" s="17">
        <f>'St5 Input'!D152</f>
        <v>20</v>
      </c>
      <c r="E167" s="19" t="str">
        <f>'St5 Input'!G152</f>
        <v xml:space="preserve"> </v>
      </c>
      <c r="F167" s="8"/>
      <c r="H167" s="10"/>
      <c r="I167" s="8">
        <f t="shared" si="121"/>
        <v>42685.322916666664</v>
      </c>
      <c r="J167" s="10">
        <f t="shared" si="122"/>
        <v>0</v>
      </c>
      <c r="K167" s="10">
        <f t="shared" si="123"/>
        <v>6905.2500000000009</v>
      </c>
      <c r="L167" s="12"/>
      <c r="M167" s="10"/>
      <c r="N167" s="8">
        <f t="shared" si="124"/>
        <v>42685.322916666664</v>
      </c>
      <c r="O167" s="10">
        <f t="shared" si="125"/>
        <v>0</v>
      </c>
      <c r="P167" s="10">
        <f t="shared" si="126"/>
        <v>6905.2500000000009</v>
      </c>
      <c r="Q167" s="14"/>
      <c r="R167" s="7"/>
      <c r="S167" s="8">
        <f t="shared" si="127"/>
        <v>42685.322916666664</v>
      </c>
      <c r="T167" s="7">
        <f t="shared" si="128"/>
        <v>0</v>
      </c>
      <c r="U167" s="10">
        <f t="shared" si="129"/>
        <v>6905.2500000000009</v>
      </c>
      <c r="V167" s="14"/>
      <c r="W167" s="7"/>
      <c r="X167" s="8">
        <f t="shared" si="130"/>
        <v>42685.322916666664</v>
      </c>
      <c r="Y167" s="7">
        <f t="shared" si="131"/>
        <v>0</v>
      </c>
      <c r="Z167" s="10">
        <f t="shared" si="132"/>
        <v>6905.2500000000009</v>
      </c>
      <c r="AA167" s="14"/>
      <c r="AB167" s="7"/>
      <c r="AC167" s="8">
        <f t="shared" si="133"/>
        <v>42685.322916666664</v>
      </c>
      <c r="AD167" s="7">
        <f t="shared" si="134"/>
        <v>0</v>
      </c>
      <c r="AE167" s="10">
        <f t="shared" si="135"/>
        <v>6905.2500000000009</v>
      </c>
      <c r="AF167" s="14"/>
      <c r="AG167" s="7"/>
      <c r="AH167" s="8">
        <f t="shared" si="136"/>
        <v>42685.322916666664</v>
      </c>
      <c r="AI167" s="7">
        <f t="shared" si="137"/>
        <v>0</v>
      </c>
      <c r="AJ167" s="10">
        <f t="shared" si="138"/>
        <v>6905.2500000000009</v>
      </c>
      <c r="AK167" s="12"/>
      <c r="AL167" s="7"/>
      <c r="AM167" s="15">
        <f t="shared" si="139"/>
        <v>42685.322916666664</v>
      </c>
      <c r="AN167" s="7">
        <f t="shared" si="140"/>
        <v>0</v>
      </c>
      <c r="AO167" s="7">
        <f>IF(AL167,AO166-#REF!,AO166)</f>
        <v>6905.2500000000009</v>
      </c>
      <c r="AP167" s="12"/>
      <c r="AQ167" s="7"/>
      <c r="AR167" s="8">
        <f t="shared" si="141"/>
        <v>42685.322916666664</v>
      </c>
      <c r="AS167" s="7">
        <f t="shared" si="142"/>
        <v>0</v>
      </c>
      <c r="AT167" s="7">
        <f t="shared" si="143"/>
        <v>6905.2500000000009</v>
      </c>
      <c r="AV167" s="10"/>
      <c r="AW167" s="8">
        <f t="shared" si="144"/>
        <v>42685.322916666664</v>
      </c>
      <c r="AX167" s="7">
        <f t="shared" si="145"/>
        <v>0</v>
      </c>
      <c r="AY167" s="10">
        <f t="shared" si="146"/>
        <v>6905.2500000000009</v>
      </c>
      <c r="AZ167"/>
      <c r="BA167" s="10"/>
      <c r="BB167" s="8">
        <f t="shared" si="147"/>
        <v>0.23611111109607405</v>
      </c>
      <c r="BC167" s="18">
        <f t="shared" si="148"/>
        <v>355</v>
      </c>
      <c r="BD167" s="10">
        <f t="shared" si="149"/>
        <v>6550.2500000000009</v>
      </c>
    </row>
    <row r="168" spans="1:56" x14ac:dyDescent="0.2">
      <c r="A168" s="17">
        <f>'St5 Input'!A153</f>
        <v>3</v>
      </c>
      <c r="B168" s="17">
        <f>'St5 Input'!B153</f>
        <v>3900</v>
      </c>
      <c r="C168" s="17" t="str">
        <f>'St5 Input'!C153</f>
        <v xml:space="preserve"> </v>
      </c>
      <c r="D168" s="17" t="str">
        <f>'St5 Input'!D153</f>
        <v xml:space="preserve"> </v>
      </c>
      <c r="E168" s="19" t="str">
        <f>'St5 Input'!G153</f>
        <v xml:space="preserve"> </v>
      </c>
      <c r="F168" s="8"/>
      <c r="H168" s="10"/>
      <c r="I168" s="8">
        <f t="shared" si="121"/>
        <v>42685.322916666664</v>
      </c>
      <c r="J168" s="10">
        <f t="shared" si="122"/>
        <v>0</v>
      </c>
      <c r="K168" s="10">
        <f t="shared" si="123"/>
        <v>6905.2500000000009</v>
      </c>
      <c r="L168" s="12"/>
      <c r="M168" s="10"/>
      <c r="N168" s="8">
        <f t="shared" si="124"/>
        <v>42685.322916666664</v>
      </c>
      <c r="O168" s="10">
        <f t="shared" si="125"/>
        <v>0</v>
      </c>
      <c r="P168" s="10">
        <f t="shared" si="126"/>
        <v>6905.2500000000009</v>
      </c>
      <c r="Q168" s="14"/>
      <c r="R168" s="7"/>
      <c r="S168" s="8">
        <f t="shared" si="127"/>
        <v>42685.322916666664</v>
      </c>
      <c r="T168" s="7">
        <f t="shared" si="128"/>
        <v>0</v>
      </c>
      <c r="U168" s="10">
        <f t="shared" si="129"/>
        <v>6905.2500000000009</v>
      </c>
      <c r="V168" s="14"/>
      <c r="W168" s="7"/>
      <c r="X168" s="8">
        <f t="shared" si="130"/>
        <v>42685.322916666664</v>
      </c>
      <c r="Y168" s="7">
        <f t="shared" si="131"/>
        <v>0</v>
      </c>
      <c r="Z168" s="10">
        <f t="shared" si="132"/>
        <v>6905.2500000000009</v>
      </c>
      <c r="AA168" s="14"/>
      <c r="AB168" s="7"/>
      <c r="AC168" s="8">
        <f t="shared" si="133"/>
        <v>42685.322916666664</v>
      </c>
      <c r="AD168" s="7">
        <f t="shared" si="134"/>
        <v>0</v>
      </c>
      <c r="AE168" s="10">
        <f t="shared" si="135"/>
        <v>6905.2500000000009</v>
      </c>
      <c r="AF168" s="14"/>
      <c r="AG168" s="7"/>
      <c r="AH168" s="8">
        <f t="shared" si="136"/>
        <v>42685.322916666664</v>
      </c>
      <c r="AI168" s="7">
        <f t="shared" si="137"/>
        <v>0</v>
      </c>
      <c r="AJ168" s="10">
        <f t="shared" si="138"/>
        <v>6905.2500000000009</v>
      </c>
      <c r="AK168" s="12"/>
      <c r="AL168" s="7"/>
      <c r="AM168" s="15">
        <f t="shared" si="139"/>
        <v>42685.322916666664</v>
      </c>
      <c r="AN168" s="7">
        <f t="shared" si="140"/>
        <v>0</v>
      </c>
      <c r="AO168" s="7">
        <f>IF(AL168,AO167-#REF!,AO167)</f>
        <v>6905.2500000000009</v>
      </c>
      <c r="AP168" s="12"/>
      <c r="AQ168" s="7"/>
      <c r="AR168" s="8">
        <f t="shared" si="141"/>
        <v>42685.322916666664</v>
      </c>
      <c r="AS168" s="7">
        <f t="shared" si="142"/>
        <v>0</v>
      </c>
      <c r="AT168" s="7">
        <f t="shared" si="143"/>
        <v>6905.2500000000009</v>
      </c>
      <c r="AV168" s="10"/>
      <c r="AW168" s="8">
        <f t="shared" si="144"/>
        <v>42685.322916666664</v>
      </c>
      <c r="AX168" s="7">
        <f t="shared" si="145"/>
        <v>0</v>
      </c>
      <c r="AY168" s="10">
        <f t="shared" si="146"/>
        <v>6905.2500000000009</v>
      </c>
      <c r="AZ168"/>
      <c r="BA168" s="10"/>
      <c r="BB168" s="8">
        <f t="shared" si="147"/>
        <v>0.23611111109607405</v>
      </c>
      <c r="BC168" s="18">
        <f t="shared" si="148"/>
        <v>355</v>
      </c>
      <c r="BD168" s="10">
        <f t="shared" si="149"/>
        <v>6550.2500000000009</v>
      </c>
    </row>
    <row r="169" spans="1:56" x14ac:dyDescent="0.2">
      <c r="A169" s="17" t="str">
        <f>'St5 Input'!A154</f>
        <v>Station</v>
      </c>
      <c r="B169" s="17" t="str">
        <f>'St5 Input'!B154</f>
        <v xml:space="preserve"> Process_#</v>
      </c>
      <c r="C169" s="17" t="str">
        <f>'St5 Input'!C154</f>
        <v xml:space="preserve"> Process_Name</v>
      </c>
      <c r="D169" s="17"/>
      <c r="E169" s="17" t="str">
        <f>'St5 Input'!D154</f>
        <v xml:space="preserve"> 8.5x28FB</v>
      </c>
      <c r="F169" s="19">
        <f>'St5 Input'!G154</f>
        <v>206511</v>
      </c>
      <c r="H169" s="10"/>
      <c r="I169" s="8">
        <f>IF(IF(H169,1,0),IF(IF(MOD((I168+TIME(0,E169,0)),1)&gt;D$1,1,0),IF(IF(MOD((I168+TIME(0,E169,0)),1)&lt;D$4,1,0),I168+TIME(0,E169,0),(MOD(I168+TIME(0,E169,0),1)-D$4)+D$1),"Under"),I168)</f>
        <v>42685.322916666664</v>
      </c>
      <c r="J169" s="10">
        <f>IF(H169,J168+E169,J168)</f>
        <v>0</v>
      </c>
      <c r="K169" s="10">
        <f>IF(H169,K168-E169,K168)</f>
        <v>6905.2500000000009</v>
      </c>
      <c r="L169" s="12"/>
      <c r="M169" s="10"/>
      <c r="N169" s="8">
        <f>IF(IF(M169,1,0),IF(IF(MOD((N168+TIME(0,E169,0)),1)&gt;D$1,1,0),IF(IF(MOD((N168+TIME(0,E169,0)),1)&lt;D$4,1,0),N168+TIME(0,E169,0),(MOD(N168+TIME(0,E169,0),1)-D$4)+D$1),"Under"),N168)</f>
        <v>42685.322916666664</v>
      </c>
      <c r="O169" s="10">
        <f>IF(M169,O168+E169,O168)</f>
        <v>0</v>
      </c>
      <c r="P169" s="10">
        <f>IF(M169,P168-E169,P168)</f>
        <v>6905.2500000000009</v>
      </c>
      <c r="Q169" s="14"/>
      <c r="R169" s="7"/>
      <c r="S169" s="8">
        <f>IF(IF(R169,1,0),IF(IF(MOD((S168+TIME(0,E169,0)),1)&gt;D$1,1,0),IF(IF(MOD((S168+TIME(0,E169,0)),1)&lt;D$4,1,0),S168+TIME(0,E169,0),(MOD(S168+TIME(0,E169,0),1)-D$4)+D$1),"Under"),S168)</f>
        <v>42685.322916666664</v>
      </c>
      <c r="T169" s="7">
        <f>IF(M169,O168+E169,O168)</f>
        <v>0</v>
      </c>
      <c r="U169" s="10">
        <f>IF(M169,P168-E169,P168)</f>
        <v>6905.2500000000009</v>
      </c>
      <c r="V169" s="14"/>
      <c r="W169" s="7"/>
      <c r="X169" s="8">
        <f>IF(IF(W169,1,0),IF(IF(MOD((X168+TIME(0,E169,0)),1)&gt;D$1,1,0),IF(IF(MOD((X168+TIME(0,E169,0)),1)&lt;D$4,1,0),X168+TIME(0,E169,0),(MOD(X168+TIME(0,E169,0),1)-D$4)+D$1),"Under"),X168)</f>
        <v>42685.322916666664</v>
      </c>
      <c r="Y169" s="7">
        <f>IF(M169,O168+E169,O168)</f>
        <v>0</v>
      </c>
      <c r="Z169" s="10">
        <f>IF(M169,P168-E169,P168)</f>
        <v>6905.2500000000009</v>
      </c>
      <c r="AA169" s="14"/>
      <c r="AB169" s="7"/>
      <c r="AC169" s="8">
        <f>IF(IF(AB169,1,0),IF(IF(MOD((AC168+TIME(0,E169,0)),1)&gt;D$1,1,0),IF(IF(MOD((AC168+TIME(0,E169,0)),1)&lt;D$4,1,0),AC168+TIME(0,E169,0),(MOD(AC168+TIME(0,E169,0),1)-D$4)+D$1),"Under"),AC168)</f>
        <v>42685.322916666664</v>
      </c>
      <c r="AD169" s="7">
        <f>IF(AB169,AD168+E169,AD168)</f>
        <v>0</v>
      </c>
      <c r="AE169" s="10">
        <f>IF(AB169,AE168-E169,AE168)</f>
        <v>6905.2500000000009</v>
      </c>
      <c r="AF169" s="14"/>
      <c r="AG169" s="7"/>
      <c r="AH169" s="8">
        <f>IF(IF(AG169,1,0),IF(IF(MOD((AH168+TIME(0,E169,0)),1)&gt;D$1,1,0),IF(IF(MOD((AH168+TIME(0,E169,0)),1)&lt;D$4,1,0),AH168+TIME(0,E169,0),(MOD(AH168+TIME(0,E169,0),1)-D$4)+D$1),"Under"),AH168)</f>
        <v>42685.322916666664</v>
      </c>
      <c r="AI169" s="7">
        <f>IF(AG169,AI168+E169,AI168)</f>
        <v>0</v>
      </c>
      <c r="AJ169" s="10">
        <f>IF(AG169,AJ168-E169,AJ168)</f>
        <v>6905.2500000000009</v>
      </c>
      <c r="AK169" s="12"/>
      <c r="AL169" s="7"/>
      <c r="AM169" s="15">
        <f>IF(IF(AL169,1,0),IF(IF(MOD((AM168+TIME(0,E169,0)),1)&gt;D$1,1,0),IF(IF(MOD((AM168+TIME(0,E169,0)),1)&lt;D$4,1,0),AM168+TIME(0,E169,0),(MOD(AM168+TIME(0,E169,0),1)-D$4)+D$1),"Under"),AM168)</f>
        <v>42685.322916666664</v>
      </c>
      <c r="AN169" s="7">
        <f>IF(AL169,AN168+E169,AN168)</f>
        <v>0</v>
      </c>
      <c r="AO169" s="7">
        <f>IF(AL169,AO168-#REF!,AO168)</f>
        <v>6905.2500000000009</v>
      </c>
      <c r="AP169" s="12"/>
      <c r="AQ169" s="7"/>
      <c r="AR169" s="8">
        <f>IF(IF(AQ169,1,0),IF(IF(MOD((AR168+TIME(0,E169,0)),1)&gt;D$1,1,0),IF(IF(MOD((AR168+TIME(0,E169,0)),1)&lt;D$4,1,0),AR168+TIME(0,E169,0),(MOD(AR168+TIME(0,E169,0),1)-D$4)+D$1),"Under"),AR168)</f>
        <v>42685.322916666664</v>
      </c>
      <c r="AS169" s="7">
        <f>IF(AQ169,AS168+E169,AS168)</f>
        <v>0</v>
      </c>
      <c r="AT169" s="7">
        <f>IF(AQ169,AT168-E169,AT168)</f>
        <v>6905.2500000000009</v>
      </c>
      <c r="AV169" s="10"/>
      <c r="AW169" s="8">
        <f>IF(IF(AV169,1,0),IF(IF(MOD((AW168+TIME(0,E169,0)),1)&gt;D$1,1,0),IF(IF(MOD((AW168+TIME(0,E169,0)),1)&lt;D$4,1,0),AW168+TIME(0,E169,0),(MOD(AW168+TIME(0,E169,0),1)-D$4)+D$1),"Under"),AW168)</f>
        <v>42685.322916666664</v>
      </c>
      <c r="AX169" s="7">
        <f>IF(AV169,AX168+E169,AX168)</f>
        <v>0</v>
      </c>
      <c r="AY169" s="10">
        <f>IF(AV169,AY168-E169,AY168)</f>
        <v>6905.2500000000009</v>
      </c>
      <c r="AZ169"/>
      <c r="BA169" s="10"/>
      <c r="BB169" s="8">
        <f>IF(IF(BA169,1,0),IF(IF(MOD((BB168+TIME(0,E169,0)),1)&gt;D$1,1,0),IF(IF(MOD((BB168+TIME(0,E169,0)),1)&lt;D$4,1,0),BB168+TIME(0,E169,0),(MOD(BB168+TIME(0,E169,0),1)-D$4)+D$1),"Under"),BB168)</f>
        <v>0.23611111109607405</v>
      </c>
      <c r="BC169" s="18">
        <f>IF(BA169,BC168+E169,BC168)</f>
        <v>355</v>
      </c>
      <c r="BD169" s="10">
        <f>IF(BA169,BD168-E169,BD168)</f>
        <v>6550.2500000000009</v>
      </c>
    </row>
    <row r="170" spans="1:56" x14ac:dyDescent="0.2">
      <c r="A170" s="17">
        <f>'St5 Input'!A155</f>
        <v>2</v>
      </c>
      <c r="B170" s="17">
        <f>'St5 Input'!B155</f>
        <v>2010</v>
      </c>
      <c r="C170" s="17" t="str">
        <f>'St5 Input'!C155</f>
        <v xml:space="preserve"> Top weld and axles</v>
      </c>
      <c r="D170" s="17">
        <f>'St5 Input'!D155</f>
        <v>40</v>
      </c>
      <c r="E170" s="19" t="str">
        <f>'St5 Input'!G155</f>
        <v xml:space="preserve"> </v>
      </c>
      <c r="F170" s="8"/>
      <c r="H170" s="10"/>
      <c r="I170" s="8">
        <f t="shared" si="121"/>
        <v>42685.322916666664</v>
      </c>
      <c r="J170" s="10">
        <f t="shared" si="122"/>
        <v>0</v>
      </c>
      <c r="K170" s="10">
        <f t="shared" si="123"/>
        <v>6905.2500000000009</v>
      </c>
      <c r="L170" s="12"/>
      <c r="M170" s="10"/>
      <c r="N170" s="8">
        <f t="shared" si="124"/>
        <v>42685.322916666664</v>
      </c>
      <c r="O170" s="10">
        <f t="shared" si="125"/>
        <v>0</v>
      </c>
      <c r="P170" s="10">
        <f t="shared" si="126"/>
        <v>6905.2500000000009</v>
      </c>
      <c r="Q170" s="14"/>
      <c r="R170" s="7"/>
      <c r="S170" s="8">
        <f t="shared" si="127"/>
        <v>42685.322916666664</v>
      </c>
      <c r="T170" s="7">
        <f t="shared" si="128"/>
        <v>0</v>
      </c>
      <c r="U170" s="10">
        <f t="shared" si="129"/>
        <v>6905.2500000000009</v>
      </c>
      <c r="V170" s="14"/>
      <c r="W170" s="7"/>
      <c r="X170" s="8">
        <f t="shared" si="130"/>
        <v>42685.322916666664</v>
      </c>
      <c r="Y170" s="7">
        <f t="shared" si="131"/>
        <v>0</v>
      </c>
      <c r="Z170" s="10">
        <f t="shared" si="132"/>
        <v>6905.2500000000009</v>
      </c>
      <c r="AA170" s="14"/>
      <c r="AB170" s="7"/>
      <c r="AC170" s="8">
        <f t="shared" si="133"/>
        <v>42685.322916666664</v>
      </c>
      <c r="AD170" s="7">
        <f t="shared" si="134"/>
        <v>0</v>
      </c>
      <c r="AE170" s="10">
        <f t="shared" si="135"/>
        <v>6905.2500000000009</v>
      </c>
      <c r="AF170" s="14"/>
      <c r="AG170" s="7"/>
      <c r="AH170" s="8">
        <f t="shared" si="136"/>
        <v>42685.322916666664</v>
      </c>
      <c r="AI170" s="7">
        <f t="shared" si="137"/>
        <v>0</v>
      </c>
      <c r="AJ170" s="10">
        <f t="shared" si="138"/>
        <v>6905.2500000000009</v>
      </c>
      <c r="AK170" s="12"/>
      <c r="AL170" s="7"/>
      <c r="AM170" s="15">
        <f t="shared" si="139"/>
        <v>42685.322916666664</v>
      </c>
      <c r="AN170" s="7">
        <f t="shared" si="140"/>
        <v>0</v>
      </c>
      <c r="AO170" s="7">
        <f>IF(AL170,AO169-#REF!,AO169)</f>
        <v>6905.2500000000009</v>
      </c>
      <c r="AP170" s="12"/>
      <c r="AQ170" s="7"/>
      <c r="AR170" s="8">
        <f t="shared" si="141"/>
        <v>42685.322916666664</v>
      </c>
      <c r="AS170" s="7">
        <f t="shared" si="142"/>
        <v>0</v>
      </c>
      <c r="AT170" s="7">
        <f t="shared" si="143"/>
        <v>6905.2500000000009</v>
      </c>
      <c r="AV170" s="10"/>
      <c r="AW170" s="8">
        <f t="shared" si="144"/>
        <v>42685.322916666664</v>
      </c>
      <c r="AX170" s="7">
        <f t="shared" si="145"/>
        <v>0</v>
      </c>
      <c r="AY170" s="10">
        <f t="shared" si="146"/>
        <v>6905.2500000000009</v>
      </c>
      <c r="AZ170"/>
      <c r="BA170" s="10"/>
      <c r="BB170" s="8">
        <f t="shared" si="147"/>
        <v>0.23611111109607405</v>
      </c>
      <c r="BC170" s="18">
        <f t="shared" si="148"/>
        <v>355</v>
      </c>
      <c r="BD170" s="10">
        <f t="shared" si="149"/>
        <v>6550.2500000000009</v>
      </c>
    </row>
    <row r="171" spans="1:56" x14ac:dyDescent="0.2">
      <c r="A171" s="17">
        <f>'St5 Input'!A156</f>
        <v>2</v>
      </c>
      <c r="B171" s="17">
        <f>'St5 Input'!B156</f>
        <v>2020</v>
      </c>
      <c r="C171" s="17" t="str">
        <f>'St5 Input'!C156</f>
        <v xml:space="preserve"> Install Coupler</v>
      </c>
      <c r="D171" s="17">
        <f>'St5 Input'!D156</f>
        <v>15</v>
      </c>
      <c r="E171" s="19" t="str">
        <f>'St5 Input'!G156</f>
        <v xml:space="preserve"> </v>
      </c>
      <c r="F171" s="8"/>
      <c r="H171" s="10"/>
      <c r="I171" s="8">
        <f t="shared" si="121"/>
        <v>42685.322916666664</v>
      </c>
      <c r="J171" s="10">
        <f t="shared" si="122"/>
        <v>0</v>
      </c>
      <c r="K171" s="10">
        <f t="shared" si="123"/>
        <v>6905.2500000000009</v>
      </c>
      <c r="L171" s="12"/>
      <c r="M171" s="10"/>
      <c r="N171" s="8">
        <f t="shared" si="124"/>
        <v>42685.322916666664</v>
      </c>
      <c r="O171" s="10">
        <f t="shared" si="125"/>
        <v>0</v>
      </c>
      <c r="P171" s="10">
        <f t="shared" si="126"/>
        <v>6905.2500000000009</v>
      </c>
      <c r="Q171" s="14"/>
      <c r="R171" s="7"/>
      <c r="S171" s="8">
        <f t="shared" si="127"/>
        <v>42685.322916666664</v>
      </c>
      <c r="T171" s="7">
        <f t="shared" si="128"/>
        <v>0</v>
      </c>
      <c r="U171" s="10">
        <f t="shared" si="129"/>
        <v>6905.2500000000009</v>
      </c>
      <c r="V171" s="14"/>
      <c r="W171" s="7"/>
      <c r="X171" s="8">
        <f t="shared" si="130"/>
        <v>42685.322916666664</v>
      </c>
      <c r="Y171" s="7">
        <f t="shared" si="131"/>
        <v>0</v>
      </c>
      <c r="Z171" s="10">
        <f t="shared" si="132"/>
        <v>6905.2500000000009</v>
      </c>
      <c r="AA171" s="14"/>
      <c r="AB171" s="7"/>
      <c r="AC171" s="8">
        <f t="shared" si="133"/>
        <v>42685.322916666664</v>
      </c>
      <c r="AD171" s="7">
        <f t="shared" si="134"/>
        <v>0</v>
      </c>
      <c r="AE171" s="10">
        <f t="shared" si="135"/>
        <v>6905.2500000000009</v>
      </c>
      <c r="AF171" s="14"/>
      <c r="AG171" s="7"/>
      <c r="AH171" s="8">
        <f t="shared" si="136"/>
        <v>42685.322916666664</v>
      </c>
      <c r="AI171" s="7">
        <f t="shared" si="137"/>
        <v>0</v>
      </c>
      <c r="AJ171" s="10">
        <f t="shared" si="138"/>
        <v>6905.2500000000009</v>
      </c>
      <c r="AK171" s="12"/>
      <c r="AL171" s="7"/>
      <c r="AM171" s="15">
        <f t="shared" si="139"/>
        <v>42685.322916666664</v>
      </c>
      <c r="AN171" s="7">
        <f t="shared" si="140"/>
        <v>0</v>
      </c>
      <c r="AO171" s="7">
        <f>IF(AL171,AO170-#REF!,AO170)</f>
        <v>6905.2500000000009</v>
      </c>
      <c r="AP171" s="12"/>
      <c r="AQ171" s="7"/>
      <c r="AR171" s="8">
        <f t="shared" si="141"/>
        <v>42685.322916666664</v>
      </c>
      <c r="AS171" s="7">
        <f t="shared" si="142"/>
        <v>0</v>
      </c>
      <c r="AT171" s="7">
        <f t="shared" si="143"/>
        <v>6905.2500000000009</v>
      </c>
      <c r="AV171" s="10"/>
      <c r="AW171" s="8">
        <f t="shared" si="144"/>
        <v>42685.322916666664</v>
      </c>
      <c r="AX171" s="7">
        <f t="shared" si="145"/>
        <v>0</v>
      </c>
      <c r="AY171" s="10">
        <f t="shared" si="146"/>
        <v>6905.2500000000009</v>
      </c>
      <c r="AZ171"/>
      <c r="BA171" s="10"/>
      <c r="BB171" s="8">
        <f t="shared" si="147"/>
        <v>0.23611111109607405</v>
      </c>
      <c r="BC171" s="18">
        <f t="shared" si="148"/>
        <v>355</v>
      </c>
      <c r="BD171" s="10">
        <f t="shared" si="149"/>
        <v>6550.2500000000009</v>
      </c>
    </row>
    <row r="172" spans="1:56" x14ac:dyDescent="0.2">
      <c r="A172" s="17">
        <f>'St5 Input'!A157</f>
        <v>2</v>
      </c>
      <c r="B172" s="17">
        <f>'St5 Input'!B157</f>
        <v>2030</v>
      </c>
      <c r="C172" s="17" t="str">
        <f>'St5 Input'!C157</f>
        <v xml:space="preserve"> Install D-Rings</v>
      </c>
      <c r="D172" s="17">
        <f>'St5 Input'!D157</f>
        <v>52</v>
      </c>
      <c r="E172" s="19" t="str">
        <f>'St5 Input'!G157</f>
        <v xml:space="preserve"> </v>
      </c>
      <c r="F172" s="8"/>
      <c r="H172" s="10"/>
      <c r="I172" s="8">
        <f t="shared" si="121"/>
        <v>42685.322916666664</v>
      </c>
      <c r="J172" s="10">
        <f t="shared" si="122"/>
        <v>0</v>
      </c>
      <c r="K172" s="10">
        <f t="shared" si="123"/>
        <v>6905.2500000000009</v>
      </c>
      <c r="L172" s="12"/>
      <c r="M172" s="10"/>
      <c r="N172" s="8">
        <f t="shared" si="124"/>
        <v>42685.322916666664</v>
      </c>
      <c r="O172" s="10">
        <f t="shared" si="125"/>
        <v>0</v>
      </c>
      <c r="P172" s="10">
        <f t="shared" si="126"/>
        <v>6905.2500000000009</v>
      </c>
      <c r="Q172" s="14"/>
      <c r="R172" s="7"/>
      <c r="S172" s="8">
        <f t="shared" si="127"/>
        <v>42685.322916666664</v>
      </c>
      <c r="T172" s="7">
        <f t="shared" si="128"/>
        <v>0</v>
      </c>
      <c r="U172" s="10">
        <f t="shared" si="129"/>
        <v>6905.2500000000009</v>
      </c>
      <c r="V172" s="14"/>
      <c r="W172" s="7"/>
      <c r="X172" s="8">
        <f t="shared" si="130"/>
        <v>42685.322916666664</v>
      </c>
      <c r="Y172" s="7">
        <f t="shared" si="131"/>
        <v>0</v>
      </c>
      <c r="Z172" s="10">
        <f t="shared" si="132"/>
        <v>6905.2500000000009</v>
      </c>
      <c r="AA172" s="14"/>
      <c r="AB172" s="7"/>
      <c r="AC172" s="8">
        <f t="shared" si="133"/>
        <v>42685.322916666664</v>
      </c>
      <c r="AD172" s="7">
        <f t="shared" si="134"/>
        <v>0</v>
      </c>
      <c r="AE172" s="10">
        <f t="shared" si="135"/>
        <v>6905.2500000000009</v>
      </c>
      <c r="AF172" s="14"/>
      <c r="AG172" s="7"/>
      <c r="AH172" s="8">
        <f t="shared" si="136"/>
        <v>42685.322916666664</v>
      </c>
      <c r="AI172" s="7">
        <f t="shared" si="137"/>
        <v>0</v>
      </c>
      <c r="AJ172" s="10">
        <f t="shared" si="138"/>
        <v>6905.2500000000009</v>
      </c>
      <c r="AK172" s="12"/>
      <c r="AL172" s="7"/>
      <c r="AM172" s="15">
        <f t="shared" si="139"/>
        <v>42685.322916666664</v>
      </c>
      <c r="AN172" s="7">
        <f t="shared" si="140"/>
        <v>0</v>
      </c>
      <c r="AO172" s="7">
        <f>IF(AL172,AO171-#REF!,AO171)</f>
        <v>6905.2500000000009</v>
      </c>
      <c r="AP172" s="12"/>
      <c r="AQ172" s="7"/>
      <c r="AR172" s="8">
        <f t="shared" si="141"/>
        <v>42685.322916666664</v>
      </c>
      <c r="AS172" s="7">
        <f t="shared" si="142"/>
        <v>0</v>
      </c>
      <c r="AT172" s="7">
        <f t="shared" si="143"/>
        <v>6905.2500000000009</v>
      </c>
      <c r="AV172" s="10"/>
      <c r="AW172" s="8">
        <f t="shared" si="144"/>
        <v>42685.322916666664</v>
      </c>
      <c r="AX172" s="7">
        <f t="shared" si="145"/>
        <v>0</v>
      </c>
      <c r="AY172" s="10">
        <f t="shared" si="146"/>
        <v>6905.2500000000009</v>
      </c>
      <c r="AZ172"/>
      <c r="BA172" s="10"/>
      <c r="BB172" s="8">
        <f t="shared" si="147"/>
        <v>0.23611111109607405</v>
      </c>
      <c r="BC172" s="18">
        <f t="shared" si="148"/>
        <v>355</v>
      </c>
      <c r="BD172" s="10">
        <f t="shared" si="149"/>
        <v>6550.2500000000009</v>
      </c>
    </row>
    <row r="173" spans="1:56" x14ac:dyDescent="0.2">
      <c r="A173" s="17">
        <f>'St5 Input'!A158</f>
        <v>2</v>
      </c>
      <c r="B173" s="17">
        <f>'St5 Input'!B158</f>
        <v>2050</v>
      </c>
      <c r="C173" s="17" t="str">
        <f>'St5 Input'!C158</f>
        <v xml:space="preserve"> cut first piece of flooring  (7' wide)</v>
      </c>
      <c r="D173" s="17" t="str">
        <f>'St5 Input'!D158</f>
        <v xml:space="preserve"> </v>
      </c>
      <c r="E173" s="19" t="str">
        <f>'St5 Input'!G158</f>
        <v xml:space="preserve"> </v>
      </c>
      <c r="F173" s="8"/>
      <c r="H173" s="10"/>
      <c r="I173" s="8">
        <f t="shared" si="121"/>
        <v>42685.322916666664</v>
      </c>
      <c r="J173" s="10">
        <f t="shared" si="122"/>
        <v>0</v>
      </c>
      <c r="K173" s="10">
        <f t="shared" si="123"/>
        <v>6905.2500000000009</v>
      </c>
      <c r="L173" s="12"/>
      <c r="M173" s="10"/>
      <c r="N173" s="8">
        <f t="shared" si="124"/>
        <v>42685.322916666664</v>
      </c>
      <c r="O173" s="10">
        <f t="shared" si="125"/>
        <v>0</v>
      </c>
      <c r="P173" s="10">
        <f t="shared" si="126"/>
        <v>6905.2500000000009</v>
      </c>
      <c r="Q173" s="14"/>
      <c r="R173" s="7"/>
      <c r="S173" s="8">
        <f t="shared" si="127"/>
        <v>42685.322916666664</v>
      </c>
      <c r="T173" s="7">
        <f t="shared" si="128"/>
        <v>0</v>
      </c>
      <c r="U173" s="10">
        <f t="shared" si="129"/>
        <v>6905.2500000000009</v>
      </c>
      <c r="V173" s="14"/>
      <c r="W173" s="7"/>
      <c r="X173" s="8">
        <f t="shared" si="130"/>
        <v>42685.322916666664</v>
      </c>
      <c r="Y173" s="7">
        <f t="shared" si="131"/>
        <v>0</v>
      </c>
      <c r="Z173" s="10">
        <f t="shared" si="132"/>
        <v>6905.2500000000009</v>
      </c>
      <c r="AA173" s="14"/>
      <c r="AB173" s="7"/>
      <c r="AC173" s="8">
        <f t="shared" si="133"/>
        <v>42685.322916666664</v>
      </c>
      <c r="AD173" s="7">
        <f t="shared" si="134"/>
        <v>0</v>
      </c>
      <c r="AE173" s="10">
        <f t="shared" si="135"/>
        <v>6905.2500000000009</v>
      </c>
      <c r="AF173" s="14"/>
      <c r="AG173" s="7"/>
      <c r="AH173" s="8">
        <f t="shared" si="136"/>
        <v>42685.322916666664</v>
      </c>
      <c r="AI173" s="7">
        <f t="shared" si="137"/>
        <v>0</v>
      </c>
      <c r="AJ173" s="10">
        <f t="shared" si="138"/>
        <v>6905.2500000000009</v>
      </c>
      <c r="AK173" s="12"/>
      <c r="AL173" s="7"/>
      <c r="AM173" s="15">
        <f t="shared" si="139"/>
        <v>42685.322916666664</v>
      </c>
      <c r="AN173" s="7">
        <f t="shared" si="140"/>
        <v>0</v>
      </c>
      <c r="AO173" s="7">
        <f>IF(AL173,AO172-#REF!,AO172)</f>
        <v>6905.2500000000009</v>
      </c>
      <c r="AP173" s="12"/>
      <c r="AQ173" s="7"/>
      <c r="AR173" s="8">
        <f t="shared" si="141"/>
        <v>42685.322916666664</v>
      </c>
      <c r="AS173" s="7">
        <f t="shared" si="142"/>
        <v>0</v>
      </c>
      <c r="AT173" s="7">
        <f t="shared" si="143"/>
        <v>6905.2500000000009</v>
      </c>
      <c r="AV173" s="10"/>
      <c r="AW173" s="8">
        <f t="shared" si="144"/>
        <v>42685.322916666664</v>
      </c>
      <c r="AX173" s="7">
        <f t="shared" si="145"/>
        <v>0</v>
      </c>
      <c r="AY173" s="10">
        <f t="shared" si="146"/>
        <v>6905.2500000000009</v>
      </c>
      <c r="AZ173"/>
      <c r="BA173" s="10"/>
      <c r="BB173" s="8">
        <f t="shared" si="147"/>
        <v>0.23611111109607405</v>
      </c>
      <c r="BC173" s="18">
        <f t="shared" si="148"/>
        <v>355</v>
      </c>
      <c r="BD173" s="10">
        <f t="shared" si="149"/>
        <v>6550.2500000000009</v>
      </c>
    </row>
    <row r="174" spans="1:56" x14ac:dyDescent="0.2">
      <c r="A174" s="17">
        <f>'St5 Input'!A159</f>
        <v>2</v>
      </c>
      <c r="B174" s="17">
        <f>'St5 Input'!B159</f>
        <v>2060</v>
      </c>
      <c r="C174" s="17" t="str">
        <f>'St5 Input'!C159</f>
        <v xml:space="preserve"> Level Frame</v>
      </c>
      <c r="D174" s="17">
        <f>'St5 Input'!D159</f>
        <v>5</v>
      </c>
      <c r="E174" s="19" t="str">
        <f>'St5 Input'!G159</f>
        <v xml:space="preserve"> </v>
      </c>
      <c r="F174" s="8"/>
      <c r="H174" s="10"/>
      <c r="I174" s="8">
        <f t="shared" si="121"/>
        <v>42685.322916666664</v>
      </c>
      <c r="J174" s="10">
        <f t="shared" si="122"/>
        <v>0</v>
      </c>
      <c r="K174" s="10">
        <f t="shared" si="123"/>
        <v>6905.2500000000009</v>
      </c>
      <c r="L174" s="12"/>
      <c r="M174" s="10"/>
      <c r="N174" s="8">
        <f t="shared" si="124"/>
        <v>42685.322916666664</v>
      </c>
      <c r="O174" s="10">
        <f t="shared" si="125"/>
        <v>0</v>
      </c>
      <c r="P174" s="10">
        <f t="shared" si="126"/>
        <v>6905.2500000000009</v>
      </c>
      <c r="Q174" s="14"/>
      <c r="R174" s="7"/>
      <c r="S174" s="8">
        <f t="shared" si="127"/>
        <v>42685.322916666664</v>
      </c>
      <c r="T174" s="7">
        <f t="shared" si="128"/>
        <v>0</v>
      </c>
      <c r="U174" s="10">
        <f t="shared" si="129"/>
        <v>6905.2500000000009</v>
      </c>
      <c r="V174" s="14"/>
      <c r="W174" s="7"/>
      <c r="X174" s="8">
        <f t="shared" si="130"/>
        <v>42685.322916666664</v>
      </c>
      <c r="Y174" s="7">
        <f t="shared" si="131"/>
        <v>0</v>
      </c>
      <c r="Z174" s="10">
        <f t="shared" si="132"/>
        <v>6905.2500000000009</v>
      </c>
      <c r="AA174" s="14"/>
      <c r="AB174" s="7"/>
      <c r="AC174" s="8">
        <f t="shared" si="133"/>
        <v>42685.322916666664</v>
      </c>
      <c r="AD174" s="7">
        <f t="shared" si="134"/>
        <v>0</v>
      </c>
      <c r="AE174" s="10">
        <f t="shared" si="135"/>
        <v>6905.2500000000009</v>
      </c>
      <c r="AF174" s="14"/>
      <c r="AG174" s="7"/>
      <c r="AH174" s="8">
        <f t="shared" si="136"/>
        <v>42685.322916666664</v>
      </c>
      <c r="AI174" s="7">
        <f t="shared" si="137"/>
        <v>0</v>
      </c>
      <c r="AJ174" s="10">
        <f t="shared" si="138"/>
        <v>6905.2500000000009</v>
      </c>
      <c r="AK174" s="12"/>
      <c r="AL174" s="7"/>
      <c r="AM174" s="15">
        <f t="shared" si="139"/>
        <v>42685.322916666664</v>
      </c>
      <c r="AN174" s="7">
        <f t="shared" si="140"/>
        <v>0</v>
      </c>
      <c r="AO174" s="7">
        <f>IF(AL174,AO173-#REF!,AO173)</f>
        <v>6905.2500000000009</v>
      </c>
      <c r="AP174" s="12"/>
      <c r="AQ174" s="7"/>
      <c r="AR174" s="8">
        <f t="shared" si="141"/>
        <v>42685.322916666664</v>
      </c>
      <c r="AS174" s="7">
        <f t="shared" si="142"/>
        <v>0</v>
      </c>
      <c r="AT174" s="7">
        <f t="shared" si="143"/>
        <v>6905.2500000000009</v>
      </c>
      <c r="AV174" s="10"/>
      <c r="AW174" s="8">
        <f t="shared" si="144"/>
        <v>42685.322916666664</v>
      </c>
      <c r="AX174" s="7">
        <f t="shared" si="145"/>
        <v>0</v>
      </c>
      <c r="AY174" s="10">
        <f t="shared" si="146"/>
        <v>6905.2500000000009</v>
      </c>
      <c r="AZ174"/>
      <c r="BA174" s="10"/>
      <c r="BB174" s="8">
        <f t="shared" si="147"/>
        <v>0.23611111109607405</v>
      </c>
      <c r="BC174" s="18">
        <f t="shared" si="148"/>
        <v>355</v>
      </c>
      <c r="BD174" s="10">
        <f t="shared" si="149"/>
        <v>6550.2500000000009</v>
      </c>
    </row>
    <row r="175" spans="1:56" x14ac:dyDescent="0.2">
      <c r="A175" s="17">
        <f>'St5 Input'!A160</f>
        <v>2</v>
      </c>
      <c r="B175" s="17">
        <f>'St5 Input'!B160</f>
        <v>2070</v>
      </c>
      <c r="C175" s="17" t="str">
        <f>'St5 Input'!C160</f>
        <v xml:space="preserve"> Grind Top Welds</v>
      </c>
      <c r="D175" s="17">
        <f>'St5 Input'!D160</f>
        <v>20</v>
      </c>
      <c r="E175" s="19" t="str">
        <f>'St5 Input'!G160</f>
        <v xml:space="preserve"> </v>
      </c>
      <c r="F175" s="8"/>
      <c r="H175" s="10"/>
      <c r="I175" s="8">
        <f t="shared" si="121"/>
        <v>42685.322916666664</v>
      </c>
      <c r="J175" s="10">
        <f t="shared" si="122"/>
        <v>0</v>
      </c>
      <c r="K175" s="10">
        <f t="shared" si="123"/>
        <v>6905.2500000000009</v>
      </c>
      <c r="L175" s="12"/>
      <c r="M175" s="10"/>
      <c r="N175" s="8">
        <f t="shared" si="124"/>
        <v>42685.322916666664</v>
      </c>
      <c r="O175" s="10">
        <f t="shared" si="125"/>
        <v>0</v>
      </c>
      <c r="P175" s="10">
        <f t="shared" si="126"/>
        <v>6905.2500000000009</v>
      </c>
      <c r="Q175" s="14"/>
      <c r="R175" s="7"/>
      <c r="S175" s="8">
        <f t="shared" si="127"/>
        <v>42685.322916666664</v>
      </c>
      <c r="T175" s="7">
        <f t="shared" si="128"/>
        <v>0</v>
      </c>
      <c r="U175" s="10">
        <f t="shared" si="129"/>
        <v>6905.2500000000009</v>
      </c>
      <c r="V175" s="14"/>
      <c r="W175" s="7"/>
      <c r="X175" s="8">
        <f t="shared" si="130"/>
        <v>42685.322916666664</v>
      </c>
      <c r="Y175" s="7">
        <f t="shared" si="131"/>
        <v>0</v>
      </c>
      <c r="Z175" s="10">
        <f t="shared" si="132"/>
        <v>6905.2500000000009</v>
      </c>
      <c r="AA175" s="14"/>
      <c r="AB175" s="7"/>
      <c r="AC175" s="8">
        <f t="shared" si="133"/>
        <v>42685.322916666664</v>
      </c>
      <c r="AD175" s="7">
        <f t="shared" si="134"/>
        <v>0</v>
      </c>
      <c r="AE175" s="10">
        <f t="shared" si="135"/>
        <v>6905.2500000000009</v>
      </c>
      <c r="AF175" s="14"/>
      <c r="AG175" s="7"/>
      <c r="AH175" s="8">
        <f t="shared" si="136"/>
        <v>42685.322916666664</v>
      </c>
      <c r="AI175" s="7">
        <f t="shared" si="137"/>
        <v>0</v>
      </c>
      <c r="AJ175" s="10">
        <f t="shared" si="138"/>
        <v>6905.2500000000009</v>
      </c>
      <c r="AK175" s="12"/>
      <c r="AL175" s="7"/>
      <c r="AM175" s="15">
        <f t="shared" si="139"/>
        <v>42685.322916666664</v>
      </c>
      <c r="AN175" s="7">
        <f t="shared" si="140"/>
        <v>0</v>
      </c>
      <c r="AO175" s="7">
        <f>IF(AL175,AO174-#REF!,AO174)</f>
        <v>6905.2500000000009</v>
      </c>
      <c r="AP175" s="12"/>
      <c r="AQ175" s="7"/>
      <c r="AR175" s="8">
        <f t="shared" si="141"/>
        <v>42685.322916666664</v>
      </c>
      <c r="AS175" s="7">
        <f t="shared" si="142"/>
        <v>0</v>
      </c>
      <c r="AT175" s="7">
        <f t="shared" si="143"/>
        <v>6905.2500000000009</v>
      </c>
      <c r="AV175" s="10"/>
      <c r="AW175" s="8">
        <f t="shared" si="144"/>
        <v>42685.322916666664</v>
      </c>
      <c r="AX175" s="7">
        <f t="shared" si="145"/>
        <v>0</v>
      </c>
      <c r="AY175" s="10">
        <f t="shared" si="146"/>
        <v>6905.2500000000009</v>
      </c>
      <c r="AZ175"/>
      <c r="BA175" s="10"/>
      <c r="BB175" s="8">
        <f t="shared" si="147"/>
        <v>0.23611111109607405</v>
      </c>
      <c r="BC175" s="18">
        <f t="shared" si="148"/>
        <v>355</v>
      </c>
      <c r="BD175" s="10">
        <f t="shared" si="149"/>
        <v>6550.2500000000009</v>
      </c>
    </row>
    <row r="176" spans="1:56" x14ac:dyDescent="0.2">
      <c r="A176" s="17">
        <f>'St5 Input'!A161</f>
        <v>2</v>
      </c>
      <c r="B176" s="17">
        <f>'St5 Input'!B161</f>
        <v>2080</v>
      </c>
      <c r="C176" s="17" t="str">
        <f>'St5 Input'!C161</f>
        <v xml:space="preserve"> Set Wheel wells or Wheel Well Metal</v>
      </c>
      <c r="D176" s="17">
        <f>'St5 Input'!D161</f>
        <v>5</v>
      </c>
      <c r="E176" s="19" t="str">
        <f>'St5 Input'!G161</f>
        <v xml:space="preserve"> </v>
      </c>
      <c r="F176" s="8"/>
      <c r="H176" s="10"/>
      <c r="I176" s="8">
        <f t="shared" si="121"/>
        <v>42685.322916666664</v>
      </c>
      <c r="J176" s="10">
        <f t="shared" si="122"/>
        <v>0</v>
      </c>
      <c r="K176" s="10">
        <f t="shared" si="123"/>
        <v>6905.2500000000009</v>
      </c>
      <c r="L176" s="12"/>
      <c r="M176" s="10"/>
      <c r="N176" s="8">
        <f t="shared" si="124"/>
        <v>42685.322916666664</v>
      </c>
      <c r="O176" s="10">
        <f t="shared" si="125"/>
        <v>0</v>
      </c>
      <c r="P176" s="10">
        <f t="shared" si="126"/>
        <v>6905.2500000000009</v>
      </c>
      <c r="Q176" s="14"/>
      <c r="R176" s="7"/>
      <c r="S176" s="8">
        <f t="shared" si="127"/>
        <v>42685.322916666664</v>
      </c>
      <c r="T176" s="7">
        <f t="shared" si="128"/>
        <v>0</v>
      </c>
      <c r="U176" s="10">
        <f t="shared" si="129"/>
        <v>6905.2500000000009</v>
      </c>
      <c r="V176" s="14"/>
      <c r="W176" s="7"/>
      <c r="X176" s="8">
        <f t="shared" si="130"/>
        <v>42685.322916666664</v>
      </c>
      <c r="Y176" s="7">
        <f t="shared" si="131"/>
        <v>0</v>
      </c>
      <c r="Z176" s="10">
        <f t="shared" si="132"/>
        <v>6905.2500000000009</v>
      </c>
      <c r="AA176" s="14"/>
      <c r="AB176" s="7"/>
      <c r="AC176" s="8">
        <f t="shared" si="133"/>
        <v>42685.322916666664</v>
      </c>
      <c r="AD176" s="7">
        <f t="shared" si="134"/>
        <v>0</v>
      </c>
      <c r="AE176" s="10">
        <f t="shared" si="135"/>
        <v>6905.2500000000009</v>
      </c>
      <c r="AF176" s="14"/>
      <c r="AG176" s="7"/>
      <c r="AH176" s="8">
        <f t="shared" si="136"/>
        <v>42685.322916666664</v>
      </c>
      <c r="AI176" s="7">
        <f t="shared" si="137"/>
        <v>0</v>
      </c>
      <c r="AJ176" s="10">
        <f t="shared" si="138"/>
        <v>6905.2500000000009</v>
      </c>
      <c r="AK176" s="12"/>
      <c r="AL176" s="7"/>
      <c r="AM176" s="15">
        <f t="shared" si="139"/>
        <v>42685.322916666664</v>
      </c>
      <c r="AN176" s="7">
        <f t="shared" si="140"/>
        <v>0</v>
      </c>
      <c r="AO176" s="7">
        <f>IF(AL176,AO175-#REF!,AO175)</f>
        <v>6905.2500000000009</v>
      </c>
      <c r="AP176" s="12"/>
      <c r="AQ176" s="7"/>
      <c r="AR176" s="8">
        <f t="shared" si="141"/>
        <v>42685.322916666664</v>
      </c>
      <c r="AS176" s="7">
        <f t="shared" si="142"/>
        <v>0</v>
      </c>
      <c r="AT176" s="7">
        <f t="shared" si="143"/>
        <v>6905.2500000000009</v>
      </c>
      <c r="AV176" s="10"/>
      <c r="AW176" s="8">
        <f t="shared" si="144"/>
        <v>42685.322916666664</v>
      </c>
      <c r="AX176" s="7">
        <f t="shared" si="145"/>
        <v>0</v>
      </c>
      <c r="AY176" s="10">
        <f t="shared" si="146"/>
        <v>6905.2500000000009</v>
      </c>
      <c r="AZ176"/>
      <c r="BA176" s="10"/>
      <c r="BB176" s="8">
        <f t="shared" si="147"/>
        <v>0.23611111109607405</v>
      </c>
      <c r="BC176" s="18">
        <f t="shared" si="148"/>
        <v>355</v>
      </c>
      <c r="BD176" s="10">
        <f t="shared" si="149"/>
        <v>6550.2500000000009</v>
      </c>
    </row>
    <row r="177" spans="1:56" x14ac:dyDescent="0.2">
      <c r="A177" s="17">
        <f>'St5 Input'!A162</f>
        <v>2</v>
      </c>
      <c r="B177" s="17">
        <f>'St5 Input'!B162</f>
        <v>2090</v>
      </c>
      <c r="C177" s="17" t="str">
        <f>'St5 Input'!C162</f>
        <v xml:space="preserve"> Install flooring ( 2 people)</v>
      </c>
      <c r="D177" s="17">
        <f>'St5 Input'!D162</f>
        <v>160</v>
      </c>
      <c r="E177" s="19" t="str">
        <f>'St5 Input'!G162</f>
        <v xml:space="preserve"> </v>
      </c>
      <c r="F177" s="8"/>
      <c r="H177" s="10"/>
      <c r="I177" s="8">
        <f t="shared" si="121"/>
        <v>42685.322916666664</v>
      </c>
      <c r="J177" s="10">
        <f t="shared" si="122"/>
        <v>0</v>
      </c>
      <c r="K177" s="10">
        <f t="shared" si="123"/>
        <v>6905.2500000000009</v>
      </c>
      <c r="L177" s="12"/>
      <c r="M177" s="10"/>
      <c r="N177" s="8">
        <f t="shared" si="124"/>
        <v>42685.322916666664</v>
      </c>
      <c r="O177" s="10">
        <f t="shared" si="125"/>
        <v>0</v>
      </c>
      <c r="P177" s="10">
        <f t="shared" si="126"/>
        <v>6905.2500000000009</v>
      </c>
      <c r="Q177" s="14"/>
      <c r="R177" s="7"/>
      <c r="S177" s="8">
        <f t="shared" si="127"/>
        <v>42685.322916666664</v>
      </c>
      <c r="T177" s="7">
        <f t="shared" si="128"/>
        <v>0</v>
      </c>
      <c r="U177" s="10">
        <f t="shared" si="129"/>
        <v>6905.2500000000009</v>
      </c>
      <c r="V177" s="14"/>
      <c r="W177" s="7"/>
      <c r="X177" s="8">
        <f t="shared" si="130"/>
        <v>42685.322916666664</v>
      </c>
      <c r="Y177" s="7">
        <f t="shared" si="131"/>
        <v>0</v>
      </c>
      <c r="Z177" s="10">
        <f t="shared" si="132"/>
        <v>6905.2500000000009</v>
      </c>
      <c r="AA177" s="14"/>
      <c r="AB177" s="7"/>
      <c r="AC177" s="8">
        <f t="shared" si="133"/>
        <v>42685.322916666664</v>
      </c>
      <c r="AD177" s="7">
        <f t="shared" si="134"/>
        <v>0</v>
      </c>
      <c r="AE177" s="10">
        <f t="shared" si="135"/>
        <v>6905.2500000000009</v>
      </c>
      <c r="AF177" s="14"/>
      <c r="AG177" s="7"/>
      <c r="AH177" s="8">
        <f t="shared" si="136"/>
        <v>42685.322916666664</v>
      </c>
      <c r="AI177" s="7">
        <f t="shared" si="137"/>
        <v>0</v>
      </c>
      <c r="AJ177" s="10">
        <f t="shared" si="138"/>
        <v>6905.2500000000009</v>
      </c>
      <c r="AK177" s="12"/>
      <c r="AL177" s="7"/>
      <c r="AM177" s="15">
        <f t="shared" si="139"/>
        <v>42685.322916666664</v>
      </c>
      <c r="AN177" s="7">
        <f t="shared" si="140"/>
        <v>0</v>
      </c>
      <c r="AO177" s="7">
        <f>IF(AL177,AO176-#REF!,AO176)</f>
        <v>6905.2500000000009</v>
      </c>
      <c r="AP177" s="12"/>
      <c r="AQ177" s="7"/>
      <c r="AR177" s="8">
        <f t="shared" si="141"/>
        <v>42685.322916666664</v>
      </c>
      <c r="AS177" s="7">
        <f t="shared" si="142"/>
        <v>0</v>
      </c>
      <c r="AT177" s="7">
        <f t="shared" si="143"/>
        <v>6905.2500000000009</v>
      </c>
      <c r="AV177" s="10"/>
      <c r="AW177" s="8">
        <f t="shared" si="144"/>
        <v>42685.322916666664</v>
      </c>
      <c r="AX177" s="7">
        <f t="shared" si="145"/>
        <v>0</v>
      </c>
      <c r="AY177" s="10">
        <f t="shared" si="146"/>
        <v>6905.2500000000009</v>
      </c>
      <c r="AZ177"/>
      <c r="BA177" s="10"/>
      <c r="BB177" s="8">
        <f t="shared" si="147"/>
        <v>0.23611111109607405</v>
      </c>
      <c r="BC177" s="18">
        <f t="shared" si="148"/>
        <v>355</v>
      </c>
      <c r="BD177" s="10">
        <f t="shared" si="149"/>
        <v>6550.2500000000009</v>
      </c>
    </row>
    <row r="178" spans="1:56" x14ac:dyDescent="0.2">
      <c r="A178" s="17">
        <f>'St5 Input'!A163</f>
        <v>2</v>
      </c>
      <c r="B178" s="17">
        <f>'St5 Input'!B163</f>
        <v>2120</v>
      </c>
      <c r="C178" s="17" t="str">
        <f>'St5 Input'!C163</f>
        <v xml:space="preserve"> Drill Plumbing Holes and Toilet Drains</v>
      </c>
      <c r="D178" s="17">
        <f>'St5 Input'!D163</f>
        <v>12</v>
      </c>
      <c r="E178" s="19" t="str">
        <f>'St5 Input'!G163</f>
        <v xml:space="preserve"> </v>
      </c>
      <c r="F178" s="8"/>
      <c r="H178" s="10"/>
      <c r="I178" s="8">
        <f t="shared" si="121"/>
        <v>42685.322916666664</v>
      </c>
      <c r="J178" s="10">
        <f t="shared" si="122"/>
        <v>0</v>
      </c>
      <c r="K178" s="10">
        <f t="shared" si="123"/>
        <v>6905.2500000000009</v>
      </c>
      <c r="L178" s="12"/>
      <c r="M178" s="10"/>
      <c r="N178" s="8">
        <f t="shared" si="124"/>
        <v>42685.322916666664</v>
      </c>
      <c r="O178" s="10">
        <f t="shared" si="125"/>
        <v>0</v>
      </c>
      <c r="P178" s="10">
        <f t="shared" si="126"/>
        <v>6905.2500000000009</v>
      </c>
      <c r="Q178" s="14"/>
      <c r="R178" s="7"/>
      <c r="S178" s="8">
        <f t="shared" si="127"/>
        <v>42685.322916666664</v>
      </c>
      <c r="T178" s="7">
        <f t="shared" si="128"/>
        <v>0</v>
      </c>
      <c r="U178" s="10">
        <f t="shared" si="129"/>
        <v>6905.2500000000009</v>
      </c>
      <c r="V178" s="14"/>
      <c r="W178" s="7"/>
      <c r="X178" s="8">
        <f t="shared" si="130"/>
        <v>42685.322916666664</v>
      </c>
      <c r="Y178" s="7">
        <f t="shared" si="131"/>
        <v>0</v>
      </c>
      <c r="Z178" s="10">
        <f t="shared" si="132"/>
        <v>6905.2500000000009</v>
      </c>
      <c r="AA178" s="14"/>
      <c r="AB178" s="7"/>
      <c r="AC178" s="8">
        <f t="shared" si="133"/>
        <v>42685.322916666664</v>
      </c>
      <c r="AD178" s="7">
        <f t="shared" si="134"/>
        <v>0</v>
      </c>
      <c r="AE178" s="10">
        <f t="shared" si="135"/>
        <v>6905.2500000000009</v>
      </c>
      <c r="AF178" s="14"/>
      <c r="AG178" s="7"/>
      <c r="AH178" s="8">
        <f t="shared" si="136"/>
        <v>42685.322916666664</v>
      </c>
      <c r="AI178" s="7">
        <f t="shared" si="137"/>
        <v>0</v>
      </c>
      <c r="AJ178" s="10">
        <f t="shared" si="138"/>
        <v>6905.2500000000009</v>
      </c>
      <c r="AK178" s="12"/>
      <c r="AL178" s="7"/>
      <c r="AM178" s="15">
        <f t="shared" si="139"/>
        <v>42685.322916666664</v>
      </c>
      <c r="AN178" s="7">
        <f t="shared" si="140"/>
        <v>0</v>
      </c>
      <c r="AO178" s="7">
        <f>IF(AL178,AO177-#REF!,AO177)</f>
        <v>6905.2500000000009</v>
      </c>
      <c r="AP178" s="12"/>
      <c r="AQ178" s="7"/>
      <c r="AR178" s="8">
        <f t="shared" si="141"/>
        <v>42685.322916666664</v>
      </c>
      <c r="AS178" s="7">
        <f t="shared" si="142"/>
        <v>0</v>
      </c>
      <c r="AT178" s="7">
        <f t="shared" si="143"/>
        <v>6905.2500000000009</v>
      </c>
      <c r="AV178" s="10"/>
      <c r="AW178" s="8">
        <f t="shared" si="144"/>
        <v>42685.322916666664</v>
      </c>
      <c r="AX178" s="7">
        <f t="shared" si="145"/>
        <v>0</v>
      </c>
      <c r="AY178" s="10">
        <f t="shared" si="146"/>
        <v>6905.2500000000009</v>
      </c>
      <c r="AZ178"/>
      <c r="BA178" s="10"/>
      <c r="BB178" s="8">
        <f t="shared" si="147"/>
        <v>0.23611111109607405</v>
      </c>
      <c r="BC178" s="18">
        <f t="shared" si="148"/>
        <v>355</v>
      </c>
      <c r="BD178" s="10">
        <f t="shared" si="149"/>
        <v>6550.2500000000009</v>
      </c>
    </row>
    <row r="179" spans="1:56" x14ac:dyDescent="0.2">
      <c r="A179" s="17">
        <f>'St5 Input'!A164</f>
        <v>2</v>
      </c>
      <c r="B179" s="17">
        <f>'St5 Input'!B164</f>
        <v>2130</v>
      </c>
      <c r="C179" s="17" t="str">
        <f>'St5 Input'!C164</f>
        <v xml:space="preserve"> Drill Holes for Gas Lines and Low Points</v>
      </c>
      <c r="D179" s="17">
        <f>'St5 Input'!D164</f>
        <v>10</v>
      </c>
      <c r="E179" s="19" t="str">
        <f>'St5 Input'!G164</f>
        <v xml:space="preserve"> </v>
      </c>
      <c r="F179" s="8"/>
      <c r="H179" s="10"/>
      <c r="I179" s="8">
        <f t="shared" si="121"/>
        <v>42685.322916666664</v>
      </c>
      <c r="J179" s="10">
        <f t="shared" si="122"/>
        <v>0</v>
      </c>
      <c r="K179" s="10">
        <f t="shared" si="123"/>
        <v>6905.2500000000009</v>
      </c>
      <c r="L179" s="12"/>
      <c r="M179" s="10"/>
      <c r="N179" s="8">
        <f t="shared" si="124"/>
        <v>42685.322916666664</v>
      </c>
      <c r="O179" s="10">
        <f t="shared" si="125"/>
        <v>0</v>
      </c>
      <c r="P179" s="10">
        <f t="shared" si="126"/>
        <v>6905.2500000000009</v>
      </c>
      <c r="Q179" s="14"/>
      <c r="R179" s="7"/>
      <c r="S179" s="8">
        <f t="shared" si="127"/>
        <v>42685.322916666664</v>
      </c>
      <c r="T179" s="7">
        <f t="shared" si="128"/>
        <v>0</v>
      </c>
      <c r="U179" s="10">
        <f t="shared" si="129"/>
        <v>6905.2500000000009</v>
      </c>
      <c r="V179" s="14"/>
      <c r="W179" s="7"/>
      <c r="X179" s="8">
        <f t="shared" si="130"/>
        <v>42685.322916666664</v>
      </c>
      <c r="Y179" s="7">
        <f t="shared" si="131"/>
        <v>0</v>
      </c>
      <c r="Z179" s="10">
        <f t="shared" si="132"/>
        <v>6905.2500000000009</v>
      </c>
      <c r="AA179" s="14"/>
      <c r="AB179" s="7"/>
      <c r="AC179" s="8">
        <f t="shared" si="133"/>
        <v>42685.322916666664</v>
      </c>
      <c r="AD179" s="7">
        <f t="shared" si="134"/>
        <v>0</v>
      </c>
      <c r="AE179" s="10">
        <f t="shared" si="135"/>
        <v>6905.2500000000009</v>
      </c>
      <c r="AF179" s="14"/>
      <c r="AG179" s="7"/>
      <c r="AH179" s="8">
        <f t="shared" si="136"/>
        <v>42685.322916666664</v>
      </c>
      <c r="AI179" s="7">
        <f t="shared" si="137"/>
        <v>0</v>
      </c>
      <c r="AJ179" s="10">
        <f t="shared" si="138"/>
        <v>6905.2500000000009</v>
      </c>
      <c r="AK179" s="12"/>
      <c r="AL179" s="7"/>
      <c r="AM179" s="15">
        <f t="shared" si="139"/>
        <v>42685.322916666664</v>
      </c>
      <c r="AN179" s="7">
        <f t="shared" si="140"/>
        <v>0</v>
      </c>
      <c r="AO179" s="7">
        <f>IF(AL179,AO178-#REF!,AO178)</f>
        <v>6905.2500000000009</v>
      </c>
      <c r="AP179" s="12"/>
      <c r="AQ179" s="7"/>
      <c r="AR179" s="8">
        <f t="shared" si="141"/>
        <v>42685.322916666664</v>
      </c>
      <c r="AS179" s="7">
        <f t="shared" si="142"/>
        <v>0</v>
      </c>
      <c r="AT179" s="7">
        <f t="shared" si="143"/>
        <v>6905.2500000000009</v>
      </c>
      <c r="AV179" s="10"/>
      <c r="AW179" s="8">
        <f t="shared" si="144"/>
        <v>42685.322916666664</v>
      </c>
      <c r="AX179" s="7">
        <f t="shared" si="145"/>
        <v>0</v>
      </c>
      <c r="AY179" s="10">
        <f t="shared" si="146"/>
        <v>6905.2500000000009</v>
      </c>
      <c r="AZ179"/>
      <c r="BA179" s="10"/>
      <c r="BB179" s="8">
        <f t="shared" si="147"/>
        <v>0.23611111109607405</v>
      </c>
      <c r="BC179" s="18">
        <f t="shared" si="148"/>
        <v>355</v>
      </c>
      <c r="BD179" s="10">
        <f t="shared" si="149"/>
        <v>6550.2500000000009</v>
      </c>
    </row>
    <row r="180" spans="1:56" x14ac:dyDescent="0.2">
      <c r="A180" s="17">
        <f>'St5 Input'!A165</f>
        <v>2</v>
      </c>
      <c r="B180" s="17">
        <f>'St5 Input'!B165</f>
        <v>2140</v>
      </c>
      <c r="C180" s="17" t="str">
        <f>'St5 Input'!C165</f>
        <v xml:space="preserve"> install 3 inch grommmets for holes</v>
      </c>
      <c r="D180" s="17">
        <f>'St5 Input'!D165</f>
        <v>10</v>
      </c>
      <c r="E180" s="19" t="str">
        <f>'St5 Input'!G165</f>
        <v xml:space="preserve"> </v>
      </c>
      <c r="F180" s="8"/>
      <c r="H180" s="10"/>
      <c r="I180" s="8">
        <f t="shared" si="121"/>
        <v>42685.322916666664</v>
      </c>
      <c r="J180" s="10">
        <f t="shared" si="122"/>
        <v>0</v>
      </c>
      <c r="K180" s="10">
        <f t="shared" si="123"/>
        <v>6905.2500000000009</v>
      </c>
      <c r="L180" s="12"/>
      <c r="M180" s="10"/>
      <c r="N180" s="8">
        <f t="shared" si="124"/>
        <v>42685.322916666664</v>
      </c>
      <c r="O180" s="10">
        <f t="shared" si="125"/>
        <v>0</v>
      </c>
      <c r="P180" s="10">
        <f t="shared" si="126"/>
        <v>6905.2500000000009</v>
      </c>
      <c r="Q180" s="14"/>
      <c r="R180" s="7"/>
      <c r="S180" s="8">
        <f t="shared" si="127"/>
        <v>42685.322916666664</v>
      </c>
      <c r="T180" s="7">
        <f t="shared" si="128"/>
        <v>0</v>
      </c>
      <c r="U180" s="10">
        <f t="shared" si="129"/>
        <v>6905.2500000000009</v>
      </c>
      <c r="V180" s="14"/>
      <c r="W180" s="7"/>
      <c r="X180" s="8">
        <f t="shared" si="130"/>
        <v>42685.322916666664</v>
      </c>
      <c r="Y180" s="7">
        <f t="shared" si="131"/>
        <v>0</v>
      </c>
      <c r="Z180" s="10">
        <f t="shared" si="132"/>
        <v>6905.2500000000009</v>
      </c>
      <c r="AA180" s="14"/>
      <c r="AB180" s="7"/>
      <c r="AC180" s="8">
        <f t="shared" si="133"/>
        <v>42685.322916666664</v>
      </c>
      <c r="AD180" s="7">
        <f t="shared" si="134"/>
        <v>0</v>
      </c>
      <c r="AE180" s="10">
        <f t="shared" si="135"/>
        <v>6905.2500000000009</v>
      </c>
      <c r="AF180" s="14"/>
      <c r="AG180" s="7"/>
      <c r="AH180" s="8">
        <f t="shared" si="136"/>
        <v>42685.322916666664</v>
      </c>
      <c r="AI180" s="7">
        <f t="shared" si="137"/>
        <v>0</v>
      </c>
      <c r="AJ180" s="10">
        <f t="shared" si="138"/>
        <v>6905.2500000000009</v>
      </c>
      <c r="AK180" s="12"/>
      <c r="AL180" s="7"/>
      <c r="AM180" s="15">
        <f t="shared" si="139"/>
        <v>42685.322916666664</v>
      </c>
      <c r="AN180" s="7">
        <f t="shared" si="140"/>
        <v>0</v>
      </c>
      <c r="AO180" s="7">
        <f>IF(AL180,AO179-#REF!,AO179)</f>
        <v>6905.2500000000009</v>
      </c>
      <c r="AP180" s="12"/>
      <c r="AQ180" s="7"/>
      <c r="AR180" s="8">
        <f t="shared" si="141"/>
        <v>42685.322916666664</v>
      </c>
      <c r="AS180" s="7">
        <f t="shared" si="142"/>
        <v>0</v>
      </c>
      <c r="AT180" s="7">
        <f t="shared" si="143"/>
        <v>6905.2500000000009</v>
      </c>
      <c r="AV180" s="10"/>
      <c r="AW180" s="8">
        <f t="shared" si="144"/>
        <v>42685.322916666664</v>
      </c>
      <c r="AX180" s="7">
        <f t="shared" si="145"/>
        <v>0</v>
      </c>
      <c r="AY180" s="10">
        <f t="shared" si="146"/>
        <v>6905.2500000000009</v>
      </c>
      <c r="AZ180"/>
      <c r="BA180" s="10"/>
      <c r="BB180" s="8">
        <f t="shared" si="147"/>
        <v>0.23611111109607405</v>
      </c>
      <c r="BC180" s="18">
        <f t="shared" si="148"/>
        <v>355</v>
      </c>
      <c r="BD180" s="10">
        <f t="shared" si="149"/>
        <v>6550.2500000000009</v>
      </c>
    </row>
    <row r="181" spans="1:56" x14ac:dyDescent="0.2">
      <c r="A181" s="17">
        <f>'St5 Input'!A166</f>
        <v>2</v>
      </c>
      <c r="B181" s="17">
        <f>'St5 Input'!B166</f>
        <v>2150</v>
      </c>
      <c r="C181" s="17" t="str">
        <f>'St5 Input'!C166</f>
        <v xml:space="preserve"> mark wall lines on floor/cover floor</v>
      </c>
      <c r="D181" s="17">
        <f>'St5 Input'!D166</f>
        <v>40</v>
      </c>
      <c r="E181" s="19" t="str">
        <f>'St5 Input'!G166</f>
        <v xml:space="preserve"> </v>
      </c>
      <c r="F181" s="8"/>
      <c r="H181" s="10"/>
      <c r="I181" s="8">
        <f t="shared" si="121"/>
        <v>42685.322916666664</v>
      </c>
      <c r="J181" s="10">
        <f t="shared" si="122"/>
        <v>0</v>
      </c>
      <c r="K181" s="10">
        <f t="shared" si="123"/>
        <v>6905.2500000000009</v>
      </c>
      <c r="L181" s="12"/>
      <c r="M181" s="10"/>
      <c r="N181" s="8">
        <f t="shared" si="124"/>
        <v>42685.322916666664</v>
      </c>
      <c r="O181" s="10">
        <f t="shared" si="125"/>
        <v>0</v>
      </c>
      <c r="P181" s="10">
        <f t="shared" si="126"/>
        <v>6905.2500000000009</v>
      </c>
      <c r="Q181" s="14"/>
      <c r="R181" s="7"/>
      <c r="S181" s="8">
        <f t="shared" si="127"/>
        <v>42685.322916666664</v>
      </c>
      <c r="T181" s="7">
        <f t="shared" si="128"/>
        <v>0</v>
      </c>
      <c r="U181" s="10">
        <f t="shared" si="129"/>
        <v>6905.2500000000009</v>
      </c>
      <c r="V181" s="14"/>
      <c r="W181" s="7"/>
      <c r="X181" s="8">
        <f t="shared" si="130"/>
        <v>42685.322916666664</v>
      </c>
      <c r="Y181" s="7">
        <f t="shared" si="131"/>
        <v>0</v>
      </c>
      <c r="Z181" s="10">
        <f t="shared" si="132"/>
        <v>6905.2500000000009</v>
      </c>
      <c r="AA181" s="14"/>
      <c r="AB181" s="7"/>
      <c r="AC181" s="8">
        <f t="shared" si="133"/>
        <v>42685.322916666664</v>
      </c>
      <c r="AD181" s="7">
        <f t="shared" si="134"/>
        <v>0</v>
      </c>
      <c r="AE181" s="10">
        <f t="shared" si="135"/>
        <v>6905.2500000000009</v>
      </c>
      <c r="AF181" s="14"/>
      <c r="AG181" s="7"/>
      <c r="AH181" s="8">
        <f t="shared" si="136"/>
        <v>42685.322916666664</v>
      </c>
      <c r="AI181" s="7">
        <f t="shared" si="137"/>
        <v>0</v>
      </c>
      <c r="AJ181" s="10">
        <f t="shared" si="138"/>
        <v>6905.2500000000009</v>
      </c>
      <c r="AK181" s="12"/>
      <c r="AL181" s="7"/>
      <c r="AM181" s="15">
        <f t="shared" si="139"/>
        <v>42685.322916666664</v>
      </c>
      <c r="AN181" s="7">
        <f t="shared" si="140"/>
        <v>0</v>
      </c>
      <c r="AO181" s="7">
        <f>IF(AL181,AO180-#REF!,AO180)</f>
        <v>6905.2500000000009</v>
      </c>
      <c r="AP181" s="12"/>
      <c r="AQ181" s="7"/>
      <c r="AR181" s="8">
        <f t="shared" si="141"/>
        <v>42685.322916666664</v>
      </c>
      <c r="AS181" s="7">
        <f t="shared" si="142"/>
        <v>0</v>
      </c>
      <c r="AT181" s="7">
        <f t="shared" si="143"/>
        <v>6905.2500000000009</v>
      </c>
      <c r="AV181" s="10"/>
      <c r="AW181" s="8">
        <f t="shared" si="144"/>
        <v>42685.322916666664</v>
      </c>
      <c r="AX181" s="7">
        <f t="shared" si="145"/>
        <v>0</v>
      </c>
      <c r="AY181" s="10">
        <f t="shared" si="146"/>
        <v>6905.2500000000009</v>
      </c>
      <c r="AZ181"/>
      <c r="BA181" s="10"/>
      <c r="BB181" s="8">
        <f t="shared" si="147"/>
        <v>0.23611111109607405</v>
      </c>
      <c r="BC181" s="18">
        <f t="shared" si="148"/>
        <v>355</v>
      </c>
      <c r="BD181" s="10">
        <f t="shared" si="149"/>
        <v>6550.2500000000009</v>
      </c>
    </row>
    <row r="182" spans="1:56" x14ac:dyDescent="0.2">
      <c r="A182" s="17">
        <f>'St5 Input'!A167</f>
        <v>2</v>
      </c>
      <c r="B182" s="17">
        <f>'St5 Input'!B167</f>
        <v>2160</v>
      </c>
      <c r="C182" s="17" t="str">
        <f>'St5 Input'!C167</f>
        <v xml:space="preserve"> cover floor</v>
      </c>
      <c r="D182" s="17">
        <f>'St5 Input'!D167</f>
        <v>20</v>
      </c>
      <c r="E182" s="19" t="str">
        <f>'St5 Input'!G167</f>
        <v xml:space="preserve"> </v>
      </c>
      <c r="F182" s="8"/>
      <c r="H182" s="10"/>
      <c r="I182" s="8">
        <f t="shared" si="121"/>
        <v>42685.322916666664</v>
      </c>
      <c r="J182" s="10">
        <f t="shared" si="122"/>
        <v>0</v>
      </c>
      <c r="K182" s="10">
        <f t="shared" si="123"/>
        <v>6905.2500000000009</v>
      </c>
      <c r="L182" s="12"/>
      <c r="M182" s="10"/>
      <c r="N182" s="8">
        <f t="shared" si="124"/>
        <v>42685.322916666664</v>
      </c>
      <c r="O182" s="10">
        <f t="shared" si="125"/>
        <v>0</v>
      </c>
      <c r="P182" s="10">
        <f t="shared" si="126"/>
        <v>6905.2500000000009</v>
      </c>
      <c r="Q182" s="14"/>
      <c r="R182" s="7"/>
      <c r="S182" s="8">
        <f t="shared" si="127"/>
        <v>42685.322916666664</v>
      </c>
      <c r="T182" s="7">
        <f t="shared" si="128"/>
        <v>0</v>
      </c>
      <c r="U182" s="10">
        <f t="shared" si="129"/>
        <v>6905.2500000000009</v>
      </c>
      <c r="V182" s="14"/>
      <c r="W182" s="7"/>
      <c r="X182" s="8">
        <f t="shared" si="130"/>
        <v>42685.322916666664</v>
      </c>
      <c r="Y182" s="7">
        <f t="shared" si="131"/>
        <v>0</v>
      </c>
      <c r="Z182" s="10">
        <f t="shared" si="132"/>
        <v>6905.2500000000009</v>
      </c>
      <c r="AA182" s="14"/>
      <c r="AB182" s="7"/>
      <c r="AC182" s="8">
        <f t="shared" si="133"/>
        <v>42685.322916666664</v>
      </c>
      <c r="AD182" s="7">
        <f t="shared" si="134"/>
        <v>0</v>
      </c>
      <c r="AE182" s="10">
        <f t="shared" si="135"/>
        <v>6905.2500000000009</v>
      </c>
      <c r="AF182" s="14"/>
      <c r="AG182" s="7"/>
      <c r="AH182" s="8">
        <f t="shared" si="136"/>
        <v>42685.322916666664</v>
      </c>
      <c r="AI182" s="7">
        <f t="shared" si="137"/>
        <v>0</v>
      </c>
      <c r="AJ182" s="10">
        <f t="shared" si="138"/>
        <v>6905.2500000000009</v>
      </c>
      <c r="AK182" s="12"/>
      <c r="AL182" s="7"/>
      <c r="AM182" s="15">
        <f t="shared" si="139"/>
        <v>42685.322916666664</v>
      </c>
      <c r="AN182" s="7">
        <f t="shared" si="140"/>
        <v>0</v>
      </c>
      <c r="AO182" s="7">
        <f>IF(AL182,AO181-#REF!,AO181)</f>
        <v>6905.2500000000009</v>
      </c>
      <c r="AP182" s="12"/>
      <c r="AQ182" s="7"/>
      <c r="AR182" s="8">
        <f t="shared" si="141"/>
        <v>42685.322916666664</v>
      </c>
      <c r="AS182" s="7">
        <f t="shared" si="142"/>
        <v>0</v>
      </c>
      <c r="AT182" s="7">
        <f t="shared" si="143"/>
        <v>6905.2500000000009</v>
      </c>
      <c r="AV182" s="10"/>
      <c r="AW182" s="8">
        <f t="shared" si="144"/>
        <v>42685.322916666664</v>
      </c>
      <c r="AX182" s="7">
        <f t="shared" si="145"/>
        <v>0</v>
      </c>
      <c r="AY182" s="10">
        <f t="shared" si="146"/>
        <v>6905.2500000000009</v>
      </c>
      <c r="AZ182"/>
      <c r="BA182" s="10"/>
      <c r="BB182" s="8">
        <f t="shared" si="147"/>
        <v>0.23611111109607405</v>
      </c>
      <c r="BC182" s="18">
        <f t="shared" si="148"/>
        <v>355</v>
      </c>
      <c r="BD182" s="10">
        <f t="shared" si="149"/>
        <v>6550.2500000000009</v>
      </c>
    </row>
    <row r="183" spans="1:56" x14ac:dyDescent="0.2">
      <c r="A183" s="17">
        <f>'St5 Input'!A168</f>
        <v>2</v>
      </c>
      <c r="B183" s="17">
        <f>'St5 Input'!B168</f>
        <v>2170</v>
      </c>
      <c r="C183" s="17" t="str">
        <f>'St5 Input'!C168</f>
        <v xml:space="preserve"> Set Walls - Rear Header - Front Walls</v>
      </c>
      <c r="D183" s="17">
        <f>'St5 Input'!D168</f>
        <v>30</v>
      </c>
      <c r="E183" s="19" t="str">
        <f>'St5 Input'!G168</f>
        <v xml:space="preserve"> </v>
      </c>
      <c r="F183" s="8"/>
      <c r="H183" s="10"/>
      <c r="I183" s="8">
        <f t="shared" si="121"/>
        <v>42685.322916666664</v>
      </c>
      <c r="J183" s="10">
        <f t="shared" si="122"/>
        <v>0</v>
      </c>
      <c r="K183" s="10">
        <f t="shared" si="123"/>
        <v>6905.2500000000009</v>
      </c>
      <c r="L183" s="12"/>
      <c r="M183" s="10"/>
      <c r="N183" s="8">
        <f t="shared" si="124"/>
        <v>42685.322916666664</v>
      </c>
      <c r="O183" s="10">
        <f t="shared" si="125"/>
        <v>0</v>
      </c>
      <c r="P183" s="10">
        <f t="shared" si="126"/>
        <v>6905.2500000000009</v>
      </c>
      <c r="Q183" s="14"/>
      <c r="R183" s="7"/>
      <c r="S183" s="8">
        <f t="shared" si="127"/>
        <v>42685.322916666664</v>
      </c>
      <c r="T183" s="7">
        <f t="shared" si="128"/>
        <v>0</v>
      </c>
      <c r="U183" s="10">
        <f t="shared" si="129"/>
        <v>6905.2500000000009</v>
      </c>
      <c r="V183" s="14"/>
      <c r="W183" s="7"/>
      <c r="X183" s="8">
        <f t="shared" si="130"/>
        <v>42685.322916666664</v>
      </c>
      <c r="Y183" s="7">
        <f t="shared" si="131"/>
        <v>0</v>
      </c>
      <c r="Z183" s="10">
        <f t="shared" si="132"/>
        <v>6905.2500000000009</v>
      </c>
      <c r="AA183" s="14"/>
      <c r="AB183" s="7"/>
      <c r="AC183" s="8">
        <f t="shared" si="133"/>
        <v>42685.322916666664</v>
      </c>
      <c r="AD183" s="7">
        <f t="shared" si="134"/>
        <v>0</v>
      </c>
      <c r="AE183" s="10">
        <f t="shared" si="135"/>
        <v>6905.2500000000009</v>
      </c>
      <c r="AF183" s="14"/>
      <c r="AG183" s="7"/>
      <c r="AH183" s="8">
        <f t="shared" si="136"/>
        <v>42685.322916666664</v>
      </c>
      <c r="AI183" s="7">
        <f t="shared" si="137"/>
        <v>0</v>
      </c>
      <c r="AJ183" s="10">
        <f t="shared" si="138"/>
        <v>6905.2500000000009</v>
      </c>
      <c r="AK183" s="12"/>
      <c r="AL183" s="7"/>
      <c r="AM183" s="15">
        <f t="shared" si="139"/>
        <v>42685.322916666664</v>
      </c>
      <c r="AN183" s="7">
        <f t="shared" si="140"/>
        <v>0</v>
      </c>
      <c r="AO183" s="7">
        <f>IF(AL183,AO182-#REF!,AO182)</f>
        <v>6905.2500000000009</v>
      </c>
      <c r="AP183" s="12"/>
      <c r="AQ183" s="7"/>
      <c r="AR183" s="8">
        <f t="shared" si="141"/>
        <v>42685.322916666664</v>
      </c>
      <c r="AS183" s="7">
        <f t="shared" si="142"/>
        <v>0</v>
      </c>
      <c r="AT183" s="7">
        <f t="shared" si="143"/>
        <v>6905.2500000000009</v>
      </c>
      <c r="AV183" s="10"/>
      <c r="AW183" s="8">
        <f t="shared" si="144"/>
        <v>42685.322916666664</v>
      </c>
      <c r="AX183" s="7">
        <f t="shared" si="145"/>
        <v>0</v>
      </c>
      <c r="AY183" s="10">
        <f t="shared" si="146"/>
        <v>6905.2500000000009</v>
      </c>
      <c r="AZ183"/>
      <c r="BA183" s="10"/>
      <c r="BB183" s="8">
        <f t="shared" si="147"/>
        <v>0.23611111109607405</v>
      </c>
      <c r="BC183" s="18">
        <f t="shared" si="148"/>
        <v>355</v>
      </c>
      <c r="BD183" s="10">
        <f t="shared" si="149"/>
        <v>6550.2500000000009</v>
      </c>
    </row>
    <row r="184" spans="1:56" x14ac:dyDescent="0.2">
      <c r="A184" s="17">
        <f>'St5 Input'!A169</f>
        <v>2</v>
      </c>
      <c r="B184" s="17">
        <f>'St5 Input'!B169</f>
        <v>2180</v>
      </c>
      <c r="C184" s="17" t="str">
        <f>'St5 Input'!C169</f>
        <v xml:space="preserve"> Set and Weld Roof</v>
      </c>
      <c r="D184" s="17">
        <f>'St5 Input'!D169</f>
        <v>45</v>
      </c>
      <c r="E184" s="19" t="str">
        <f>'St5 Input'!G169</f>
        <v xml:space="preserve"> </v>
      </c>
      <c r="F184" s="8"/>
      <c r="H184" s="10"/>
      <c r="I184" s="8">
        <f t="shared" si="121"/>
        <v>42685.322916666664</v>
      </c>
      <c r="J184" s="10">
        <f t="shared" si="122"/>
        <v>0</v>
      </c>
      <c r="K184" s="10">
        <f t="shared" si="123"/>
        <v>6905.2500000000009</v>
      </c>
      <c r="L184" s="12"/>
      <c r="M184" s="10"/>
      <c r="N184" s="8">
        <f t="shared" si="124"/>
        <v>42685.322916666664</v>
      </c>
      <c r="O184" s="10">
        <f t="shared" si="125"/>
        <v>0</v>
      </c>
      <c r="P184" s="10">
        <f t="shared" si="126"/>
        <v>6905.2500000000009</v>
      </c>
      <c r="Q184" s="14"/>
      <c r="R184" s="7"/>
      <c r="S184" s="8">
        <f t="shared" si="127"/>
        <v>42685.322916666664</v>
      </c>
      <c r="T184" s="7">
        <f t="shared" si="128"/>
        <v>0</v>
      </c>
      <c r="U184" s="10">
        <f t="shared" si="129"/>
        <v>6905.2500000000009</v>
      </c>
      <c r="V184" s="14"/>
      <c r="W184" s="7"/>
      <c r="X184" s="8">
        <f t="shared" si="130"/>
        <v>42685.322916666664</v>
      </c>
      <c r="Y184" s="7">
        <f t="shared" si="131"/>
        <v>0</v>
      </c>
      <c r="Z184" s="10">
        <f t="shared" si="132"/>
        <v>6905.2500000000009</v>
      </c>
      <c r="AA184" s="14"/>
      <c r="AB184" s="7"/>
      <c r="AC184" s="8">
        <f t="shared" si="133"/>
        <v>42685.322916666664</v>
      </c>
      <c r="AD184" s="7">
        <f t="shared" si="134"/>
        <v>0</v>
      </c>
      <c r="AE184" s="10">
        <f t="shared" si="135"/>
        <v>6905.2500000000009</v>
      </c>
      <c r="AF184" s="14"/>
      <c r="AG184" s="7"/>
      <c r="AH184" s="8">
        <f t="shared" si="136"/>
        <v>42685.322916666664</v>
      </c>
      <c r="AI184" s="7">
        <f t="shared" si="137"/>
        <v>0</v>
      </c>
      <c r="AJ184" s="10">
        <f t="shared" si="138"/>
        <v>6905.2500000000009</v>
      </c>
      <c r="AK184" s="12"/>
      <c r="AL184" s="7"/>
      <c r="AM184" s="15">
        <f t="shared" si="139"/>
        <v>42685.322916666664</v>
      </c>
      <c r="AN184" s="7">
        <f t="shared" si="140"/>
        <v>0</v>
      </c>
      <c r="AO184" s="7">
        <f>IF(AL184,AO183-#REF!,AO183)</f>
        <v>6905.2500000000009</v>
      </c>
      <c r="AP184" s="12"/>
      <c r="AQ184" s="7"/>
      <c r="AR184" s="8">
        <f t="shared" si="141"/>
        <v>42685.322916666664</v>
      </c>
      <c r="AS184" s="7">
        <f t="shared" si="142"/>
        <v>0</v>
      </c>
      <c r="AT184" s="7">
        <f t="shared" si="143"/>
        <v>6905.2500000000009</v>
      </c>
      <c r="AV184" s="10"/>
      <c r="AW184" s="8">
        <f t="shared" si="144"/>
        <v>42685.322916666664</v>
      </c>
      <c r="AX184" s="7">
        <f t="shared" si="145"/>
        <v>0</v>
      </c>
      <c r="AY184" s="10">
        <f t="shared" si="146"/>
        <v>6905.2500000000009</v>
      </c>
      <c r="AZ184"/>
      <c r="BA184" s="10"/>
      <c r="BB184" s="8">
        <f t="shared" si="147"/>
        <v>0.23611111109607405</v>
      </c>
      <c r="BC184" s="18">
        <f t="shared" si="148"/>
        <v>355</v>
      </c>
      <c r="BD184" s="10">
        <f t="shared" si="149"/>
        <v>6550.2500000000009</v>
      </c>
    </row>
    <row r="185" spans="1:56" x14ac:dyDescent="0.2">
      <c r="A185" s="17">
        <f>'St5 Input'!A170</f>
        <v>2</v>
      </c>
      <c r="B185" s="17">
        <f>'St5 Input'!B170</f>
        <v>2190</v>
      </c>
      <c r="C185" s="17" t="str">
        <f>'St5 Input'!C170</f>
        <v xml:space="preserve"> Final Weld on Sidewalls</v>
      </c>
      <c r="D185" s="17">
        <f>'St5 Input'!D170</f>
        <v>50</v>
      </c>
      <c r="E185" s="19" t="str">
        <f>'St5 Input'!G170</f>
        <v xml:space="preserve"> </v>
      </c>
      <c r="F185" s="8"/>
      <c r="H185" s="10"/>
      <c r="I185" s="8">
        <f t="shared" si="121"/>
        <v>42685.322916666664</v>
      </c>
      <c r="J185" s="10">
        <f t="shared" si="122"/>
        <v>0</v>
      </c>
      <c r="K185" s="10">
        <f t="shared" si="123"/>
        <v>6905.2500000000009</v>
      </c>
      <c r="L185" s="12"/>
      <c r="M185" s="10"/>
      <c r="N185" s="8">
        <f t="shared" si="124"/>
        <v>42685.322916666664</v>
      </c>
      <c r="O185" s="10">
        <f t="shared" si="125"/>
        <v>0</v>
      </c>
      <c r="P185" s="10">
        <f t="shared" si="126"/>
        <v>6905.2500000000009</v>
      </c>
      <c r="Q185" s="14"/>
      <c r="R185" s="7"/>
      <c r="S185" s="8">
        <f t="shared" si="127"/>
        <v>42685.322916666664</v>
      </c>
      <c r="T185" s="7">
        <f t="shared" si="128"/>
        <v>0</v>
      </c>
      <c r="U185" s="10">
        <f t="shared" si="129"/>
        <v>6905.2500000000009</v>
      </c>
      <c r="V185" s="14"/>
      <c r="W185" s="7"/>
      <c r="X185" s="8">
        <f t="shared" si="130"/>
        <v>42685.322916666664</v>
      </c>
      <c r="Y185" s="7">
        <f t="shared" si="131"/>
        <v>0</v>
      </c>
      <c r="Z185" s="10">
        <f t="shared" si="132"/>
        <v>6905.2500000000009</v>
      </c>
      <c r="AA185" s="14"/>
      <c r="AB185" s="7"/>
      <c r="AC185" s="8">
        <f t="shared" si="133"/>
        <v>42685.322916666664</v>
      </c>
      <c r="AD185" s="7">
        <f t="shared" si="134"/>
        <v>0</v>
      </c>
      <c r="AE185" s="10">
        <f t="shared" si="135"/>
        <v>6905.2500000000009</v>
      </c>
      <c r="AF185" s="14"/>
      <c r="AG185" s="7"/>
      <c r="AH185" s="8">
        <f t="shared" si="136"/>
        <v>42685.322916666664</v>
      </c>
      <c r="AI185" s="7">
        <f t="shared" si="137"/>
        <v>0</v>
      </c>
      <c r="AJ185" s="10">
        <f t="shared" si="138"/>
        <v>6905.2500000000009</v>
      </c>
      <c r="AK185" s="12"/>
      <c r="AL185" s="7"/>
      <c r="AM185" s="15">
        <f t="shared" si="139"/>
        <v>42685.322916666664</v>
      </c>
      <c r="AN185" s="7">
        <f t="shared" si="140"/>
        <v>0</v>
      </c>
      <c r="AO185" s="7">
        <f>IF(AL185,AO184-#REF!,AO184)</f>
        <v>6905.2500000000009</v>
      </c>
      <c r="AP185" s="12"/>
      <c r="AQ185" s="7"/>
      <c r="AR185" s="8">
        <f t="shared" si="141"/>
        <v>42685.322916666664</v>
      </c>
      <c r="AS185" s="7">
        <f t="shared" si="142"/>
        <v>0</v>
      </c>
      <c r="AT185" s="7">
        <f t="shared" si="143"/>
        <v>6905.2500000000009</v>
      </c>
      <c r="AV185" s="10"/>
      <c r="AW185" s="8">
        <f t="shared" si="144"/>
        <v>42685.322916666664</v>
      </c>
      <c r="AX185" s="7">
        <f t="shared" si="145"/>
        <v>0</v>
      </c>
      <c r="AY185" s="10">
        <f t="shared" si="146"/>
        <v>6905.2500000000009</v>
      </c>
      <c r="AZ185"/>
      <c r="BA185" s="10"/>
      <c r="BB185" s="8">
        <f t="shared" si="147"/>
        <v>0.23611111109607405</v>
      </c>
      <c r="BC185" s="18">
        <f t="shared" si="148"/>
        <v>355</v>
      </c>
      <c r="BD185" s="10">
        <f t="shared" si="149"/>
        <v>6550.2500000000009</v>
      </c>
    </row>
    <row r="186" spans="1:56" x14ac:dyDescent="0.2">
      <c r="A186" s="17">
        <f>'St5 Input'!A171</f>
        <v>2</v>
      </c>
      <c r="B186" s="17">
        <f>'St5 Input'!B171</f>
        <v>2200</v>
      </c>
      <c r="C186" s="17" t="str">
        <f>'St5 Input'!C171</f>
        <v xml:space="preserve"> final weld on front walls</v>
      </c>
      <c r="D186" s="17">
        <f>'St5 Input'!D171</f>
        <v>20</v>
      </c>
      <c r="E186" s="19" t="str">
        <f>'St5 Input'!G171</f>
        <v xml:space="preserve"> </v>
      </c>
      <c r="F186" s="8"/>
      <c r="H186" s="10"/>
      <c r="I186" s="8">
        <f t="shared" si="121"/>
        <v>42685.322916666664</v>
      </c>
      <c r="J186" s="10">
        <f t="shared" si="122"/>
        <v>0</v>
      </c>
      <c r="K186" s="10">
        <f t="shared" si="123"/>
        <v>6905.2500000000009</v>
      </c>
      <c r="L186" s="12"/>
      <c r="M186" s="10"/>
      <c r="N186" s="8">
        <f t="shared" si="124"/>
        <v>42685.322916666664</v>
      </c>
      <c r="O186" s="10">
        <f t="shared" si="125"/>
        <v>0</v>
      </c>
      <c r="P186" s="10">
        <f t="shared" si="126"/>
        <v>6905.2500000000009</v>
      </c>
      <c r="Q186" s="14"/>
      <c r="R186" s="7"/>
      <c r="S186" s="8">
        <f t="shared" si="127"/>
        <v>42685.322916666664</v>
      </c>
      <c r="T186" s="7">
        <f t="shared" si="128"/>
        <v>0</v>
      </c>
      <c r="U186" s="10">
        <f t="shared" si="129"/>
        <v>6905.2500000000009</v>
      </c>
      <c r="V186" s="14"/>
      <c r="W186" s="7"/>
      <c r="X186" s="8">
        <f t="shared" si="130"/>
        <v>42685.322916666664</v>
      </c>
      <c r="Y186" s="7">
        <f t="shared" si="131"/>
        <v>0</v>
      </c>
      <c r="Z186" s="10">
        <f t="shared" si="132"/>
        <v>6905.2500000000009</v>
      </c>
      <c r="AA186" s="14"/>
      <c r="AB186" s="7"/>
      <c r="AC186" s="8">
        <f t="shared" si="133"/>
        <v>42685.322916666664</v>
      </c>
      <c r="AD186" s="7">
        <f t="shared" si="134"/>
        <v>0</v>
      </c>
      <c r="AE186" s="10">
        <f t="shared" si="135"/>
        <v>6905.2500000000009</v>
      </c>
      <c r="AF186" s="14"/>
      <c r="AG186" s="7"/>
      <c r="AH186" s="8">
        <f t="shared" si="136"/>
        <v>42685.322916666664</v>
      </c>
      <c r="AI186" s="7">
        <f t="shared" si="137"/>
        <v>0</v>
      </c>
      <c r="AJ186" s="10">
        <f t="shared" si="138"/>
        <v>6905.2500000000009</v>
      </c>
      <c r="AK186" s="12"/>
      <c r="AL186" s="7"/>
      <c r="AM186" s="15">
        <f t="shared" si="139"/>
        <v>42685.322916666664</v>
      </c>
      <c r="AN186" s="7">
        <f t="shared" si="140"/>
        <v>0</v>
      </c>
      <c r="AO186" s="7">
        <f>IF(AL186,AO185-#REF!,AO185)</f>
        <v>6905.2500000000009</v>
      </c>
      <c r="AP186" s="12"/>
      <c r="AQ186" s="7"/>
      <c r="AR186" s="8">
        <f t="shared" si="141"/>
        <v>42685.322916666664</v>
      </c>
      <c r="AS186" s="7">
        <f t="shared" si="142"/>
        <v>0</v>
      </c>
      <c r="AT186" s="7">
        <f t="shared" si="143"/>
        <v>6905.2500000000009</v>
      </c>
      <c r="AV186" s="10"/>
      <c r="AW186" s="8">
        <f t="shared" si="144"/>
        <v>42685.322916666664</v>
      </c>
      <c r="AX186" s="7">
        <f t="shared" si="145"/>
        <v>0</v>
      </c>
      <c r="AY186" s="10">
        <f t="shared" si="146"/>
        <v>6905.2500000000009</v>
      </c>
      <c r="AZ186"/>
      <c r="BA186" s="10"/>
      <c r="BB186" s="8">
        <f t="shared" si="147"/>
        <v>0.23611111109607405</v>
      </c>
      <c r="BC186" s="18">
        <f t="shared" si="148"/>
        <v>355</v>
      </c>
      <c r="BD186" s="10">
        <f t="shared" si="149"/>
        <v>6550.2500000000009</v>
      </c>
    </row>
    <row r="187" spans="1:56" x14ac:dyDescent="0.2">
      <c r="A187" s="17">
        <f>'St5 Input'!A172</f>
        <v>2</v>
      </c>
      <c r="B187" s="17">
        <f>'St5 Input'!B172</f>
        <v>2210</v>
      </c>
      <c r="C187" s="17" t="str">
        <f>'St5 Input'!C172</f>
        <v xml:space="preserve"> Drill Holes for Wiring</v>
      </c>
      <c r="D187" s="17">
        <f>'St5 Input'!D172</f>
        <v>40</v>
      </c>
      <c r="E187" s="19" t="str">
        <f>'St5 Input'!G172</f>
        <v xml:space="preserve"> </v>
      </c>
      <c r="F187" s="8"/>
      <c r="H187" s="10"/>
      <c r="I187" s="8">
        <f t="shared" si="121"/>
        <v>42685.322916666664</v>
      </c>
      <c r="J187" s="10">
        <f t="shared" si="122"/>
        <v>0</v>
      </c>
      <c r="K187" s="10">
        <f t="shared" si="123"/>
        <v>6905.2500000000009</v>
      </c>
      <c r="L187" s="12"/>
      <c r="M187" s="10"/>
      <c r="N187" s="8">
        <f t="shared" si="124"/>
        <v>42685.322916666664</v>
      </c>
      <c r="O187" s="10">
        <f t="shared" si="125"/>
        <v>0</v>
      </c>
      <c r="P187" s="10">
        <f t="shared" si="126"/>
        <v>6905.2500000000009</v>
      </c>
      <c r="Q187" s="14"/>
      <c r="R187" s="7"/>
      <c r="S187" s="8">
        <f t="shared" si="127"/>
        <v>42685.322916666664</v>
      </c>
      <c r="T187" s="7">
        <f t="shared" si="128"/>
        <v>0</v>
      </c>
      <c r="U187" s="10">
        <f t="shared" si="129"/>
        <v>6905.2500000000009</v>
      </c>
      <c r="V187" s="14"/>
      <c r="W187" s="7"/>
      <c r="X187" s="8">
        <f t="shared" si="130"/>
        <v>42685.322916666664</v>
      </c>
      <c r="Y187" s="7">
        <f t="shared" si="131"/>
        <v>0</v>
      </c>
      <c r="Z187" s="10">
        <f t="shared" si="132"/>
        <v>6905.2500000000009</v>
      </c>
      <c r="AA187" s="14"/>
      <c r="AB187" s="7"/>
      <c r="AC187" s="8">
        <f t="shared" si="133"/>
        <v>42685.322916666664</v>
      </c>
      <c r="AD187" s="7">
        <f t="shared" si="134"/>
        <v>0</v>
      </c>
      <c r="AE187" s="10">
        <f t="shared" si="135"/>
        <v>6905.2500000000009</v>
      </c>
      <c r="AF187" s="14"/>
      <c r="AG187" s="7"/>
      <c r="AH187" s="8">
        <f t="shared" si="136"/>
        <v>42685.322916666664</v>
      </c>
      <c r="AI187" s="7">
        <f t="shared" si="137"/>
        <v>0</v>
      </c>
      <c r="AJ187" s="10">
        <f t="shared" si="138"/>
        <v>6905.2500000000009</v>
      </c>
      <c r="AK187" s="12"/>
      <c r="AL187" s="7"/>
      <c r="AM187" s="15">
        <f t="shared" si="139"/>
        <v>42685.322916666664</v>
      </c>
      <c r="AN187" s="7">
        <f t="shared" si="140"/>
        <v>0</v>
      </c>
      <c r="AO187" s="7">
        <f>IF(AL187,AO186-#REF!,AO186)</f>
        <v>6905.2500000000009</v>
      </c>
      <c r="AP187" s="12"/>
      <c r="AQ187" s="7"/>
      <c r="AR187" s="8">
        <f t="shared" si="141"/>
        <v>42685.322916666664</v>
      </c>
      <c r="AS187" s="7">
        <f t="shared" si="142"/>
        <v>0</v>
      </c>
      <c r="AT187" s="7">
        <f t="shared" si="143"/>
        <v>6905.2500000000009</v>
      </c>
      <c r="AV187" s="10"/>
      <c r="AW187" s="8">
        <f t="shared" si="144"/>
        <v>42685.322916666664</v>
      </c>
      <c r="AX187" s="7">
        <f t="shared" si="145"/>
        <v>0</v>
      </c>
      <c r="AY187" s="10">
        <f t="shared" si="146"/>
        <v>6905.2500000000009</v>
      </c>
      <c r="AZ187"/>
      <c r="BA187" s="10"/>
      <c r="BB187" s="8">
        <f t="shared" si="147"/>
        <v>0.23611111109607405</v>
      </c>
      <c r="BC187" s="18">
        <f t="shared" si="148"/>
        <v>355</v>
      </c>
      <c r="BD187" s="10">
        <f t="shared" si="149"/>
        <v>6550.2500000000009</v>
      </c>
    </row>
    <row r="188" spans="1:56" x14ac:dyDescent="0.2">
      <c r="A188" s="17">
        <f>'St5 Input'!A173</f>
        <v>2</v>
      </c>
      <c r="B188" s="17">
        <f>'St5 Input'!B173</f>
        <v>2220</v>
      </c>
      <c r="C188" s="17" t="str">
        <f>'St5 Input'!C173</f>
        <v xml:space="preserve"> Grommet All Holes Where Needed</v>
      </c>
      <c r="D188" s="17">
        <f>'St5 Input'!D173</f>
        <v>10</v>
      </c>
      <c r="E188" s="19" t="str">
        <f>'St5 Input'!G173</f>
        <v xml:space="preserve"> </v>
      </c>
      <c r="F188" s="8"/>
      <c r="H188" s="10"/>
      <c r="I188" s="8">
        <f t="shared" si="121"/>
        <v>42685.322916666664</v>
      </c>
      <c r="J188" s="10">
        <f t="shared" si="122"/>
        <v>0</v>
      </c>
      <c r="K188" s="10">
        <f t="shared" si="123"/>
        <v>6905.2500000000009</v>
      </c>
      <c r="L188" s="12"/>
      <c r="M188" s="10"/>
      <c r="N188" s="8">
        <f t="shared" si="124"/>
        <v>42685.322916666664</v>
      </c>
      <c r="O188" s="10">
        <f t="shared" si="125"/>
        <v>0</v>
      </c>
      <c r="P188" s="10">
        <f t="shared" si="126"/>
        <v>6905.2500000000009</v>
      </c>
      <c r="Q188" s="14"/>
      <c r="R188" s="7"/>
      <c r="S188" s="8">
        <f t="shared" si="127"/>
        <v>42685.322916666664</v>
      </c>
      <c r="T188" s="7">
        <f t="shared" si="128"/>
        <v>0</v>
      </c>
      <c r="U188" s="10">
        <f t="shared" si="129"/>
        <v>6905.2500000000009</v>
      </c>
      <c r="V188" s="14"/>
      <c r="W188" s="7"/>
      <c r="X188" s="8">
        <f t="shared" si="130"/>
        <v>42685.322916666664</v>
      </c>
      <c r="Y188" s="7">
        <f t="shared" si="131"/>
        <v>0</v>
      </c>
      <c r="Z188" s="10">
        <f t="shared" si="132"/>
        <v>6905.2500000000009</v>
      </c>
      <c r="AA188" s="14"/>
      <c r="AB188" s="7"/>
      <c r="AC188" s="8">
        <f t="shared" si="133"/>
        <v>42685.322916666664</v>
      </c>
      <c r="AD188" s="7">
        <f t="shared" si="134"/>
        <v>0</v>
      </c>
      <c r="AE188" s="10">
        <f t="shared" si="135"/>
        <v>6905.2500000000009</v>
      </c>
      <c r="AF188" s="14"/>
      <c r="AG188" s="7"/>
      <c r="AH188" s="8">
        <f t="shared" si="136"/>
        <v>42685.322916666664</v>
      </c>
      <c r="AI188" s="7">
        <f t="shared" si="137"/>
        <v>0</v>
      </c>
      <c r="AJ188" s="10">
        <f t="shared" si="138"/>
        <v>6905.2500000000009</v>
      </c>
      <c r="AK188" s="12"/>
      <c r="AL188" s="7"/>
      <c r="AM188" s="15">
        <f t="shared" si="139"/>
        <v>42685.322916666664</v>
      </c>
      <c r="AN188" s="7">
        <f t="shared" si="140"/>
        <v>0</v>
      </c>
      <c r="AO188" s="7">
        <f>IF(AL188,AO187-#REF!,AO187)</f>
        <v>6905.2500000000009</v>
      </c>
      <c r="AP188" s="12"/>
      <c r="AQ188" s="7"/>
      <c r="AR188" s="8">
        <f t="shared" si="141"/>
        <v>42685.322916666664</v>
      </c>
      <c r="AS188" s="7">
        <f t="shared" si="142"/>
        <v>0</v>
      </c>
      <c r="AT188" s="7">
        <f t="shared" si="143"/>
        <v>6905.2500000000009</v>
      </c>
      <c r="AV188" s="10"/>
      <c r="AW188" s="8">
        <f t="shared" si="144"/>
        <v>42685.322916666664</v>
      </c>
      <c r="AX188" s="7">
        <f t="shared" si="145"/>
        <v>0</v>
      </c>
      <c r="AY188" s="10">
        <f t="shared" si="146"/>
        <v>6905.2500000000009</v>
      </c>
      <c r="AZ188"/>
      <c r="BA188" s="10"/>
      <c r="BB188" s="8">
        <f t="shared" si="147"/>
        <v>0.23611111109607405</v>
      </c>
      <c r="BC188" s="18">
        <f t="shared" si="148"/>
        <v>355</v>
      </c>
      <c r="BD188" s="10">
        <f t="shared" si="149"/>
        <v>6550.2500000000009</v>
      </c>
    </row>
    <row r="189" spans="1:56" x14ac:dyDescent="0.2">
      <c r="A189" s="17">
        <f>'St5 Input'!A174</f>
        <v>2</v>
      </c>
      <c r="B189" s="17">
        <f>'St5 Input'!B174</f>
        <v>2600</v>
      </c>
      <c r="C189" s="17" t="str">
        <f>'St5 Input'!C174</f>
        <v xml:space="preserve"> Install Ground Wires</v>
      </c>
      <c r="D189" s="17">
        <f>'St5 Input'!D174</f>
        <v>10</v>
      </c>
      <c r="E189" s="19" t="str">
        <f>'St5 Input'!G174</f>
        <v xml:space="preserve"> </v>
      </c>
      <c r="F189" s="8"/>
      <c r="H189" s="10"/>
      <c r="I189" s="8">
        <f t="shared" si="121"/>
        <v>42685.322916666664</v>
      </c>
      <c r="J189" s="10">
        <f t="shared" si="122"/>
        <v>0</v>
      </c>
      <c r="K189" s="10">
        <f t="shared" si="123"/>
        <v>6905.2500000000009</v>
      </c>
      <c r="L189" s="12"/>
      <c r="M189" s="10"/>
      <c r="N189" s="8">
        <f t="shared" si="124"/>
        <v>42685.322916666664</v>
      </c>
      <c r="O189" s="10">
        <f t="shared" si="125"/>
        <v>0</v>
      </c>
      <c r="P189" s="10">
        <f t="shared" si="126"/>
        <v>6905.2500000000009</v>
      </c>
      <c r="Q189" s="14"/>
      <c r="R189" s="7"/>
      <c r="S189" s="8">
        <f t="shared" si="127"/>
        <v>42685.322916666664</v>
      </c>
      <c r="T189" s="7">
        <f t="shared" si="128"/>
        <v>0</v>
      </c>
      <c r="U189" s="10">
        <f t="shared" si="129"/>
        <v>6905.2500000000009</v>
      </c>
      <c r="V189" s="14"/>
      <c r="W189" s="7"/>
      <c r="X189" s="8">
        <f t="shared" si="130"/>
        <v>42685.322916666664</v>
      </c>
      <c r="Y189" s="7">
        <f t="shared" si="131"/>
        <v>0</v>
      </c>
      <c r="Z189" s="10">
        <f t="shared" si="132"/>
        <v>6905.2500000000009</v>
      </c>
      <c r="AA189" s="14"/>
      <c r="AB189" s="7"/>
      <c r="AC189" s="8">
        <f t="shared" si="133"/>
        <v>42685.322916666664</v>
      </c>
      <c r="AD189" s="7">
        <f t="shared" si="134"/>
        <v>0</v>
      </c>
      <c r="AE189" s="10">
        <f t="shared" si="135"/>
        <v>6905.2500000000009</v>
      </c>
      <c r="AF189" s="14"/>
      <c r="AG189" s="7"/>
      <c r="AH189" s="8">
        <f t="shared" si="136"/>
        <v>42685.322916666664</v>
      </c>
      <c r="AI189" s="7">
        <f t="shared" si="137"/>
        <v>0</v>
      </c>
      <c r="AJ189" s="10">
        <f t="shared" si="138"/>
        <v>6905.2500000000009</v>
      </c>
      <c r="AK189" s="12"/>
      <c r="AL189" s="7"/>
      <c r="AM189" s="15">
        <f t="shared" si="139"/>
        <v>42685.322916666664</v>
      </c>
      <c r="AN189" s="7">
        <f t="shared" si="140"/>
        <v>0</v>
      </c>
      <c r="AO189" s="7">
        <f>IF(AL189,AO188-#REF!,AO188)</f>
        <v>6905.2500000000009</v>
      </c>
      <c r="AP189" s="12"/>
      <c r="AQ189" s="7"/>
      <c r="AR189" s="8">
        <f t="shared" si="141"/>
        <v>42685.322916666664</v>
      </c>
      <c r="AS189" s="7">
        <f t="shared" si="142"/>
        <v>0</v>
      </c>
      <c r="AT189" s="7">
        <f t="shared" si="143"/>
        <v>6905.2500000000009</v>
      </c>
      <c r="AV189" s="10"/>
      <c r="AW189" s="8">
        <f t="shared" si="144"/>
        <v>42685.322916666664</v>
      </c>
      <c r="AX189" s="7">
        <f t="shared" si="145"/>
        <v>0</v>
      </c>
      <c r="AY189" s="10">
        <f t="shared" si="146"/>
        <v>6905.2500000000009</v>
      </c>
      <c r="AZ189"/>
      <c r="BA189" s="10"/>
      <c r="BB189" s="8">
        <f t="shared" si="147"/>
        <v>0.23611111109607405</v>
      </c>
      <c r="BC189" s="18">
        <f t="shared" si="148"/>
        <v>355</v>
      </c>
      <c r="BD189" s="10">
        <f t="shared" si="149"/>
        <v>6550.2500000000009</v>
      </c>
    </row>
    <row r="190" spans="1:56" x14ac:dyDescent="0.2">
      <c r="A190" s="17">
        <f>'St5 Input'!A175</f>
        <v>2</v>
      </c>
      <c r="B190" s="17">
        <f>'St5 Input'!B175</f>
        <v>2230</v>
      </c>
      <c r="C190" s="17" t="str">
        <f>'St5 Input'!C175</f>
        <v xml:space="preserve"> Rough Wire Unit (Front Bedroom: 4.5 hrs)</v>
      </c>
      <c r="D190" s="17">
        <f>'St5 Input'!D175</f>
        <v>150</v>
      </c>
      <c r="E190" s="19" t="str">
        <f>'St5 Input'!G175</f>
        <v xml:space="preserve"> </v>
      </c>
      <c r="F190" s="8"/>
      <c r="H190" s="10"/>
      <c r="I190" s="8">
        <f t="shared" si="121"/>
        <v>42685.322916666664</v>
      </c>
      <c r="J190" s="10">
        <f t="shared" si="122"/>
        <v>0</v>
      </c>
      <c r="K190" s="10">
        <f t="shared" si="123"/>
        <v>6905.2500000000009</v>
      </c>
      <c r="L190" s="12"/>
      <c r="M190" s="10"/>
      <c r="N190" s="8">
        <f t="shared" si="124"/>
        <v>42685.322916666664</v>
      </c>
      <c r="O190" s="10">
        <f t="shared" si="125"/>
        <v>0</v>
      </c>
      <c r="P190" s="10">
        <f t="shared" si="126"/>
        <v>6905.2500000000009</v>
      </c>
      <c r="Q190" s="14"/>
      <c r="R190" s="7"/>
      <c r="S190" s="8">
        <f t="shared" si="127"/>
        <v>42685.322916666664</v>
      </c>
      <c r="T190" s="7">
        <f t="shared" si="128"/>
        <v>0</v>
      </c>
      <c r="U190" s="10">
        <f t="shared" si="129"/>
        <v>6905.2500000000009</v>
      </c>
      <c r="V190" s="14"/>
      <c r="W190" s="7"/>
      <c r="X190" s="8">
        <f t="shared" si="130"/>
        <v>42685.322916666664</v>
      </c>
      <c r="Y190" s="7">
        <f t="shared" si="131"/>
        <v>0</v>
      </c>
      <c r="Z190" s="10">
        <f t="shared" si="132"/>
        <v>6905.2500000000009</v>
      </c>
      <c r="AA190" s="14"/>
      <c r="AB190" s="7"/>
      <c r="AC190" s="8">
        <f t="shared" si="133"/>
        <v>42685.322916666664</v>
      </c>
      <c r="AD190" s="7">
        <f t="shared" si="134"/>
        <v>0</v>
      </c>
      <c r="AE190" s="10">
        <f t="shared" si="135"/>
        <v>6905.2500000000009</v>
      </c>
      <c r="AF190" s="14"/>
      <c r="AG190" s="7"/>
      <c r="AH190" s="8">
        <f t="shared" si="136"/>
        <v>42685.322916666664</v>
      </c>
      <c r="AI190" s="7">
        <f t="shared" si="137"/>
        <v>0</v>
      </c>
      <c r="AJ190" s="10">
        <f t="shared" si="138"/>
        <v>6905.2500000000009</v>
      </c>
      <c r="AK190" s="12"/>
      <c r="AL190" s="7"/>
      <c r="AM190" s="15">
        <f t="shared" si="139"/>
        <v>42685.322916666664</v>
      </c>
      <c r="AN190" s="7">
        <f t="shared" si="140"/>
        <v>0</v>
      </c>
      <c r="AO190" s="7">
        <f>IF(AL190,AO189-#REF!,AO189)</f>
        <v>6905.2500000000009</v>
      </c>
      <c r="AP190" s="12"/>
      <c r="AQ190" s="7"/>
      <c r="AR190" s="8">
        <f t="shared" si="141"/>
        <v>42685.322916666664</v>
      </c>
      <c r="AS190" s="7">
        <f t="shared" si="142"/>
        <v>0</v>
      </c>
      <c r="AT190" s="7">
        <f t="shared" si="143"/>
        <v>6905.2500000000009</v>
      </c>
      <c r="AV190" s="10"/>
      <c r="AW190" s="8">
        <f t="shared" si="144"/>
        <v>42685.322916666664</v>
      </c>
      <c r="AX190" s="7">
        <f t="shared" si="145"/>
        <v>0</v>
      </c>
      <c r="AY190" s="10">
        <f t="shared" si="146"/>
        <v>6905.2500000000009</v>
      </c>
      <c r="AZ190"/>
      <c r="BA190" s="10"/>
      <c r="BB190" s="8">
        <f t="shared" si="147"/>
        <v>0.23611111109607405</v>
      </c>
      <c r="BC190" s="18">
        <f t="shared" si="148"/>
        <v>355</v>
      </c>
      <c r="BD190" s="10">
        <f t="shared" si="149"/>
        <v>6550.2500000000009</v>
      </c>
    </row>
    <row r="191" spans="1:56" x14ac:dyDescent="0.2">
      <c r="A191" s="17">
        <f>'St5 Input'!A176</f>
        <v>2</v>
      </c>
      <c r="B191" s="17">
        <f>'St5 Input'!B176</f>
        <v>2300</v>
      </c>
      <c r="C191" s="17" t="str">
        <f>'St5 Input'!C176</f>
        <v xml:space="preserve"> Dinette RS - Rear</v>
      </c>
      <c r="D191" s="17">
        <f>'St5 Input'!D176</f>
        <v>1</v>
      </c>
      <c r="E191" s="19" t="str">
        <f>'St5 Input'!G176</f>
        <v xml:space="preserve"> </v>
      </c>
      <c r="F191" s="8"/>
      <c r="H191" s="10"/>
      <c r="I191" s="8">
        <f t="shared" si="121"/>
        <v>42685.322916666664</v>
      </c>
      <c r="J191" s="10">
        <f t="shared" si="122"/>
        <v>0</v>
      </c>
      <c r="K191" s="10">
        <f t="shared" si="123"/>
        <v>6905.2500000000009</v>
      </c>
      <c r="L191" s="12"/>
      <c r="M191" s="10"/>
      <c r="N191" s="8">
        <f t="shared" si="124"/>
        <v>42685.322916666664</v>
      </c>
      <c r="O191" s="10">
        <f t="shared" si="125"/>
        <v>0</v>
      </c>
      <c r="P191" s="10">
        <f t="shared" si="126"/>
        <v>6905.2500000000009</v>
      </c>
      <c r="Q191" s="14"/>
      <c r="R191" s="7"/>
      <c r="S191" s="8">
        <f t="shared" si="127"/>
        <v>42685.322916666664</v>
      </c>
      <c r="T191" s="7">
        <f t="shared" si="128"/>
        <v>0</v>
      </c>
      <c r="U191" s="10">
        <f t="shared" si="129"/>
        <v>6905.2500000000009</v>
      </c>
      <c r="V191" s="14"/>
      <c r="W191" s="7"/>
      <c r="X191" s="8">
        <f t="shared" si="130"/>
        <v>42685.322916666664</v>
      </c>
      <c r="Y191" s="7">
        <f t="shared" si="131"/>
        <v>0</v>
      </c>
      <c r="Z191" s="10">
        <f t="shared" si="132"/>
        <v>6905.2500000000009</v>
      </c>
      <c r="AA191" s="14"/>
      <c r="AB191" s="7"/>
      <c r="AC191" s="8">
        <f t="shared" si="133"/>
        <v>42685.322916666664</v>
      </c>
      <c r="AD191" s="7">
        <f t="shared" si="134"/>
        <v>0</v>
      </c>
      <c r="AE191" s="10">
        <f t="shared" si="135"/>
        <v>6905.2500000000009</v>
      </c>
      <c r="AF191" s="14"/>
      <c r="AG191" s="7"/>
      <c r="AH191" s="8">
        <f t="shared" si="136"/>
        <v>42685.322916666664</v>
      </c>
      <c r="AI191" s="7">
        <f t="shared" si="137"/>
        <v>0</v>
      </c>
      <c r="AJ191" s="10">
        <f t="shared" si="138"/>
        <v>6905.2500000000009</v>
      </c>
      <c r="AK191" s="12"/>
      <c r="AL191" s="7"/>
      <c r="AM191" s="15">
        <f t="shared" si="139"/>
        <v>42685.322916666664</v>
      </c>
      <c r="AN191" s="7">
        <f t="shared" si="140"/>
        <v>0</v>
      </c>
      <c r="AO191" s="7">
        <f>IF(AL191,AO190-#REF!,AO190)</f>
        <v>6905.2500000000009</v>
      </c>
      <c r="AP191" s="12"/>
      <c r="AQ191" s="7"/>
      <c r="AR191" s="8">
        <f t="shared" si="141"/>
        <v>42685.322916666664</v>
      </c>
      <c r="AS191" s="7">
        <f t="shared" si="142"/>
        <v>0</v>
      </c>
      <c r="AT191" s="7">
        <f t="shared" si="143"/>
        <v>6905.2500000000009</v>
      </c>
      <c r="AV191" s="10"/>
      <c r="AW191" s="8">
        <f t="shared" si="144"/>
        <v>42685.322916666664</v>
      </c>
      <c r="AX191" s="7">
        <f t="shared" si="145"/>
        <v>0</v>
      </c>
      <c r="AY191" s="10">
        <f t="shared" si="146"/>
        <v>6905.2500000000009</v>
      </c>
      <c r="AZ191"/>
      <c r="BA191" s="10"/>
      <c r="BB191" s="8">
        <f t="shared" si="147"/>
        <v>0.23611111109607405</v>
      </c>
      <c r="BC191" s="18">
        <f t="shared" si="148"/>
        <v>355</v>
      </c>
      <c r="BD191" s="10">
        <f t="shared" si="149"/>
        <v>6550.2500000000009</v>
      </c>
    </row>
    <row r="192" spans="1:56" x14ac:dyDescent="0.2">
      <c r="A192" s="17">
        <f>'St5 Input'!A177</f>
        <v>2</v>
      </c>
      <c r="B192" s="17">
        <f>'St5 Input'!B177</f>
        <v>2320</v>
      </c>
      <c r="C192" s="17" t="str">
        <f>'St5 Input'!C177</f>
        <v xml:space="preserve"> A/C - 1st</v>
      </c>
      <c r="D192" s="17">
        <f>'St5 Input'!D177</f>
        <v>8</v>
      </c>
      <c r="E192" s="19" t="str">
        <f>'St5 Input'!G177</f>
        <v xml:space="preserve"> </v>
      </c>
      <c r="F192" s="8"/>
      <c r="H192" s="10"/>
      <c r="I192" s="8">
        <f t="shared" si="121"/>
        <v>42685.322916666664</v>
      </c>
      <c r="J192" s="10">
        <f t="shared" si="122"/>
        <v>0</v>
      </c>
      <c r="K192" s="10">
        <f t="shared" si="123"/>
        <v>6905.2500000000009</v>
      </c>
      <c r="L192" s="12"/>
      <c r="M192" s="10"/>
      <c r="N192" s="8">
        <f t="shared" si="124"/>
        <v>42685.322916666664</v>
      </c>
      <c r="O192" s="10">
        <f t="shared" si="125"/>
        <v>0</v>
      </c>
      <c r="P192" s="10">
        <f t="shared" si="126"/>
        <v>6905.2500000000009</v>
      </c>
      <c r="Q192" s="14"/>
      <c r="R192" s="7"/>
      <c r="S192" s="8">
        <f t="shared" si="127"/>
        <v>42685.322916666664</v>
      </c>
      <c r="T192" s="7">
        <f t="shared" si="128"/>
        <v>0</v>
      </c>
      <c r="U192" s="10">
        <f t="shared" si="129"/>
        <v>6905.2500000000009</v>
      </c>
      <c r="V192" s="14"/>
      <c r="W192" s="7"/>
      <c r="X192" s="8">
        <f t="shared" si="130"/>
        <v>42685.322916666664</v>
      </c>
      <c r="Y192" s="7">
        <f t="shared" si="131"/>
        <v>0</v>
      </c>
      <c r="Z192" s="10">
        <f t="shared" si="132"/>
        <v>6905.2500000000009</v>
      </c>
      <c r="AA192" s="14"/>
      <c r="AB192" s="7"/>
      <c r="AC192" s="8">
        <f t="shared" si="133"/>
        <v>42685.322916666664</v>
      </c>
      <c r="AD192" s="7">
        <f t="shared" si="134"/>
        <v>0</v>
      </c>
      <c r="AE192" s="10">
        <f t="shared" si="135"/>
        <v>6905.2500000000009</v>
      </c>
      <c r="AF192" s="14"/>
      <c r="AG192" s="7"/>
      <c r="AH192" s="8">
        <f t="shared" si="136"/>
        <v>42685.322916666664</v>
      </c>
      <c r="AI192" s="7">
        <f t="shared" si="137"/>
        <v>0</v>
      </c>
      <c r="AJ192" s="10">
        <f t="shared" si="138"/>
        <v>6905.2500000000009</v>
      </c>
      <c r="AK192" s="12"/>
      <c r="AL192" s="7"/>
      <c r="AM192" s="15">
        <f t="shared" si="139"/>
        <v>42685.322916666664</v>
      </c>
      <c r="AN192" s="7">
        <f t="shared" si="140"/>
        <v>0</v>
      </c>
      <c r="AO192" s="7">
        <f>IF(AL192,AO191-#REF!,AO191)</f>
        <v>6905.2500000000009</v>
      </c>
      <c r="AP192" s="12"/>
      <c r="AQ192" s="7"/>
      <c r="AR192" s="8">
        <f t="shared" si="141"/>
        <v>42685.322916666664</v>
      </c>
      <c r="AS192" s="7">
        <f t="shared" si="142"/>
        <v>0</v>
      </c>
      <c r="AT192" s="7">
        <f t="shared" si="143"/>
        <v>6905.2500000000009</v>
      </c>
      <c r="AV192" s="10"/>
      <c r="AW192" s="8">
        <f t="shared" si="144"/>
        <v>42685.322916666664</v>
      </c>
      <c r="AX192" s="7">
        <f t="shared" si="145"/>
        <v>0</v>
      </c>
      <c r="AY192" s="10">
        <f t="shared" si="146"/>
        <v>6905.2500000000009</v>
      </c>
      <c r="AZ192"/>
      <c r="BA192" s="10"/>
      <c r="BB192" s="8">
        <f t="shared" si="147"/>
        <v>0.23611111109607405</v>
      </c>
      <c r="BC192" s="18">
        <f t="shared" si="148"/>
        <v>355</v>
      </c>
      <c r="BD192" s="10">
        <f t="shared" si="149"/>
        <v>6550.2500000000009</v>
      </c>
    </row>
    <row r="193" spans="1:56" x14ac:dyDescent="0.2">
      <c r="A193" s="17">
        <f>'St5 Input'!A178</f>
        <v>2</v>
      </c>
      <c r="B193" s="17">
        <f>'St5 Input'!B178</f>
        <v>2410</v>
      </c>
      <c r="C193" s="17" t="str">
        <f>'St5 Input'!C178</f>
        <v xml:space="preserve"> Loading Lights</v>
      </c>
      <c r="D193" s="17">
        <f>'St5 Input'!D178</f>
        <v>3.5</v>
      </c>
      <c r="E193" s="19" t="str">
        <f>'St5 Input'!G178</f>
        <v xml:space="preserve"> </v>
      </c>
      <c r="F193" s="8"/>
      <c r="H193" s="10"/>
      <c r="I193" s="8">
        <f t="shared" si="121"/>
        <v>42685.322916666664</v>
      </c>
      <c r="J193" s="10">
        <f t="shared" si="122"/>
        <v>0</v>
      </c>
      <c r="K193" s="10">
        <f t="shared" si="123"/>
        <v>6905.2500000000009</v>
      </c>
      <c r="L193" s="12"/>
      <c r="M193" s="10"/>
      <c r="N193" s="8">
        <f t="shared" si="124"/>
        <v>42685.322916666664</v>
      </c>
      <c r="O193" s="10">
        <f t="shared" si="125"/>
        <v>0</v>
      </c>
      <c r="P193" s="10">
        <f t="shared" si="126"/>
        <v>6905.2500000000009</v>
      </c>
      <c r="Q193" s="14"/>
      <c r="R193" s="7"/>
      <c r="S193" s="8">
        <f t="shared" si="127"/>
        <v>42685.322916666664</v>
      </c>
      <c r="T193" s="7">
        <f t="shared" si="128"/>
        <v>0</v>
      </c>
      <c r="U193" s="10">
        <f t="shared" si="129"/>
        <v>6905.2500000000009</v>
      </c>
      <c r="V193" s="14"/>
      <c r="W193" s="7"/>
      <c r="X193" s="8">
        <f t="shared" si="130"/>
        <v>42685.322916666664</v>
      </c>
      <c r="Y193" s="7">
        <f t="shared" si="131"/>
        <v>0</v>
      </c>
      <c r="Z193" s="10">
        <f t="shared" si="132"/>
        <v>6905.2500000000009</v>
      </c>
      <c r="AA193" s="14"/>
      <c r="AB193" s="7"/>
      <c r="AC193" s="8">
        <f t="shared" si="133"/>
        <v>42685.322916666664</v>
      </c>
      <c r="AD193" s="7">
        <f t="shared" si="134"/>
        <v>0</v>
      </c>
      <c r="AE193" s="10">
        <f t="shared" si="135"/>
        <v>6905.2500000000009</v>
      </c>
      <c r="AF193" s="14"/>
      <c r="AG193" s="7"/>
      <c r="AH193" s="8">
        <f t="shared" si="136"/>
        <v>42685.322916666664</v>
      </c>
      <c r="AI193" s="7">
        <f t="shared" si="137"/>
        <v>0</v>
      </c>
      <c r="AJ193" s="10">
        <f t="shared" si="138"/>
        <v>6905.2500000000009</v>
      </c>
      <c r="AK193" s="12"/>
      <c r="AL193" s="7"/>
      <c r="AM193" s="15">
        <f t="shared" si="139"/>
        <v>42685.322916666664</v>
      </c>
      <c r="AN193" s="7">
        <f t="shared" si="140"/>
        <v>0</v>
      </c>
      <c r="AO193" s="7">
        <f>IF(AL193,AO192-#REF!,AO192)</f>
        <v>6905.2500000000009</v>
      </c>
      <c r="AP193" s="12"/>
      <c r="AQ193" s="7"/>
      <c r="AR193" s="8">
        <f t="shared" si="141"/>
        <v>42685.322916666664</v>
      </c>
      <c r="AS193" s="7">
        <f t="shared" si="142"/>
        <v>0</v>
      </c>
      <c r="AT193" s="7">
        <f t="shared" si="143"/>
        <v>6905.2500000000009</v>
      </c>
      <c r="AV193" s="10"/>
      <c r="AW193" s="8">
        <f t="shared" si="144"/>
        <v>42685.322916666664</v>
      </c>
      <c r="AX193" s="7">
        <f t="shared" si="145"/>
        <v>0</v>
      </c>
      <c r="AY193" s="10">
        <f t="shared" si="146"/>
        <v>6905.2500000000009</v>
      </c>
      <c r="AZ193"/>
      <c r="BA193" s="10"/>
      <c r="BB193" s="8">
        <f t="shared" si="147"/>
        <v>0.23611111109607405</v>
      </c>
      <c r="BC193" s="18">
        <f t="shared" si="148"/>
        <v>355</v>
      </c>
      <c r="BD193" s="10">
        <f t="shared" si="149"/>
        <v>6550.2500000000009</v>
      </c>
    </row>
    <row r="194" spans="1:56" x14ac:dyDescent="0.2">
      <c r="A194" s="17">
        <f>'St5 Input'!A179</f>
        <v>2</v>
      </c>
      <c r="B194" s="17">
        <f>'St5 Input'!B179</f>
        <v>2450</v>
      </c>
      <c r="C194" s="17" t="str">
        <f>'St5 Input'!C179</f>
        <v xml:space="preserve"> Grind Sidewalls</v>
      </c>
      <c r="D194" s="17">
        <f>'St5 Input'!D179</f>
        <v>35</v>
      </c>
      <c r="E194" s="19" t="str">
        <f>'St5 Input'!G179</f>
        <v xml:space="preserve"> </v>
      </c>
      <c r="F194" s="8"/>
      <c r="H194" s="10"/>
      <c r="I194" s="8">
        <f t="shared" si="121"/>
        <v>42685.322916666664</v>
      </c>
      <c r="J194" s="10">
        <f t="shared" si="122"/>
        <v>0</v>
      </c>
      <c r="K194" s="10">
        <f t="shared" si="123"/>
        <v>6905.2500000000009</v>
      </c>
      <c r="L194" s="12"/>
      <c r="M194" s="10"/>
      <c r="N194" s="8">
        <f t="shared" si="124"/>
        <v>42685.322916666664</v>
      </c>
      <c r="O194" s="10">
        <f t="shared" si="125"/>
        <v>0</v>
      </c>
      <c r="P194" s="10">
        <f t="shared" si="126"/>
        <v>6905.2500000000009</v>
      </c>
      <c r="Q194" s="14"/>
      <c r="R194" s="7"/>
      <c r="S194" s="8">
        <f t="shared" si="127"/>
        <v>42685.322916666664</v>
      </c>
      <c r="T194" s="7">
        <f t="shared" si="128"/>
        <v>0</v>
      </c>
      <c r="U194" s="10">
        <f t="shared" si="129"/>
        <v>6905.2500000000009</v>
      </c>
      <c r="V194" s="14"/>
      <c r="W194" s="7"/>
      <c r="X194" s="8">
        <f t="shared" si="130"/>
        <v>42685.322916666664</v>
      </c>
      <c r="Y194" s="7">
        <f t="shared" si="131"/>
        <v>0</v>
      </c>
      <c r="Z194" s="10">
        <f t="shared" si="132"/>
        <v>6905.2500000000009</v>
      </c>
      <c r="AA194" s="14"/>
      <c r="AB194" s="7"/>
      <c r="AC194" s="8">
        <f t="shared" si="133"/>
        <v>42685.322916666664</v>
      </c>
      <c r="AD194" s="7">
        <f t="shared" si="134"/>
        <v>0</v>
      </c>
      <c r="AE194" s="10">
        <f t="shared" si="135"/>
        <v>6905.2500000000009</v>
      </c>
      <c r="AF194" s="14"/>
      <c r="AG194" s="7"/>
      <c r="AH194" s="8">
        <f t="shared" si="136"/>
        <v>42685.322916666664</v>
      </c>
      <c r="AI194" s="7">
        <f t="shared" si="137"/>
        <v>0</v>
      </c>
      <c r="AJ194" s="10">
        <f t="shared" si="138"/>
        <v>6905.2500000000009</v>
      </c>
      <c r="AK194" s="12"/>
      <c r="AL194" s="7"/>
      <c r="AM194" s="15">
        <f t="shared" si="139"/>
        <v>42685.322916666664</v>
      </c>
      <c r="AN194" s="7">
        <f t="shared" si="140"/>
        <v>0</v>
      </c>
      <c r="AO194" s="7">
        <f>IF(AL194,AO193-#REF!,AO193)</f>
        <v>6905.2500000000009</v>
      </c>
      <c r="AP194" s="12"/>
      <c r="AQ194" s="7"/>
      <c r="AR194" s="8">
        <f t="shared" si="141"/>
        <v>42685.322916666664</v>
      </c>
      <c r="AS194" s="7">
        <f t="shared" si="142"/>
        <v>0</v>
      </c>
      <c r="AT194" s="7">
        <f t="shared" si="143"/>
        <v>6905.2500000000009</v>
      </c>
      <c r="AV194" s="10"/>
      <c r="AW194" s="8">
        <f t="shared" si="144"/>
        <v>42685.322916666664</v>
      </c>
      <c r="AX194" s="7">
        <f t="shared" si="145"/>
        <v>0</v>
      </c>
      <c r="AY194" s="10">
        <f t="shared" si="146"/>
        <v>6905.2500000000009</v>
      </c>
      <c r="AZ194"/>
      <c r="BA194" s="10"/>
      <c r="BB194" s="8">
        <f t="shared" si="147"/>
        <v>0.23611111109607405</v>
      </c>
      <c r="BC194" s="18">
        <f t="shared" si="148"/>
        <v>355</v>
      </c>
      <c r="BD194" s="10">
        <f t="shared" si="149"/>
        <v>6550.2500000000009</v>
      </c>
    </row>
    <row r="195" spans="1:56" x14ac:dyDescent="0.2">
      <c r="A195" s="17">
        <f>'St5 Input'!A180</f>
        <v>2</v>
      </c>
      <c r="B195" s="17">
        <f>'St5 Input'!B180</f>
        <v>2460</v>
      </c>
      <c r="C195" s="17" t="str">
        <f>'St5 Input'!C180</f>
        <v xml:space="preserve"> Square Front and Rear Ends</v>
      </c>
      <c r="D195" s="17">
        <f>'St5 Input'!D180</f>
        <v>10</v>
      </c>
      <c r="E195" s="19" t="str">
        <f>'St5 Input'!G180</f>
        <v xml:space="preserve"> </v>
      </c>
      <c r="F195" s="8"/>
      <c r="H195" s="10"/>
      <c r="I195" s="8">
        <f t="shared" si="121"/>
        <v>42685.322916666664</v>
      </c>
      <c r="J195" s="10">
        <f t="shared" si="122"/>
        <v>0</v>
      </c>
      <c r="K195" s="10">
        <f t="shared" si="123"/>
        <v>6905.2500000000009</v>
      </c>
      <c r="L195" s="12"/>
      <c r="M195" s="10"/>
      <c r="N195" s="8">
        <f t="shared" si="124"/>
        <v>42685.322916666664</v>
      </c>
      <c r="O195" s="10">
        <f t="shared" si="125"/>
        <v>0</v>
      </c>
      <c r="P195" s="10">
        <f t="shared" si="126"/>
        <v>6905.2500000000009</v>
      </c>
      <c r="Q195" s="14"/>
      <c r="R195" s="7"/>
      <c r="S195" s="8">
        <f t="shared" si="127"/>
        <v>42685.322916666664</v>
      </c>
      <c r="T195" s="7">
        <f t="shared" si="128"/>
        <v>0</v>
      </c>
      <c r="U195" s="10">
        <f t="shared" si="129"/>
        <v>6905.2500000000009</v>
      </c>
      <c r="V195" s="14"/>
      <c r="W195" s="7"/>
      <c r="X195" s="8">
        <f t="shared" si="130"/>
        <v>42685.322916666664</v>
      </c>
      <c r="Y195" s="7">
        <f t="shared" si="131"/>
        <v>0</v>
      </c>
      <c r="Z195" s="10">
        <f t="shared" si="132"/>
        <v>6905.2500000000009</v>
      </c>
      <c r="AA195" s="14"/>
      <c r="AB195" s="7"/>
      <c r="AC195" s="8">
        <f t="shared" si="133"/>
        <v>42685.322916666664</v>
      </c>
      <c r="AD195" s="7">
        <f t="shared" si="134"/>
        <v>0</v>
      </c>
      <c r="AE195" s="10">
        <f t="shared" si="135"/>
        <v>6905.2500000000009</v>
      </c>
      <c r="AF195" s="14"/>
      <c r="AG195" s="7"/>
      <c r="AH195" s="8">
        <f t="shared" si="136"/>
        <v>42685.322916666664</v>
      </c>
      <c r="AI195" s="7">
        <f t="shared" si="137"/>
        <v>0</v>
      </c>
      <c r="AJ195" s="10">
        <f t="shared" si="138"/>
        <v>6905.2500000000009</v>
      </c>
      <c r="AK195" s="12"/>
      <c r="AL195" s="7"/>
      <c r="AM195" s="15">
        <f t="shared" si="139"/>
        <v>42685.322916666664</v>
      </c>
      <c r="AN195" s="7">
        <f t="shared" si="140"/>
        <v>0</v>
      </c>
      <c r="AO195" s="7">
        <f>IF(AL195,AO194-#REF!,AO194)</f>
        <v>6905.2500000000009</v>
      </c>
      <c r="AP195" s="12"/>
      <c r="AQ195" s="7"/>
      <c r="AR195" s="8">
        <f t="shared" si="141"/>
        <v>42685.322916666664</v>
      </c>
      <c r="AS195" s="7">
        <f t="shared" si="142"/>
        <v>0</v>
      </c>
      <c r="AT195" s="7">
        <f t="shared" si="143"/>
        <v>6905.2500000000009</v>
      </c>
      <c r="AV195" s="10"/>
      <c r="AW195" s="8">
        <f t="shared" si="144"/>
        <v>42685.322916666664</v>
      </c>
      <c r="AX195" s="7">
        <f t="shared" si="145"/>
        <v>0</v>
      </c>
      <c r="AY195" s="10">
        <f t="shared" si="146"/>
        <v>6905.2500000000009</v>
      </c>
      <c r="AZ195"/>
      <c r="BA195" s="10"/>
      <c r="BB195" s="8">
        <f t="shared" si="147"/>
        <v>0.23611111109607405</v>
      </c>
      <c r="BC195" s="18">
        <f t="shared" si="148"/>
        <v>355</v>
      </c>
      <c r="BD195" s="10">
        <f t="shared" si="149"/>
        <v>6550.2500000000009</v>
      </c>
    </row>
    <row r="196" spans="1:56" x14ac:dyDescent="0.2">
      <c r="A196" s="17">
        <f>'St5 Input'!A181</f>
        <v>2</v>
      </c>
      <c r="B196" s="17">
        <f>'St5 Input'!B181</f>
        <v>2470</v>
      </c>
      <c r="C196" s="17" t="str">
        <f>'St5 Input'!C181</f>
        <v xml:space="preserve"> Cut Out Flooring for Doorway </v>
      </c>
      <c r="D196" s="17">
        <f>'St5 Input'!D181</f>
        <v>10</v>
      </c>
      <c r="E196" s="19" t="str">
        <f>'St5 Input'!G181</f>
        <v xml:space="preserve"> </v>
      </c>
      <c r="F196" s="8"/>
      <c r="H196" s="10"/>
      <c r="I196" s="8">
        <f t="shared" si="121"/>
        <v>42685.322916666664</v>
      </c>
      <c r="J196" s="10">
        <f t="shared" si="122"/>
        <v>0</v>
      </c>
      <c r="K196" s="10">
        <f t="shared" si="123"/>
        <v>6905.2500000000009</v>
      </c>
      <c r="L196" s="12"/>
      <c r="M196" s="10"/>
      <c r="N196" s="8">
        <f t="shared" si="124"/>
        <v>42685.322916666664</v>
      </c>
      <c r="O196" s="10">
        <f t="shared" si="125"/>
        <v>0</v>
      </c>
      <c r="P196" s="10">
        <f t="shared" si="126"/>
        <v>6905.2500000000009</v>
      </c>
      <c r="Q196" s="14"/>
      <c r="R196" s="7"/>
      <c r="S196" s="8">
        <f t="shared" si="127"/>
        <v>42685.322916666664</v>
      </c>
      <c r="T196" s="7">
        <f t="shared" si="128"/>
        <v>0</v>
      </c>
      <c r="U196" s="10">
        <f t="shared" si="129"/>
        <v>6905.2500000000009</v>
      </c>
      <c r="V196" s="14"/>
      <c r="W196" s="7"/>
      <c r="X196" s="8">
        <f t="shared" si="130"/>
        <v>42685.322916666664</v>
      </c>
      <c r="Y196" s="7">
        <f t="shared" si="131"/>
        <v>0</v>
      </c>
      <c r="Z196" s="10">
        <f t="shared" si="132"/>
        <v>6905.2500000000009</v>
      </c>
      <c r="AA196" s="14"/>
      <c r="AB196" s="7"/>
      <c r="AC196" s="8">
        <f t="shared" si="133"/>
        <v>42685.322916666664</v>
      </c>
      <c r="AD196" s="7">
        <f t="shared" si="134"/>
        <v>0</v>
      </c>
      <c r="AE196" s="10">
        <f t="shared" si="135"/>
        <v>6905.2500000000009</v>
      </c>
      <c r="AF196" s="14"/>
      <c r="AG196" s="7"/>
      <c r="AH196" s="8">
        <f t="shared" si="136"/>
        <v>42685.322916666664</v>
      </c>
      <c r="AI196" s="7">
        <f t="shared" si="137"/>
        <v>0</v>
      </c>
      <c r="AJ196" s="10">
        <f t="shared" si="138"/>
        <v>6905.2500000000009</v>
      </c>
      <c r="AK196" s="12"/>
      <c r="AL196" s="7"/>
      <c r="AM196" s="15">
        <f t="shared" si="139"/>
        <v>42685.322916666664</v>
      </c>
      <c r="AN196" s="7">
        <f t="shared" si="140"/>
        <v>0</v>
      </c>
      <c r="AO196" s="7">
        <f>IF(AL196,AO195-#REF!,AO195)</f>
        <v>6905.2500000000009</v>
      </c>
      <c r="AP196" s="12"/>
      <c r="AQ196" s="7"/>
      <c r="AR196" s="8">
        <f t="shared" si="141"/>
        <v>42685.322916666664</v>
      </c>
      <c r="AS196" s="7">
        <f t="shared" si="142"/>
        <v>0</v>
      </c>
      <c r="AT196" s="7">
        <f t="shared" si="143"/>
        <v>6905.2500000000009</v>
      </c>
      <c r="AV196" s="10"/>
      <c r="AW196" s="8">
        <f t="shared" si="144"/>
        <v>42685.322916666664</v>
      </c>
      <c r="AX196" s="7">
        <f t="shared" si="145"/>
        <v>0</v>
      </c>
      <c r="AY196" s="10">
        <f t="shared" si="146"/>
        <v>6905.2500000000009</v>
      </c>
      <c r="AZ196"/>
      <c r="BA196" s="10"/>
      <c r="BB196" s="8">
        <f t="shared" si="147"/>
        <v>0.23611111109607405</v>
      </c>
      <c r="BC196" s="18">
        <f t="shared" si="148"/>
        <v>355</v>
      </c>
      <c r="BD196" s="10">
        <f t="shared" si="149"/>
        <v>6550.2500000000009</v>
      </c>
    </row>
    <row r="197" spans="1:56" x14ac:dyDescent="0.2">
      <c r="A197" s="17">
        <f>'St5 Input'!A182</f>
        <v>2</v>
      </c>
      <c r="B197" s="17">
        <f>'St5 Input'!B182</f>
        <v>2480</v>
      </c>
      <c r="C197" s="17" t="str">
        <f>'St5 Input'!C182</f>
        <v xml:space="preserve"> Caulk Floor Around Outside Edge</v>
      </c>
      <c r="D197" s="17">
        <f>'St5 Input'!D182</f>
        <v>5</v>
      </c>
      <c r="E197" s="19" t="str">
        <f>'St5 Input'!G182</f>
        <v xml:space="preserve"> </v>
      </c>
      <c r="F197" s="8"/>
      <c r="H197" s="10"/>
      <c r="I197" s="8">
        <f t="shared" ref="I197:I260" si="150">IF(IF(H197,1,0),IF(IF(MOD((I196+TIME(0,D197,0)),1)&gt;D$1,1,0),IF(IF(MOD((I196+TIME(0,D197,0)),1)&lt;D$4,1,0),I196+TIME(0,D197,0),(MOD(I196+TIME(0,D197,0),1)-D$4)+D$1),"Under"),I196)</f>
        <v>42685.322916666664</v>
      </c>
      <c r="J197" s="10">
        <f t="shared" ref="J197:J260" si="151">IF(H197,J196+D197,J196)</f>
        <v>0</v>
      </c>
      <c r="K197" s="10">
        <f t="shared" ref="K197:K260" si="152">IF(H197,K196-D197,K196)</f>
        <v>6905.2500000000009</v>
      </c>
      <c r="L197" s="12"/>
      <c r="M197" s="10"/>
      <c r="N197" s="8">
        <f t="shared" ref="N197:N260" si="153">IF(IF(M197,1,0),IF(IF(MOD((N196+TIME(0,D197,0)),1)&gt;D$1,1,0),IF(IF(MOD((N196+TIME(0,D197,0)),1)&lt;D$4,1,0),N196+TIME(0,D197,0),(MOD(N196+TIME(0,D197,0),1)-D$4)+D$1),"Under"),N196)</f>
        <v>42685.322916666664</v>
      </c>
      <c r="O197" s="10">
        <f t="shared" ref="O197:O260" si="154">IF(M197,O196+D197,O196)</f>
        <v>0</v>
      </c>
      <c r="P197" s="10">
        <f t="shared" ref="P197:P260" si="155">IF(M197,P196-D197,P196)</f>
        <v>6905.2500000000009</v>
      </c>
      <c r="Q197" s="14"/>
      <c r="R197" s="7"/>
      <c r="S197" s="8">
        <f t="shared" ref="S197:S260" si="156">IF(IF(R197,1,0),IF(IF(MOD((S196+TIME(0,D197,0)),1)&gt;D$1,1,0),IF(IF(MOD((S196+TIME(0,D197,0)),1)&lt;D$4,1,0),S196+TIME(0,D197,0),(MOD(S196+TIME(0,D197,0),1)-D$4)+D$1),"Under"),S196)</f>
        <v>42685.322916666664</v>
      </c>
      <c r="T197" s="7">
        <f t="shared" ref="T197:T260" si="157">IF(M197,O196+D197,O196)</f>
        <v>0</v>
      </c>
      <c r="U197" s="10">
        <f t="shared" ref="U197:U260" si="158">IF(M197,P196-D197,P196)</f>
        <v>6905.2500000000009</v>
      </c>
      <c r="V197" s="14"/>
      <c r="W197" s="7"/>
      <c r="X197" s="8">
        <f t="shared" ref="X197:X260" si="159">IF(IF(W197,1,0),IF(IF(MOD((X196+TIME(0,D197,0)),1)&gt;D$1,1,0),IF(IF(MOD((X196+TIME(0,D197,0)),1)&lt;D$4,1,0),X196+TIME(0,D197,0),(MOD(X196+TIME(0,D197,0),1)-D$4)+D$1),"Under"),X196)</f>
        <v>42685.322916666664</v>
      </c>
      <c r="Y197" s="7">
        <f t="shared" ref="Y197:Y260" si="160">IF(M197,O196+D197,O196)</f>
        <v>0</v>
      </c>
      <c r="Z197" s="10">
        <f t="shared" ref="Z197:Z260" si="161">IF(M197,P196-D197,P196)</f>
        <v>6905.2500000000009</v>
      </c>
      <c r="AA197" s="14"/>
      <c r="AB197" s="7"/>
      <c r="AC197" s="8">
        <f t="shared" ref="AC197:AC260" si="162">IF(IF(AB197,1,0),IF(IF(MOD((AC196+TIME(0,D197,0)),1)&gt;D$1,1,0),IF(IF(MOD((AC196+TIME(0,D197,0)),1)&lt;D$4,1,0),AC196+TIME(0,D197,0),(MOD(AC196+TIME(0,D197,0),1)-D$4)+D$1),"Under"),AC196)</f>
        <v>42685.322916666664</v>
      </c>
      <c r="AD197" s="7">
        <f t="shared" ref="AD197:AD260" si="163">IF(AB197,AD196+D197,AD196)</f>
        <v>0</v>
      </c>
      <c r="AE197" s="10">
        <f t="shared" ref="AE197:AE260" si="164">IF(AB197,AE196-D197,AE196)</f>
        <v>6905.2500000000009</v>
      </c>
      <c r="AF197" s="14"/>
      <c r="AG197" s="7"/>
      <c r="AH197" s="8">
        <f t="shared" ref="AH197:AH260" si="165">IF(IF(AG197,1,0),IF(IF(MOD((AH196+TIME(0,D197,0)),1)&gt;D$1,1,0),IF(IF(MOD((AH196+TIME(0,D197,0)),1)&lt;D$4,1,0),AH196+TIME(0,D197,0),(MOD(AH196+TIME(0,D197,0),1)-D$4)+D$1),"Under"),AH196)</f>
        <v>42685.322916666664</v>
      </c>
      <c r="AI197" s="7">
        <f t="shared" ref="AI197:AI260" si="166">IF(AG197,AI196+D197,AI196)</f>
        <v>0</v>
      </c>
      <c r="AJ197" s="10">
        <f t="shared" ref="AJ197:AJ260" si="167">IF(AG197,AJ196-D197,AJ196)</f>
        <v>6905.2500000000009</v>
      </c>
      <c r="AK197" s="12"/>
      <c r="AL197" s="7"/>
      <c r="AM197" s="15">
        <f t="shared" ref="AM197:AM260" si="168">IF(IF(AL197,1,0),IF(IF(MOD((AM196+TIME(0,D197,0)),1)&gt;D$1,1,0),IF(IF(MOD((AM196+TIME(0,D197,0)),1)&lt;D$4,1,0),AM196+TIME(0,D197,0),(MOD(AM196+TIME(0,D197,0),1)-D$4)+D$1),"Under"),AM196)</f>
        <v>42685.322916666664</v>
      </c>
      <c r="AN197" s="7">
        <f t="shared" ref="AN197:AN260" si="169">IF(AL197,AN196+D197,AN196)</f>
        <v>0</v>
      </c>
      <c r="AO197" s="7">
        <f>IF(AL197,AO196-#REF!,AO196)</f>
        <v>6905.2500000000009</v>
      </c>
      <c r="AP197" s="12"/>
      <c r="AQ197" s="7"/>
      <c r="AR197" s="8">
        <f t="shared" ref="AR197:AR260" si="170">IF(IF(AQ197,1,0),IF(IF(MOD((AR196+TIME(0,D197,0)),1)&gt;D$1,1,0),IF(IF(MOD((AR196+TIME(0,D197,0)),1)&lt;D$4,1,0),AR196+TIME(0,D197,0),(MOD(AR196+TIME(0,D197,0),1)-D$4)+D$1),"Under"),AR196)</f>
        <v>42685.322916666664</v>
      </c>
      <c r="AS197" s="7">
        <f t="shared" ref="AS197:AS260" si="171">IF(AQ197,AS196+D197,AS196)</f>
        <v>0</v>
      </c>
      <c r="AT197" s="7">
        <f t="shared" ref="AT197:AT260" si="172">IF(AQ197,AT196-D197,AT196)</f>
        <v>6905.2500000000009</v>
      </c>
      <c r="AV197" s="10"/>
      <c r="AW197" s="8">
        <f t="shared" ref="AW197:AW260" si="173">IF(IF(AV197,1,0),IF(IF(MOD((AW196+TIME(0,D197,0)),1)&gt;D$1,1,0),IF(IF(MOD((AW196+TIME(0,D197,0)),1)&lt;D$4,1,0),AW196+TIME(0,D197,0),(MOD(AW196+TIME(0,D197,0),1)-D$4)+D$1),"Under"),AW196)</f>
        <v>42685.322916666664</v>
      </c>
      <c r="AX197" s="7">
        <f t="shared" ref="AX197:AX260" si="174">IF(AV197,AX196+D197,AX196)</f>
        <v>0</v>
      </c>
      <c r="AY197" s="10">
        <f t="shared" ref="AY197:AY260" si="175">IF(AV197,AY196-D197,AY196)</f>
        <v>6905.2500000000009</v>
      </c>
      <c r="AZ197"/>
      <c r="BA197" s="10"/>
      <c r="BB197" s="8">
        <f t="shared" ref="BB197:BB260" si="176">IF(IF(BA197,1,0),IF(IF(MOD((BB196+TIME(0,D197,0)),1)&gt;D$1,1,0),IF(IF(MOD((BB196+TIME(0,D197,0)),1)&lt;D$4,1,0),BB196+TIME(0,D197,0),(MOD(BB196+TIME(0,D197,0),1)-D$4)+D$1),"Under"),BB196)</f>
        <v>0.23611111109607405</v>
      </c>
      <c r="BC197" s="18">
        <f t="shared" ref="BC197:BC260" si="177">IF(BA197,BC196+D197,BC196)</f>
        <v>355</v>
      </c>
      <c r="BD197" s="10">
        <f t="shared" ref="BD197:BD260" si="178">IF(BA197,BD196-D197,BD196)</f>
        <v>6550.2500000000009</v>
      </c>
    </row>
    <row r="198" spans="1:56" x14ac:dyDescent="0.2">
      <c r="A198" s="17">
        <f>'St5 Input'!A183</f>
        <v>2</v>
      </c>
      <c r="B198" s="17">
        <f>'St5 Input'!B183</f>
        <v>2490</v>
      </c>
      <c r="C198" s="17" t="str">
        <f>'St5 Input'!C183</f>
        <v xml:space="preserve"> Radius Blocks in Window Corners</v>
      </c>
      <c r="D198" s="17">
        <f>'St5 Input'!D183</f>
        <v>10</v>
      </c>
      <c r="E198" s="19" t="str">
        <f>'St5 Input'!G183</f>
        <v xml:space="preserve"> </v>
      </c>
      <c r="F198" s="8"/>
      <c r="H198" s="10"/>
      <c r="I198" s="8">
        <f t="shared" si="150"/>
        <v>42685.322916666664</v>
      </c>
      <c r="J198" s="10">
        <f t="shared" si="151"/>
        <v>0</v>
      </c>
      <c r="K198" s="10">
        <f t="shared" si="152"/>
        <v>6905.2500000000009</v>
      </c>
      <c r="L198" s="12"/>
      <c r="M198" s="10"/>
      <c r="N198" s="8">
        <f t="shared" si="153"/>
        <v>42685.322916666664</v>
      </c>
      <c r="O198" s="10">
        <f t="shared" si="154"/>
        <v>0</v>
      </c>
      <c r="P198" s="10">
        <f t="shared" si="155"/>
        <v>6905.2500000000009</v>
      </c>
      <c r="Q198" s="14"/>
      <c r="R198" s="7"/>
      <c r="S198" s="8">
        <f t="shared" si="156"/>
        <v>42685.322916666664</v>
      </c>
      <c r="T198" s="7">
        <f t="shared" si="157"/>
        <v>0</v>
      </c>
      <c r="U198" s="10">
        <f t="shared" si="158"/>
        <v>6905.2500000000009</v>
      </c>
      <c r="V198" s="14"/>
      <c r="W198" s="7"/>
      <c r="X198" s="8">
        <f t="shared" si="159"/>
        <v>42685.322916666664</v>
      </c>
      <c r="Y198" s="7">
        <f t="shared" si="160"/>
        <v>0</v>
      </c>
      <c r="Z198" s="10">
        <f t="shared" si="161"/>
        <v>6905.2500000000009</v>
      </c>
      <c r="AA198" s="14"/>
      <c r="AB198" s="7"/>
      <c r="AC198" s="8">
        <f t="shared" si="162"/>
        <v>42685.322916666664</v>
      </c>
      <c r="AD198" s="7">
        <f t="shared" si="163"/>
        <v>0</v>
      </c>
      <c r="AE198" s="10">
        <f t="shared" si="164"/>
        <v>6905.2500000000009</v>
      </c>
      <c r="AF198" s="14"/>
      <c r="AG198" s="7"/>
      <c r="AH198" s="8">
        <f t="shared" si="165"/>
        <v>42685.322916666664</v>
      </c>
      <c r="AI198" s="7">
        <f t="shared" si="166"/>
        <v>0</v>
      </c>
      <c r="AJ198" s="10">
        <f t="shared" si="167"/>
        <v>6905.2500000000009</v>
      </c>
      <c r="AK198" s="12"/>
      <c r="AL198" s="7"/>
      <c r="AM198" s="15">
        <f t="shared" si="168"/>
        <v>42685.322916666664</v>
      </c>
      <c r="AN198" s="7">
        <f t="shared" si="169"/>
        <v>0</v>
      </c>
      <c r="AO198" s="7">
        <f>IF(AL198,AO197-#REF!,AO197)</f>
        <v>6905.2500000000009</v>
      </c>
      <c r="AP198" s="12"/>
      <c r="AQ198" s="7"/>
      <c r="AR198" s="8">
        <f t="shared" si="170"/>
        <v>42685.322916666664</v>
      </c>
      <c r="AS198" s="7">
        <f t="shared" si="171"/>
        <v>0</v>
      </c>
      <c r="AT198" s="7">
        <f t="shared" si="172"/>
        <v>6905.2500000000009</v>
      </c>
      <c r="AV198" s="10"/>
      <c r="AW198" s="8">
        <f t="shared" si="173"/>
        <v>42685.322916666664</v>
      </c>
      <c r="AX198" s="7">
        <f t="shared" si="174"/>
        <v>0</v>
      </c>
      <c r="AY198" s="10">
        <f t="shared" si="175"/>
        <v>6905.2500000000009</v>
      </c>
      <c r="AZ198"/>
      <c r="BA198" s="10"/>
      <c r="BB198" s="8">
        <f t="shared" si="176"/>
        <v>0.23611111109607405</v>
      </c>
      <c r="BC198" s="18">
        <f t="shared" si="177"/>
        <v>355</v>
      </c>
      <c r="BD198" s="10">
        <f t="shared" si="178"/>
        <v>6550.2500000000009</v>
      </c>
    </row>
    <row r="199" spans="1:56" x14ac:dyDescent="0.2">
      <c r="A199" s="17">
        <f>'St5 Input'!A184</f>
        <v>2</v>
      </c>
      <c r="B199" s="17">
        <f>'St5 Input'!B184</f>
        <v>2520</v>
      </c>
      <c r="C199" s="17" t="str">
        <f>'St5 Input'!C184</f>
        <v xml:space="preserve"> Azdel Front End</v>
      </c>
      <c r="D199" s="17">
        <f>'St5 Input'!D184</f>
        <v>30</v>
      </c>
      <c r="E199" s="19" t="str">
        <f>'St5 Input'!G184</f>
        <v xml:space="preserve"> </v>
      </c>
      <c r="F199" s="8"/>
      <c r="H199" s="10"/>
      <c r="I199" s="8">
        <f t="shared" si="150"/>
        <v>42685.322916666664</v>
      </c>
      <c r="J199" s="10">
        <f t="shared" si="151"/>
        <v>0</v>
      </c>
      <c r="K199" s="10">
        <f t="shared" si="152"/>
        <v>6905.2500000000009</v>
      </c>
      <c r="L199" s="12"/>
      <c r="M199" s="10"/>
      <c r="N199" s="8">
        <f t="shared" si="153"/>
        <v>42685.322916666664</v>
      </c>
      <c r="O199" s="10">
        <f t="shared" si="154"/>
        <v>0</v>
      </c>
      <c r="P199" s="10">
        <f t="shared" si="155"/>
        <v>6905.2500000000009</v>
      </c>
      <c r="Q199" s="14"/>
      <c r="R199" s="7"/>
      <c r="S199" s="8">
        <f t="shared" si="156"/>
        <v>42685.322916666664</v>
      </c>
      <c r="T199" s="7">
        <f t="shared" si="157"/>
        <v>0</v>
      </c>
      <c r="U199" s="10">
        <f t="shared" si="158"/>
        <v>6905.2500000000009</v>
      </c>
      <c r="V199" s="14"/>
      <c r="W199" s="7"/>
      <c r="X199" s="8">
        <f t="shared" si="159"/>
        <v>42685.322916666664</v>
      </c>
      <c r="Y199" s="7">
        <f t="shared" si="160"/>
        <v>0</v>
      </c>
      <c r="Z199" s="10">
        <f t="shared" si="161"/>
        <v>6905.2500000000009</v>
      </c>
      <c r="AA199" s="14"/>
      <c r="AB199" s="7"/>
      <c r="AC199" s="8">
        <f t="shared" si="162"/>
        <v>42685.322916666664</v>
      </c>
      <c r="AD199" s="7">
        <f t="shared" si="163"/>
        <v>0</v>
      </c>
      <c r="AE199" s="10">
        <f t="shared" si="164"/>
        <v>6905.2500000000009</v>
      </c>
      <c r="AF199" s="14"/>
      <c r="AG199" s="7"/>
      <c r="AH199" s="8">
        <f t="shared" si="165"/>
        <v>42685.322916666664</v>
      </c>
      <c r="AI199" s="7">
        <f t="shared" si="166"/>
        <v>0</v>
      </c>
      <c r="AJ199" s="10">
        <f t="shared" si="167"/>
        <v>6905.2500000000009</v>
      </c>
      <c r="AK199" s="12"/>
      <c r="AL199" s="7"/>
      <c r="AM199" s="15">
        <f t="shared" si="168"/>
        <v>42685.322916666664</v>
      </c>
      <c r="AN199" s="7">
        <f t="shared" si="169"/>
        <v>0</v>
      </c>
      <c r="AO199" s="7">
        <f>IF(AL199,AO198-#REF!,AO198)</f>
        <v>6905.2500000000009</v>
      </c>
      <c r="AP199" s="12"/>
      <c r="AQ199" s="7"/>
      <c r="AR199" s="8">
        <f t="shared" si="170"/>
        <v>42685.322916666664</v>
      </c>
      <c r="AS199" s="7">
        <f t="shared" si="171"/>
        <v>0</v>
      </c>
      <c r="AT199" s="7">
        <f t="shared" si="172"/>
        <v>6905.2500000000009</v>
      </c>
      <c r="AV199" s="10"/>
      <c r="AW199" s="8">
        <f t="shared" si="173"/>
        <v>42685.322916666664</v>
      </c>
      <c r="AX199" s="7">
        <f t="shared" si="174"/>
        <v>0</v>
      </c>
      <c r="AY199" s="10">
        <f t="shared" si="175"/>
        <v>6905.2500000000009</v>
      </c>
      <c r="AZ199"/>
      <c r="BA199" s="10"/>
      <c r="BB199" s="8">
        <f t="shared" si="176"/>
        <v>0.23611111109607405</v>
      </c>
      <c r="BC199" s="18">
        <f t="shared" si="177"/>
        <v>355</v>
      </c>
      <c r="BD199" s="10">
        <f t="shared" si="178"/>
        <v>6550.2500000000009</v>
      </c>
    </row>
    <row r="200" spans="1:56" x14ac:dyDescent="0.2">
      <c r="A200" s="17">
        <f>'St5 Input'!A185</f>
        <v>2</v>
      </c>
      <c r="B200" s="17">
        <f>'St5 Input'!B185</f>
        <v>2530</v>
      </c>
      <c r="C200" s="17" t="str">
        <f>'St5 Input'!C185</f>
        <v xml:space="preserve"> Set Interior Front Wall and Cage</v>
      </c>
      <c r="D200" s="17">
        <f>'St5 Input'!D185</f>
        <v>25</v>
      </c>
      <c r="E200" s="19" t="str">
        <f>'St5 Input'!G185</f>
        <v xml:space="preserve"> </v>
      </c>
      <c r="F200" s="8"/>
      <c r="H200" s="10"/>
      <c r="I200" s="8">
        <f t="shared" si="150"/>
        <v>42685.322916666664</v>
      </c>
      <c r="J200" s="10">
        <f t="shared" si="151"/>
        <v>0</v>
      </c>
      <c r="K200" s="10">
        <f t="shared" si="152"/>
        <v>6905.2500000000009</v>
      </c>
      <c r="L200" s="12"/>
      <c r="M200" s="10"/>
      <c r="N200" s="8">
        <f t="shared" si="153"/>
        <v>42685.322916666664</v>
      </c>
      <c r="O200" s="10">
        <f t="shared" si="154"/>
        <v>0</v>
      </c>
      <c r="P200" s="10">
        <f t="shared" si="155"/>
        <v>6905.2500000000009</v>
      </c>
      <c r="Q200" s="14"/>
      <c r="R200" s="7"/>
      <c r="S200" s="8">
        <f t="shared" si="156"/>
        <v>42685.322916666664</v>
      </c>
      <c r="T200" s="7">
        <f t="shared" si="157"/>
        <v>0</v>
      </c>
      <c r="U200" s="10">
        <f t="shared" si="158"/>
        <v>6905.2500000000009</v>
      </c>
      <c r="V200" s="14"/>
      <c r="W200" s="7"/>
      <c r="X200" s="8">
        <f t="shared" si="159"/>
        <v>42685.322916666664</v>
      </c>
      <c r="Y200" s="7">
        <f t="shared" si="160"/>
        <v>0</v>
      </c>
      <c r="Z200" s="10">
        <f t="shared" si="161"/>
        <v>6905.2500000000009</v>
      </c>
      <c r="AA200" s="14"/>
      <c r="AB200" s="7"/>
      <c r="AC200" s="8">
        <f t="shared" si="162"/>
        <v>42685.322916666664</v>
      </c>
      <c r="AD200" s="7">
        <f t="shared" si="163"/>
        <v>0</v>
      </c>
      <c r="AE200" s="10">
        <f t="shared" si="164"/>
        <v>6905.2500000000009</v>
      </c>
      <c r="AF200" s="14"/>
      <c r="AG200" s="7"/>
      <c r="AH200" s="8">
        <f t="shared" si="165"/>
        <v>42685.322916666664</v>
      </c>
      <c r="AI200" s="7">
        <f t="shared" si="166"/>
        <v>0</v>
      </c>
      <c r="AJ200" s="10">
        <f t="shared" si="167"/>
        <v>6905.2500000000009</v>
      </c>
      <c r="AK200" s="12"/>
      <c r="AL200" s="7"/>
      <c r="AM200" s="15">
        <f t="shared" si="168"/>
        <v>42685.322916666664</v>
      </c>
      <c r="AN200" s="7">
        <f t="shared" si="169"/>
        <v>0</v>
      </c>
      <c r="AO200" s="7">
        <f>IF(AL200,AO199-#REF!,AO199)</f>
        <v>6905.2500000000009</v>
      </c>
      <c r="AP200" s="12"/>
      <c r="AQ200" s="7"/>
      <c r="AR200" s="8">
        <f t="shared" si="170"/>
        <v>42685.322916666664</v>
      </c>
      <c r="AS200" s="7">
        <f t="shared" si="171"/>
        <v>0</v>
      </c>
      <c r="AT200" s="7">
        <f t="shared" si="172"/>
        <v>6905.2500000000009</v>
      </c>
      <c r="AV200" s="10"/>
      <c r="AW200" s="8">
        <f t="shared" si="173"/>
        <v>42685.322916666664</v>
      </c>
      <c r="AX200" s="7">
        <f t="shared" si="174"/>
        <v>0</v>
      </c>
      <c r="AY200" s="10">
        <f t="shared" si="175"/>
        <v>6905.2500000000009</v>
      </c>
      <c r="AZ200"/>
      <c r="BA200" s="10"/>
      <c r="BB200" s="8">
        <f t="shared" si="176"/>
        <v>0.23611111109607405</v>
      </c>
      <c r="BC200" s="18">
        <f t="shared" si="177"/>
        <v>355</v>
      </c>
      <c r="BD200" s="10">
        <f t="shared" si="178"/>
        <v>6550.2500000000009</v>
      </c>
    </row>
    <row r="201" spans="1:56" x14ac:dyDescent="0.2">
      <c r="A201" s="17">
        <f>'St5 Input'!A186</f>
        <v>2</v>
      </c>
      <c r="B201" s="17">
        <f>'St5 Input'!B186</f>
        <v>2540</v>
      </c>
      <c r="C201" s="17" t="str">
        <f>'St5 Input'!C186</f>
        <v xml:space="preserve"> Water Shelf</v>
      </c>
      <c r="D201" s="17" t="str">
        <f>'St5 Input'!D186</f>
        <v xml:space="preserve"> </v>
      </c>
      <c r="E201" s="19" t="str">
        <f>'St5 Input'!G186</f>
        <v xml:space="preserve"> </v>
      </c>
      <c r="F201" s="8"/>
      <c r="H201" s="10"/>
      <c r="I201" s="8">
        <f t="shared" si="150"/>
        <v>42685.322916666664</v>
      </c>
      <c r="J201" s="10">
        <f t="shared" si="151"/>
        <v>0</v>
      </c>
      <c r="K201" s="10">
        <f t="shared" si="152"/>
        <v>6905.2500000000009</v>
      </c>
      <c r="L201" s="12"/>
      <c r="M201" s="10"/>
      <c r="N201" s="8">
        <f t="shared" si="153"/>
        <v>42685.322916666664</v>
      </c>
      <c r="O201" s="10">
        <f t="shared" si="154"/>
        <v>0</v>
      </c>
      <c r="P201" s="10">
        <f t="shared" si="155"/>
        <v>6905.2500000000009</v>
      </c>
      <c r="Q201" s="14"/>
      <c r="R201" s="7"/>
      <c r="S201" s="8">
        <f t="shared" si="156"/>
        <v>42685.322916666664</v>
      </c>
      <c r="T201" s="7">
        <f t="shared" si="157"/>
        <v>0</v>
      </c>
      <c r="U201" s="10">
        <f t="shared" si="158"/>
        <v>6905.2500000000009</v>
      </c>
      <c r="V201" s="14"/>
      <c r="W201" s="7"/>
      <c r="X201" s="8">
        <f t="shared" si="159"/>
        <v>42685.322916666664</v>
      </c>
      <c r="Y201" s="7">
        <f t="shared" si="160"/>
        <v>0</v>
      </c>
      <c r="Z201" s="10">
        <f t="shared" si="161"/>
        <v>6905.2500000000009</v>
      </c>
      <c r="AA201" s="14"/>
      <c r="AB201" s="7"/>
      <c r="AC201" s="8">
        <f t="shared" si="162"/>
        <v>42685.322916666664</v>
      </c>
      <c r="AD201" s="7">
        <f t="shared" si="163"/>
        <v>0</v>
      </c>
      <c r="AE201" s="10">
        <f t="shared" si="164"/>
        <v>6905.2500000000009</v>
      </c>
      <c r="AF201" s="14"/>
      <c r="AG201" s="7"/>
      <c r="AH201" s="8">
        <f t="shared" si="165"/>
        <v>42685.322916666664</v>
      </c>
      <c r="AI201" s="7">
        <f t="shared" si="166"/>
        <v>0</v>
      </c>
      <c r="AJ201" s="10">
        <f t="shared" si="167"/>
        <v>6905.2500000000009</v>
      </c>
      <c r="AK201" s="12"/>
      <c r="AL201" s="7"/>
      <c r="AM201" s="15">
        <f t="shared" si="168"/>
        <v>42685.322916666664</v>
      </c>
      <c r="AN201" s="7">
        <f t="shared" si="169"/>
        <v>0</v>
      </c>
      <c r="AO201" s="7">
        <f>IF(AL201,AO200-#REF!,AO200)</f>
        <v>6905.2500000000009</v>
      </c>
      <c r="AP201" s="12"/>
      <c r="AQ201" s="7"/>
      <c r="AR201" s="8">
        <f t="shared" si="170"/>
        <v>42685.322916666664</v>
      </c>
      <c r="AS201" s="7">
        <f t="shared" si="171"/>
        <v>0</v>
      </c>
      <c r="AT201" s="7">
        <f t="shared" si="172"/>
        <v>6905.2500000000009</v>
      </c>
      <c r="AV201" s="10"/>
      <c r="AW201" s="8">
        <f t="shared" si="173"/>
        <v>42685.322916666664</v>
      </c>
      <c r="AX201" s="7">
        <f t="shared" si="174"/>
        <v>0</v>
      </c>
      <c r="AY201" s="10">
        <f t="shared" si="175"/>
        <v>6905.2500000000009</v>
      </c>
      <c r="AZ201"/>
      <c r="BA201" s="10"/>
      <c r="BB201" s="8">
        <f t="shared" si="176"/>
        <v>0.23611111109607405</v>
      </c>
      <c r="BC201" s="18">
        <f t="shared" si="177"/>
        <v>355</v>
      </c>
      <c r="BD201" s="10">
        <f t="shared" si="178"/>
        <v>6550.2500000000009</v>
      </c>
    </row>
    <row r="202" spans="1:56" x14ac:dyDescent="0.2">
      <c r="A202" s="17">
        <f>'St5 Input'!A187</f>
        <v>2</v>
      </c>
      <c r="B202" s="17">
        <f>'St5 Input'!B187</f>
        <v>2550</v>
      </c>
      <c r="C202" s="17" t="str">
        <f>'St5 Input'!C187</f>
        <v xml:space="preserve"> Water Heater Hookup</v>
      </c>
      <c r="D202" s="17" t="str">
        <f>'St5 Input'!D187</f>
        <v xml:space="preserve"> </v>
      </c>
      <c r="E202" s="19" t="str">
        <f>'St5 Input'!G187</f>
        <v xml:space="preserve"> </v>
      </c>
      <c r="F202" s="8"/>
      <c r="H202" s="10"/>
      <c r="I202" s="8">
        <f t="shared" si="150"/>
        <v>42685.322916666664</v>
      </c>
      <c r="J202" s="10">
        <f t="shared" si="151"/>
        <v>0</v>
      </c>
      <c r="K202" s="10">
        <f t="shared" si="152"/>
        <v>6905.2500000000009</v>
      </c>
      <c r="L202" s="12"/>
      <c r="M202" s="10"/>
      <c r="N202" s="8">
        <f t="shared" si="153"/>
        <v>42685.322916666664</v>
      </c>
      <c r="O202" s="10">
        <f t="shared" si="154"/>
        <v>0</v>
      </c>
      <c r="P202" s="10">
        <f t="shared" si="155"/>
        <v>6905.2500000000009</v>
      </c>
      <c r="Q202" s="14"/>
      <c r="R202" s="7"/>
      <c r="S202" s="8">
        <f t="shared" si="156"/>
        <v>42685.322916666664</v>
      </c>
      <c r="T202" s="7">
        <f t="shared" si="157"/>
        <v>0</v>
      </c>
      <c r="U202" s="10">
        <f t="shared" si="158"/>
        <v>6905.2500000000009</v>
      </c>
      <c r="V202" s="14"/>
      <c r="W202" s="7"/>
      <c r="X202" s="8">
        <f t="shared" si="159"/>
        <v>42685.322916666664</v>
      </c>
      <c r="Y202" s="7">
        <f t="shared" si="160"/>
        <v>0</v>
      </c>
      <c r="Z202" s="10">
        <f t="shared" si="161"/>
        <v>6905.2500000000009</v>
      </c>
      <c r="AA202" s="14"/>
      <c r="AB202" s="7"/>
      <c r="AC202" s="8">
        <f t="shared" si="162"/>
        <v>42685.322916666664</v>
      </c>
      <c r="AD202" s="7">
        <f t="shared" si="163"/>
        <v>0</v>
      </c>
      <c r="AE202" s="10">
        <f t="shared" si="164"/>
        <v>6905.2500000000009</v>
      </c>
      <c r="AF202" s="14"/>
      <c r="AG202" s="7"/>
      <c r="AH202" s="8">
        <f t="shared" si="165"/>
        <v>42685.322916666664</v>
      </c>
      <c r="AI202" s="7">
        <f t="shared" si="166"/>
        <v>0</v>
      </c>
      <c r="AJ202" s="10">
        <f t="shared" si="167"/>
        <v>6905.2500000000009</v>
      </c>
      <c r="AK202" s="12"/>
      <c r="AL202" s="7"/>
      <c r="AM202" s="15">
        <f t="shared" si="168"/>
        <v>42685.322916666664</v>
      </c>
      <c r="AN202" s="7">
        <f t="shared" si="169"/>
        <v>0</v>
      </c>
      <c r="AO202" s="7">
        <f>IF(AL202,AO201-#REF!,AO201)</f>
        <v>6905.2500000000009</v>
      </c>
      <c r="AP202" s="12"/>
      <c r="AQ202" s="7"/>
      <c r="AR202" s="8">
        <f t="shared" si="170"/>
        <v>42685.322916666664</v>
      </c>
      <c r="AS202" s="7">
        <f t="shared" si="171"/>
        <v>0</v>
      </c>
      <c r="AT202" s="7">
        <f t="shared" si="172"/>
        <v>6905.2500000000009</v>
      </c>
      <c r="AV202" s="10"/>
      <c r="AW202" s="8">
        <f t="shared" si="173"/>
        <v>42685.322916666664</v>
      </c>
      <c r="AX202" s="7">
        <f t="shared" si="174"/>
        <v>0</v>
      </c>
      <c r="AY202" s="10">
        <f t="shared" si="175"/>
        <v>6905.2500000000009</v>
      </c>
      <c r="AZ202"/>
      <c r="BA202" s="10"/>
      <c r="BB202" s="8">
        <f t="shared" si="176"/>
        <v>0.23611111109607405</v>
      </c>
      <c r="BC202" s="18">
        <f t="shared" si="177"/>
        <v>355</v>
      </c>
      <c r="BD202" s="10">
        <f t="shared" si="178"/>
        <v>6550.2500000000009</v>
      </c>
    </row>
    <row r="203" spans="1:56" x14ac:dyDescent="0.2">
      <c r="A203" s="17">
        <f>'St5 Input'!A188</f>
        <v>2</v>
      </c>
      <c r="B203" s="17">
        <f>'St5 Input'!B188</f>
        <v>2560</v>
      </c>
      <c r="C203" s="17" t="str">
        <f>'St5 Input'!C188</f>
        <v xml:space="preserve"> Undercoat Wheel Well</v>
      </c>
      <c r="D203" s="17">
        <f>'St5 Input'!D188</f>
        <v>5</v>
      </c>
      <c r="E203" s="19" t="str">
        <f>'St5 Input'!G188</f>
        <v xml:space="preserve"> </v>
      </c>
      <c r="F203" s="8"/>
      <c r="H203" s="10"/>
      <c r="I203" s="8">
        <f t="shared" si="150"/>
        <v>42685.322916666664</v>
      </c>
      <c r="J203" s="10">
        <f t="shared" si="151"/>
        <v>0</v>
      </c>
      <c r="K203" s="10">
        <f t="shared" si="152"/>
        <v>6905.2500000000009</v>
      </c>
      <c r="L203" s="12"/>
      <c r="M203" s="10"/>
      <c r="N203" s="8">
        <f t="shared" si="153"/>
        <v>42685.322916666664</v>
      </c>
      <c r="O203" s="10">
        <f t="shared" si="154"/>
        <v>0</v>
      </c>
      <c r="P203" s="10">
        <f t="shared" si="155"/>
        <v>6905.2500000000009</v>
      </c>
      <c r="Q203" s="14"/>
      <c r="R203" s="7"/>
      <c r="S203" s="8">
        <f t="shared" si="156"/>
        <v>42685.322916666664</v>
      </c>
      <c r="T203" s="7">
        <f t="shared" si="157"/>
        <v>0</v>
      </c>
      <c r="U203" s="10">
        <f t="shared" si="158"/>
        <v>6905.2500000000009</v>
      </c>
      <c r="V203" s="14"/>
      <c r="W203" s="7"/>
      <c r="X203" s="8">
        <f t="shared" si="159"/>
        <v>42685.322916666664</v>
      </c>
      <c r="Y203" s="7">
        <f t="shared" si="160"/>
        <v>0</v>
      </c>
      <c r="Z203" s="10">
        <f t="shared" si="161"/>
        <v>6905.2500000000009</v>
      </c>
      <c r="AA203" s="14"/>
      <c r="AB203" s="7"/>
      <c r="AC203" s="8">
        <f t="shared" si="162"/>
        <v>42685.322916666664</v>
      </c>
      <c r="AD203" s="7">
        <f t="shared" si="163"/>
        <v>0</v>
      </c>
      <c r="AE203" s="10">
        <f t="shared" si="164"/>
        <v>6905.2500000000009</v>
      </c>
      <c r="AF203" s="14"/>
      <c r="AG203" s="7"/>
      <c r="AH203" s="8">
        <f t="shared" si="165"/>
        <v>42685.322916666664</v>
      </c>
      <c r="AI203" s="7">
        <f t="shared" si="166"/>
        <v>0</v>
      </c>
      <c r="AJ203" s="10">
        <f t="shared" si="167"/>
        <v>6905.2500000000009</v>
      </c>
      <c r="AK203" s="12"/>
      <c r="AL203" s="7"/>
      <c r="AM203" s="15">
        <f t="shared" si="168"/>
        <v>42685.322916666664</v>
      </c>
      <c r="AN203" s="7">
        <f t="shared" si="169"/>
        <v>0</v>
      </c>
      <c r="AO203" s="7">
        <f>IF(AL203,AO202-#REF!,AO202)</f>
        <v>6905.2500000000009</v>
      </c>
      <c r="AP203" s="12"/>
      <c r="AQ203" s="7"/>
      <c r="AR203" s="8">
        <f t="shared" si="170"/>
        <v>42685.322916666664</v>
      </c>
      <c r="AS203" s="7">
        <f t="shared" si="171"/>
        <v>0</v>
      </c>
      <c r="AT203" s="7">
        <f t="shared" si="172"/>
        <v>6905.2500000000009</v>
      </c>
      <c r="AV203" s="10"/>
      <c r="AW203" s="8">
        <f t="shared" si="173"/>
        <v>42685.322916666664</v>
      </c>
      <c r="AX203" s="7">
        <f t="shared" si="174"/>
        <v>0</v>
      </c>
      <c r="AY203" s="10">
        <f t="shared" si="175"/>
        <v>6905.2500000000009</v>
      </c>
      <c r="AZ203"/>
      <c r="BA203" s="10"/>
      <c r="BB203" s="8">
        <f t="shared" si="176"/>
        <v>0.23611111109607405</v>
      </c>
      <c r="BC203" s="18">
        <f t="shared" si="177"/>
        <v>355</v>
      </c>
      <c r="BD203" s="10">
        <f t="shared" si="178"/>
        <v>6550.2500000000009</v>
      </c>
    </row>
    <row r="204" spans="1:56" x14ac:dyDescent="0.2">
      <c r="A204" s="17">
        <f>'St5 Input'!A189</f>
        <v>2</v>
      </c>
      <c r="B204" s="17">
        <f>'St5 Input'!B189</f>
        <v>2570</v>
      </c>
      <c r="C204" s="17" t="str">
        <f>'St5 Input'!C189</f>
        <v xml:space="preserve"> Paint at Openings (Windows - etc)</v>
      </c>
      <c r="D204" s="17">
        <f>'St5 Input'!D189</f>
        <v>5</v>
      </c>
      <c r="E204" s="19" t="str">
        <f>'St5 Input'!G189</f>
        <v xml:space="preserve"> </v>
      </c>
      <c r="F204" s="8"/>
      <c r="H204" s="10"/>
      <c r="I204" s="8">
        <f t="shared" si="150"/>
        <v>42685.322916666664</v>
      </c>
      <c r="J204" s="10">
        <f t="shared" si="151"/>
        <v>0</v>
      </c>
      <c r="K204" s="10">
        <f t="shared" si="152"/>
        <v>6905.2500000000009</v>
      </c>
      <c r="L204" s="12"/>
      <c r="M204" s="10"/>
      <c r="N204" s="8">
        <f t="shared" si="153"/>
        <v>42685.322916666664</v>
      </c>
      <c r="O204" s="10">
        <f t="shared" si="154"/>
        <v>0</v>
      </c>
      <c r="P204" s="10">
        <f t="shared" si="155"/>
        <v>6905.2500000000009</v>
      </c>
      <c r="Q204" s="14"/>
      <c r="R204" s="7"/>
      <c r="S204" s="8">
        <f t="shared" si="156"/>
        <v>42685.322916666664</v>
      </c>
      <c r="T204" s="7">
        <f t="shared" si="157"/>
        <v>0</v>
      </c>
      <c r="U204" s="10">
        <f t="shared" si="158"/>
        <v>6905.2500000000009</v>
      </c>
      <c r="V204" s="14"/>
      <c r="W204" s="7"/>
      <c r="X204" s="8">
        <f t="shared" si="159"/>
        <v>42685.322916666664</v>
      </c>
      <c r="Y204" s="7">
        <f t="shared" si="160"/>
        <v>0</v>
      </c>
      <c r="Z204" s="10">
        <f t="shared" si="161"/>
        <v>6905.2500000000009</v>
      </c>
      <c r="AA204" s="14"/>
      <c r="AB204" s="7"/>
      <c r="AC204" s="8">
        <f t="shared" si="162"/>
        <v>42685.322916666664</v>
      </c>
      <c r="AD204" s="7">
        <f t="shared" si="163"/>
        <v>0</v>
      </c>
      <c r="AE204" s="10">
        <f t="shared" si="164"/>
        <v>6905.2500000000009</v>
      </c>
      <c r="AF204" s="14"/>
      <c r="AG204" s="7"/>
      <c r="AH204" s="8">
        <f t="shared" si="165"/>
        <v>42685.322916666664</v>
      </c>
      <c r="AI204" s="7">
        <f t="shared" si="166"/>
        <v>0</v>
      </c>
      <c r="AJ204" s="10">
        <f t="shared" si="167"/>
        <v>6905.2500000000009</v>
      </c>
      <c r="AK204" s="12"/>
      <c r="AL204" s="7"/>
      <c r="AM204" s="15">
        <f t="shared" si="168"/>
        <v>42685.322916666664</v>
      </c>
      <c r="AN204" s="7">
        <f t="shared" si="169"/>
        <v>0</v>
      </c>
      <c r="AO204" s="7">
        <f>IF(AL204,AO203-#REF!,AO203)</f>
        <v>6905.2500000000009</v>
      </c>
      <c r="AP204" s="12"/>
      <c r="AQ204" s="7"/>
      <c r="AR204" s="8">
        <f t="shared" si="170"/>
        <v>42685.322916666664</v>
      </c>
      <c r="AS204" s="7">
        <f t="shared" si="171"/>
        <v>0</v>
      </c>
      <c r="AT204" s="7">
        <f t="shared" si="172"/>
        <v>6905.2500000000009</v>
      </c>
      <c r="AV204" s="10"/>
      <c r="AW204" s="8">
        <f t="shared" si="173"/>
        <v>42685.322916666664</v>
      </c>
      <c r="AX204" s="7">
        <f t="shared" si="174"/>
        <v>0</v>
      </c>
      <c r="AY204" s="10">
        <f t="shared" si="175"/>
        <v>6905.2500000000009</v>
      </c>
      <c r="AZ204"/>
      <c r="BA204" s="10"/>
      <c r="BB204" s="8">
        <f t="shared" si="176"/>
        <v>0.23611111109607405</v>
      </c>
      <c r="BC204" s="18">
        <f t="shared" si="177"/>
        <v>355</v>
      </c>
      <c r="BD204" s="10">
        <f t="shared" si="178"/>
        <v>6550.2500000000009</v>
      </c>
    </row>
    <row r="205" spans="1:56" x14ac:dyDescent="0.2">
      <c r="A205" s="17">
        <f>'St5 Input'!A190</f>
        <v>2</v>
      </c>
      <c r="B205" s="17">
        <f>'St5 Input'!B190</f>
        <v>2580</v>
      </c>
      <c r="C205" s="17" t="str">
        <f>'St5 Input'!C190</f>
        <v xml:space="preserve"> VBH on End Tubes and at Wheels</v>
      </c>
      <c r="D205" s="17">
        <f>'St5 Input'!D190</f>
        <v>10</v>
      </c>
      <c r="E205" s="19" t="str">
        <f>'St5 Input'!G190</f>
        <v xml:space="preserve"> </v>
      </c>
      <c r="F205" s="8"/>
      <c r="H205" s="10"/>
      <c r="I205" s="8">
        <f t="shared" si="150"/>
        <v>42685.322916666664</v>
      </c>
      <c r="J205" s="10">
        <f t="shared" si="151"/>
        <v>0</v>
      </c>
      <c r="K205" s="10">
        <f t="shared" si="152"/>
        <v>6905.2500000000009</v>
      </c>
      <c r="L205" s="12"/>
      <c r="M205" s="10"/>
      <c r="N205" s="8">
        <f t="shared" si="153"/>
        <v>42685.322916666664</v>
      </c>
      <c r="O205" s="10">
        <f t="shared" si="154"/>
        <v>0</v>
      </c>
      <c r="P205" s="10">
        <f t="shared" si="155"/>
        <v>6905.2500000000009</v>
      </c>
      <c r="Q205" s="14"/>
      <c r="R205" s="7"/>
      <c r="S205" s="8">
        <f t="shared" si="156"/>
        <v>42685.322916666664</v>
      </c>
      <c r="T205" s="7">
        <f t="shared" si="157"/>
        <v>0</v>
      </c>
      <c r="U205" s="10">
        <f t="shared" si="158"/>
        <v>6905.2500000000009</v>
      </c>
      <c r="V205" s="14"/>
      <c r="W205" s="7"/>
      <c r="X205" s="8">
        <f t="shared" si="159"/>
        <v>42685.322916666664</v>
      </c>
      <c r="Y205" s="7">
        <f t="shared" si="160"/>
        <v>0</v>
      </c>
      <c r="Z205" s="10">
        <f t="shared" si="161"/>
        <v>6905.2500000000009</v>
      </c>
      <c r="AA205" s="14"/>
      <c r="AB205" s="7"/>
      <c r="AC205" s="8">
        <f t="shared" si="162"/>
        <v>42685.322916666664</v>
      </c>
      <c r="AD205" s="7">
        <f t="shared" si="163"/>
        <v>0</v>
      </c>
      <c r="AE205" s="10">
        <f t="shared" si="164"/>
        <v>6905.2500000000009</v>
      </c>
      <c r="AF205" s="14"/>
      <c r="AG205" s="7"/>
      <c r="AH205" s="8">
        <f t="shared" si="165"/>
        <v>42685.322916666664</v>
      </c>
      <c r="AI205" s="7">
        <f t="shared" si="166"/>
        <v>0</v>
      </c>
      <c r="AJ205" s="10">
        <f t="shared" si="167"/>
        <v>6905.2500000000009</v>
      </c>
      <c r="AK205" s="12"/>
      <c r="AL205" s="7"/>
      <c r="AM205" s="15">
        <f t="shared" si="168"/>
        <v>42685.322916666664</v>
      </c>
      <c r="AN205" s="7">
        <f t="shared" si="169"/>
        <v>0</v>
      </c>
      <c r="AO205" s="7">
        <f>IF(AL205,AO204-#REF!,AO204)</f>
        <v>6905.2500000000009</v>
      </c>
      <c r="AP205" s="12"/>
      <c r="AQ205" s="7"/>
      <c r="AR205" s="8">
        <f t="shared" si="170"/>
        <v>42685.322916666664</v>
      </c>
      <c r="AS205" s="7">
        <f t="shared" si="171"/>
        <v>0</v>
      </c>
      <c r="AT205" s="7">
        <f t="shared" si="172"/>
        <v>6905.2500000000009</v>
      </c>
      <c r="AV205" s="10"/>
      <c r="AW205" s="8">
        <f t="shared" si="173"/>
        <v>42685.322916666664</v>
      </c>
      <c r="AX205" s="7">
        <f t="shared" si="174"/>
        <v>0</v>
      </c>
      <c r="AY205" s="10">
        <f t="shared" si="175"/>
        <v>6905.2500000000009</v>
      </c>
      <c r="AZ205"/>
      <c r="BA205" s="10"/>
      <c r="BB205" s="8">
        <f t="shared" si="176"/>
        <v>0.23611111109607405</v>
      </c>
      <c r="BC205" s="18">
        <f t="shared" si="177"/>
        <v>355</v>
      </c>
      <c r="BD205" s="10">
        <f t="shared" si="178"/>
        <v>6550.2500000000009</v>
      </c>
    </row>
    <row r="206" spans="1:56" x14ac:dyDescent="0.2">
      <c r="A206" s="17">
        <f>'St5 Input'!A191</f>
        <v>2</v>
      </c>
      <c r="B206" s="17">
        <f>'St5 Input'!B191</f>
        <v>2590</v>
      </c>
      <c r="C206" s="17" t="str">
        <f>'St5 Input'!C191</f>
        <v xml:space="preserve"> install /remove scaffold</v>
      </c>
      <c r="D206" s="17">
        <f>'St5 Input'!D191</f>
        <v>10</v>
      </c>
      <c r="E206" s="19" t="str">
        <f>'St5 Input'!G191</f>
        <v xml:space="preserve"> </v>
      </c>
      <c r="F206" s="8"/>
      <c r="H206" s="10"/>
      <c r="I206" s="8">
        <f t="shared" si="150"/>
        <v>42685.322916666664</v>
      </c>
      <c r="J206" s="10">
        <f t="shared" si="151"/>
        <v>0</v>
      </c>
      <c r="K206" s="10">
        <f t="shared" si="152"/>
        <v>6905.2500000000009</v>
      </c>
      <c r="L206" s="12"/>
      <c r="M206" s="10"/>
      <c r="N206" s="8">
        <f t="shared" si="153"/>
        <v>42685.322916666664</v>
      </c>
      <c r="O206" s="10">
        <f t="shared" si="154"/>
        <v>0</v>
      </c>
      <c r="P206" s="10">
        <f t="shared" si="155"/>
        <v>6905.2500000000009</v>
      </c>
      <c r="Q206" s="14"/>
      <c r="R206" s="7"/>
      <c r="S206" s="8">
        <f t="shared" si="156"/>
        <v>42685.322916666664</v>
      </c>
      <c r="T206" s="7">
        <f t="shared" si="157"/>
        <v>0</v>
      </c>
      <c r="U206" s="10">
        <f t="shared" si="158"/>
        <v>6905.2500000000009</v>
      </c>
      <c r="V206" s="14"/>
      <c r="W206" s="7"/>
      <c r="X206" s="8">
        <f t="shared" si="159"/>
        <v>42685.322916666664</v>
      </c>
      <c r="Y206" s="7">
        <f t="shared" si="160"/>
        <v>0</v>
      </c>
      <c r="Z206" s="10">
        <f t="shared" si="161"/>
        <v>6905.2500000000009</v>
      </c>
      <c r="AA206" s="14"/>
      <c r="AB206" s="7"/>
      <c r="AC206" s="8">
        <f t="shared" si="162"/>
        <v>42685.322916666664</v>
      </c>
      <c r="AD206" s="7">
        <f t="shared" si="163"/>
        <v>0</v>
      </c>
      <c r="AE206" s="10">
        <f t="shared" si="164"/>
        <v>6905.2500000000009</v>
      </c>
      <c r="AF206" s="14"/>
      <c r="AG206" s="7"/>
      <c r="AH206" s="8">
        <f t="shared" si="165"/>
        <v>42685.322916666664</v>
      </c>
      <c r="AI206" s="7">
        <f t="shared" si="166"/>
        <v>0</v>
      </c>
      <c r="AJ206" s="10">
        <f t="shared" si="167"/>
        <v>6905.2500000000009</v>
      </c>
      <c r="AK206" s="12"/>
      <c r="AL206" s="7"/>
      <c r="AM206" s="15">
        <f t="shared" si="168"/>
        <v>42685.322916666664</v>
      </c>
      <c r="AN206" s="7">
        <f t="shared" si="169"/>
        <v>0</v>
      </c>
      <c r="AO206" s="7">
        <f>IF(AL206,AO205-#REF!,AO205)</f>
        <v>6905.2500000000009</v>
      </c>
      <c r="AP206" s="12"/>
      <c r="AQ206" s="7"/>
      <c r="AR206" s="8">
        <f t="shared" si="170"/>
        <v>42685.322916666664</v>
      </c>
      <c r="AS206" s="7">
        <f t="shared" si="171"/>
        <v>0</v>
      </c>
      <c r="AT206" s="7">
        <f t="shared" si="172"/>
        <v>6905.2500000000009</v>
      </c>
      <c r="AV206" s="10"/>
      <c r="AW206" s="8">
        <f t="shared" si="173"/>
        <v>42685.322916666664</v>
      </c>
      <c r="AX206" s="7">
        <f t="shared" si="174"/>
        <v>0</v>
      </c>
      <c r="AY206" s="10">
        <f t="shared" si="175"/>
        <v>6905.2500000000009</v>
      </c>
      <c r="AZ206"/>
      <c r="BA206" s="10"/>
      <c r="BB206" s="8">
        <f t="shared" si="176"/>
        <v>0.23611111109607405</v>
      </c>
      <c r="BC206" s="18">
        <f t="shared" si="177"/>
        <v>355</v>
      </c>
      <c r="BD206" s="10">
        <f t="shared" si="178"/>
        <v>6550.2500000000009</v>
      </c>
    </row>
    <row r="207" spans="1:56" x14ac:dyDescent="0.2">
      <c r="A207" s="17">
        <f>'St5 Input'!A192</f>
        <v>2</v>
      </c>
      <c r="B207" s="17">
        <f>'St5 Input'!B192</f>
        <v>2610</v>
      </c>
      <c r="C207" s="17" t="str">
        <f>'St5 Input'!C192</f>
        <v xml:space="preserve"> Azdel Inside Front Wall</v>
      </c>
      <c r="D207" s="17">
        <f>'St5 Input'!D192</f>
        <v>15</v>
      </c>
      <c r="E207" s="19" t="str">
        <f>'St5 Input'!G192</f>
        <v xml:space="preserve"> </v>
      </c>
      <c r="F207" s="8"/>
      <c r="H207" s="10"/>
      <c r="I207" s="8">
        <f t="shared" si="150"/>
        <v>42685.322916666664</v>
      </c>
      <c r="J207" s="10">
        <f t="shared" si="151"/>
        <v>0</v>
      </c>
      <c r="K207" s="10">
        <f t="shared" si="152"/>
        <v>6905.2500000000009</v>
      </c>
      <c r="L207" s="12"/>
      <c r="M207" s="10"/>
      <c r="N207" s="8">
        <f t="shared" si="153"/>
        <v>42685.322916666664</v>
      </c>
      <c r="O207" s="10">
        <f t="shared" si="154"/>
        <v>0</v>
      </c>
      <c r="P207" s="10">
        <f t="shared" si="155"/>
        <v>6905.2500000000009</v>
      </c>
      <c r="Q207" s="14"/>
      <c r="R207" s="7"/>
      <c r="S207" s="8">
        <f t="shared" si="156"/>
        <v>42685.322916666664</v>
      </c>
      <c r="T207" s="7">
        <f t="shared" si="157"/>
        <v>0</v>
      </c>
      <c r="U207" s="10">
        <f t="shared" si="158"/>
        <v>6905.2500000000009</v>
      </c>
      <c r="V207" s="14"/>
      <c r="W207" s="7"/>
      <c r="X207" s="8">
        <f t="shared" si="159"/>
        <v>42685.322916666664</v>
      </c>
      <c r="Y207" s="7">
        <f t="shared" si="160"/>
        <v>0</v>
      </c>
      <c r="Z207" s="10">
        <f t="shared" si="161"/>
        <v>6905.2500000000009</v>
      </c>
      <c r="AA207" s="14"/>
      <c r="AB207" s="7"/>
      <c r="AC207" s="8">
        <f t="shared" si="162"/>
        <v>42685.322916666664</v>
      </c>
      <c r="AD207" s="7">
        <f t="shared" si="163"/>
        <v>0</v>
      </c>
      <c r="AE207" s="10">
        <f t="shared" si="164"/>
        <v>6905.2500000000009</v>
      </c>
      <c r="AF207" s="14"/>
      <c r="AG207" s="7"/>
      <c r="AH207" s="8">
        <f t="shared" si="165"/>
        <v>42685.322916666664</v>
      </c>
      <c r="AI207" s="7">
        <f t="shared" si="166"/>
        <v>0</v>
      </c>
      <c r="AJ207" s="10">
        <f t="shared" si="167"/>
        <v>6905.2500000000009</v>
      </c>
      <c r="AK207" s="12"/>
      <c r="AL207" s="7"/>
      <c r="AM207" s="15">
        <f t="shared" si="168"/>
        <v>42685.322916666664</v>
      </c>
      <c r="AN207" s="7">
        <f t="shared" si="169"/>
        <v>0</v>
      </c>
      <c r="AO207" s="7">
        <f>IF(AL207,AO206-#REF!,AO206)</f>
        <v>6905.2500000000009</v>
      </c>
      <c r="AP207" s="12"/>
      <c r="AQ207" s="7"/>
      <c r="AR207" s="8">
        <f t="shared" si="170"/>
        <v>42685.322916666664</v>
      </c>
      <c r="AS207" s="7">
        <f t="shared" si="171"/>
        <v>0</v>
      </c>
      <c r="AT207" s="7">
        <f t="shared" si="172"/>
        <v>6905.2500000000009</v>
      </c>
      <c r="AV207" s="10"/>
      <c r="AW207" s="8">
        <f t="shared" si="173"/>
        <v>42685.322916666664</v>
      </c>
      <c r="AX207" s="7">
        <f t="shared" si="174"/>
        <v>0</v>
      </c>
      <c r="AY207" s="10">
        <f t="shared" si="175"/>
        <v>6905.2500000000009</v>
      </c>
      <c r="AZ207"/>
      <c r="BA207" s="10"/>
      <c r="BB207" s="8">
        <f t="shared" si="176"/>
        <v>0.23611111109607405</v>
      </c>
      <c r="BC207" s="18">
        <f t="shared" si="177"/>
        <v>355</v>
      </c>
      <c r="BD207" s="10">
        <f t="shared" si="178"/>
        <v>6550.2500000000009</v>
      </c>
    </row>
    <row r="208" spans="1:56" x14ac:dyDescent="0.2">
      <c r="A208" s="17">
        <f>'St5 Input'!A193</f>
        <v>2</v>
      </c>
      <c r="B208" s="17">
        <f>'St5 Input'!B193</f>
        <v>2620</v>
      </c>
      <c r="C208" s="17" t="str">
        <f>'St5 Input'!C193</f>
        <v xml:space="preserve"> Install 1st Piece of Azdel On Each Side of Sidewall</v>
      </c>
      <c r="D208" s="17">
        <f>'St5 Input'!D193</f>
        <v>7</v>
      </c>
      <c r="E208" s="19" t="str">
        <f>'St5 Input'!G193</f>
        <v xml:space="preserve"> </v>
      </c>
      <c r="F208" s="8"/>
      <c r="H208" s="10"/>
      <c r="I208" s="8">
        <f t="shared" si="150"/>
        <v>42685.322916666664</v>
      </c>
      <c r="J208" s="10">
        <f t="shared" si="151"/>
        <v>0</v>
      </c>
      <c r="K208" s="10">
        <f t="shared" si="152"/>
        <v>6905.2500000000009</v>
      </c>
      <c r="L208" s="12"/>
      <c r="M208" s="10"/>
      <c r="N208" s="8">
        <f t="shared" si="153"/>
        <v>42685.322916666664</v>
      </c>
      <c r="O208" s="10">
        <f t="shared" si="154"/>
        <v>0</v>
      </c>
      <c r="P208" s="10">
        <f t="shared" si="155"/>
        <v>6905.2500000000009</v>
      </c>
      <c r="Q208" s="14"/>
      <c r="R208" s="7"/>
      <c r="S208" s="8">
        <f t="shared" si="156"/>
        <v>42685.322916666664</v>
      </c>
      <c r="T208" s="7">
        <f t="shared" si="157"/>
        <v>0</v>
      </c>
      <c r="U208" s="10">
        <f t="shared" si="158"/>
        <v>6905.2500000000009</v>
      </c>
      <c r="V208" s="14"/>
      <c r="W208" s="7"/>
      <c r="X208" s="8">
        <f t="shared" si="159"/>
        <v>42685.322916666664</v>
      </c>
      <c r="Y208" s="7">
        <f t="shared" si="160"/>
        <v>0</v>
      </c>
      <c r="Z208" s="10">
        <f t="shared" si="161"/>
        <v>6905.2500000000009</v>
      </c>
      <c r="AA208" s="14"/>
      <c r="AB208" s="7"/>
      <c r="AC208" s="8">
        <f t="shared" si="162"/>
        <v>42685.322916666664</v>
      </c>
      <c r="AD208" s="7">
        <f t="shared" si="163"/>
        <v>0</v>
      </c>
      <c r="AE208" s="10">
        <f t="shared" si="164"/>
        <v>6905.2500000000009</v>
      </c>
      <c r="AF208" s="14"/>
      <c r="AG208" s="7"/>
      <c r="AH208" s="8">
        <f t="shared" si="165"/>
        <v>42685.322916666664</v>
      </c>
      <c r="AI208" s="7">
        <f t="shared" si="166"/>
        <v>0</v>
      </c>
      <c r="AJ208" s="10">
        <f t="shared" si="167"/>
        <v>6905.2500000000009</v>
      </c>
      <c r="AK208" s="12"/>
      <c r="AL208" s="7"/>
      <c r="AM208" s="15">
        <f t="shared" si="168"/>
        <v>42685.322916666664</v>
      </c>
      <c r="AN208" s="7">
        <f t="shared" si="169"/>
        <v>0</v>
      </c>
      <c r="AO208" s="7">
        <f>IF(AL208,AO207-#REF!,AO207)</f>
        <v>6905.2500000000009</v>
      </c>
      <c r="AP208" s="12"/>
      <c r="AQ208" s="7"/>
      <c r="AR208" s="8">
        <f t="shared" si="170"/>
        <v>42685.322916666664</v>
      </c>
      <c r="AS208" s="7">
        <f t="shared" si="171"/>
        <v>0</v>
      </c>
      <c r="AT208" s="7">
        <f t="shared" si="172"/>
        <v>6905.2500000000009</v>
      </c>
      <c r="AV208" s="10"/>
      <c r="AW208" s="8">
        <f t="shared" si="173"/>
        <v>42685.322916666664</v>
      </c>
      <c r="AX208" s="7">
        <f t="shared" si="174"/>
        <v>0</v>
      </c>
      <c r="AY208" s="10">
        <f t="shared" si="175"/>
        <v>6905.2500000000009</v>
      </c>
      <c r="AZ208"/>
      <c r="BA208" s="10"/>
      <c r="BB208" s="8">
        <f t="shared" si="176"/>
        <v>0.23611111109607405</v>
      </c>
      <c r="BC208" s="18">
        <f t="shared" si="177"/>
        <v>355</v>
      </c>
      <c r="BD208" s="10">
        <f t="shared" si="178"/>
        <v>6550.2500000000009</v>
      </c>
    </row>
    <row r="209" spans="1:56" x14ac:dyDescent="0.2">
      <c r="A209" s="17">
        <f>'St5 Input'!A194</f>
        <v>2</v>
      </c>
      <c r="B209" s="17">
        <f>'St5 Input'!B194</f>
        <v>2630</v>
      </c>
      <c r="C209" s="17" t="str">
        <f>'St5 Input'!C194</f>
        <v xml:space="preserve"> install rest of azdel</v>
      </c>
      <c r="D209" s="17">
        <f>'St5 Input'!D194</f>
        <v>100</v>
      </c>
      <c r="E209" s="19" t="str">
        <f>'St5 Input'!G194</f>
        <v xml:space="preserve"> </v>
      </c>
      <c r="F209" s="8"/>
      <c r="H209" s="10"/>
      <c r="I209" s="8">
        <f t="shared" si="150"/>
        <v>42685.322916666664</v>
      </c>
      <c r="J209" s="10">
        <f t="shared" si="151"/>
        <v>0</v>
      </c>
      <c r="K209" s="10">
        <f t="shared" si="152"/>
        <v>6905.2500000000009</v>
      </c>
      <c r="L209" s="12"/>
      <c r="M209" s="10"/>
      <c r="N209" s="8">
        <f t="shared" si="153"/>
        <v>42685.322916666664</v>
      </c>
      <c r="O209" s="10">
        <f t="shared" si="154"/>
        <v>0</v>
      </c>
      <c r="P209" s="10">
        <f t="shared" si="155"/>
        <v>6905.2500000000009</v>
      </c>
      <c r="Q209" s="14"/>
      <c r="R209" s="7"/>
      <c r="S209" s="8">
        <f t="shared" si="156"/>
        <v>42685.322916666664</v>
      </c>
      <c r="T209" s="7">
        <f t="shared" si="157"/>
        <v>0</v>
      </c>
      <c r="U209" s="10">
        <f t="shared" si="158"/>
        <v>6905.2500000000009</v>
      </c>
      <c r="V209" s="14"/>
      <c r="W209" s="7"/>
      <c r="X209" s="8">
        <f t="shared" si="159"/>
        <v>42685.322916666664</v>
      </c>
      <c r="Y209" s="7">
        <f t="shared" si="160"/>
        <v>0</v>
      </c>
      <c r="Z209" s="10">
        <f t="shared" si="161"/>
        <v>6905.2500000000009</v>
      </c>
      <c r="AA209" s="14"/>
      <c r="AB209" s="7"/>
      <c r="AC209" s="8">
        <f t="shared" si="162"/>
        <v>42685.322916666664</v>
      </c>
      <c r="AD209" s="7">
        <f t="shared" si="163"/>
        <v>0</v>
      </c>
      <c r="AE209" s="10">
        <f t="shared" si="164"/>
        <v>6905.2500000000009</v>
      </c>
      <c r="AF209" s="14"/>
      <c r="AG209" s="7"/>
      <c r="AH209" s="8">
        <f t="shared" si="165"/>
        <v>42685.322916666664</v>
      </c>
      <c r="AI209" s="7">
        <f t="shared" si="166"/>
        <v>0</v>
      </c>
      <c r="AJ209" s="10">
        <f t="shared" si="167"/>
        <v>6905.2500000000009</v>
      </c>
      <c r="AK209" s="12"/>
      <c r="AL209" s="7"/>
      <c r="AM209" s="15">
        <f t="shared" si="168"/>
        <v>42685.322916666664</v>
      </c>
      <c r="AN209" s="7">
        <f t="shared" si="169"/>
        <v>0</v>
      </c>
      <c r="AO209" s="7">
        <f>IF(AL209,AO208-#REF!,AO208)</f>
        <v>6905.2500000000009</v>
      </c>
      <c r="AP209" s="12"/>
      <c r="AQ209" s="7"/>
      <c r="AR209" s="8">
        <f t="shared" si="170"/>
        <v>42685.322916666664</v>
      </c>
      <c r="AS209" s="7">
        <f t="shared" si="171"/>
        <v>0</v>
      </c>
      <c r="AT209" s="7">
        <f t="shared" si="172"/>
        <v>6905.2500000000009</v>
      </c>
      <c r="AV209" s="10"/>
      <c r="AW209" s="8">
        <f t="shared" si="173"/>
        <v>42685.322916666664</v>
      </c>
      <c r="AX209" s="7">
        <f t="shared" si="174"/>
        <v>0</v>
      </c>
      <c r="AY209" s="10">
        <f t="shared" si="175"/>
        <v>6905.2500000000009</v>
      </c>
      <c r="AZ209"/>
      <c r="BA209" s="10"/>
      <c r="BB209" s="8">
        <f t="shared" si="176"/>
        <v>0.23611111109607405</v>
      </c>
      <c r="BC209" s="18">
        <f t="shared" si="177"/>
        <v>355</v>
      </c>
      <c r="BD209" s="10">
        <f t="shared" si="178"/>
        <v>6550.2500000000009</v>
      </c>
    </row>
    <row r="210" spans="1:56" x14ac:dyDescent="0.2">
      <c r="A210" s="17">
        <f>'St5 Input'!A195</f>
        <v>2</v>
      </c>
      <c r="B210" s="17">
        <f>'St5 Input'!B195</f>
        <v>2640</v>
      </c>
      <c r="C210" s="17" t="str">
        <f>'St5 Input'!C195</f>
        <v xml:space="preserve"> Route Azdel Openings</v>
      </c>
      <c r="D210" s="17">
        <f>'St5 Input'!D195</f>
        <v>10</v>
      </c>
      <c r="E210" s="19" t="str">
        <f>'St5 Input'!G195</f>
        <v xml:space="preserve"> </v>
      </c>
      <c r="F210" s="8"/>
      <c r="H210" s="10"/>
      <c r="I210" s="8">
        <f t="shared" si="150"/>
        <v>42685.322916666664</v>
      </c>
      <c r="J210" s="10">
        <f t="shared" si="151"/>
        <v>0</v>
      </c>
      <c r="K210" s="10">
        <f t="shared" si="152"/>
        <v>6905.2500000000009</v>
      </c>
      <c r="L210" s="12"/>
      <c r="M210" s="10"/>
      <c r="N210" s="8">
        <f t="shared" si="153"/>
        <v>42685.322916666664</v>
      </c>
      <c r="O210" s="10">
        <f t="shared" si="154"/>
        <v>0</v>
      </c>
      <c r="P210" s="10">
        <f t="shared" si="155"/>
        <v>6905.2500000000009</v>
      </c>
      <c r="Q210" s="14"/>
      <c r="R210" s="7"/>
      <c r="S210" s="8">
        <f t="shared" si="156"/>
        <v>42685.322916666664</v>
      </c>
      <c r="T210" s="7">
        <f t="shared" si="157"/>
        <v>0</v>
      </c>
      <c r="U210" s="10">
        <f t="shared" si="158"/>
        <v>6905.2500000000009</v>
      </c>
      <c r="V210" s="14"/>
      <c r="W210" s="7"/>
      <c r="X210" s="8">
        <f t="shared" si="159"/>
        <v>42685.322916666664</v>
      </c>
      <c r="Y210" s="7">
        <f t="shared" si="160"/>
        <v>0</v>
      </c>
      <c r="Z210" s="10">
        <f t="shared" si="161"/>
        <v>6905.2500000000009</v>
      </c>
      <c r="AA210" s="14"/>
      <c r="AB210" s="7"/>
      <c r="AC210" s="8">
        <f t="shared" si="162"/>
        <v>42685.322916666664</v>
      </c>
      <c r="AD210" s="7">
        <f t="shared" si="163"/>
        <v>0</v>
      </c>
      <c r="AE210" s="10">
        <f t="shared" si="164"/>
        <v>6905.2500000000009</v>
      </c>
      <c r="AF210" s="14"/>
      <c r="AG210" s="7"/>
      <c r="AH210" s="8">
        <f t="shared" si="165"/>
        <v>42685.322916666664</v>
      </c>
      <c r="AI210" s="7">
        <f t="shared" si="166"/>
        <v>0</v>
      </c>
      <c r="AJ210" s="10">
        <f t="shared" si="167"/>
        <v>6905.2500000000009</v>
      </c>
      <c r="AK210" s="12"/>
      <c r="AL210" s="7"/>
      <c r="AM210" s="15">
        <f t="shared" si="168"/>
        <v>42685.322916666664</v>
      </c>
      <c r="AN210" s="7">
        <f t="shared" si="169"/>
        <v>0</v>
      </c>
      <c r="AO210" s="7">
        <f>IF(AL210,AO209-#REF!,AO209)</f>
        <v>6905.2500000000009</v>
      </c>
      <c r="AP210" s="12"/>
      <c r="AQ210" s="7"/>
      <c r="AR210" s="8">
        <f t="shared" si="170"/>
        <v>42685.322916666664</v>
      </c>
      <c r="AS210" s="7">
        <f t="shared" si="171"/>
        <v>0</v>
      </c>
      <c r="AT210" s="7">
        <f t="shared" si="172"/>
        <v>6905.2500000000009</v>
      </c>
      <c r="AV210" s="10"/>
      <c r="AW210" s="8">
        <f t="shared" si="173"/>
        <v>42685.322916666664</v>
      </c>
      <c r="AX210" s="7">
        <f t="shared" si="174"/>
        <v>0</v>
      </c>
      <c r="AY210" s="10">
        <f t="shared" si="175"/>
        <v>6905.2500000000009</v>
      </c>
      <c r="AZ210"/>
      <c r="BA210" s="10"/>
      <c r="BB210" s="8">
        <f t="shared" si="176"/>
        <v>0.23611111109607405</v>
      </c>
      <c r="BC210" s="18">
        <f t="shared" si="177"/>
        <v>355</v>
      </c>
      <c r="BD210" s="10">
        <f t="shared" si="178"/>
        <v>6550.2500000000009</v>
      </c>
    </row>
    <row r="211" spans="1:56" x14ac:dyDescent="0.2">
      <c r="A211" s="17">
        <f>'St5 Input'!A196</f>
        <v>2</v>
      </c>
      <c r="B211" s="17">
        <f>'St5 Input'!B196</f>
        <v>2670</v>
      </c>
      <c r="C211" s="17" t="str">
        <f>'St5 Input'!C196</f>
        <v xml:space="preserve"> Fasten Backers for Ducting and Above Cove</v>
      </c>
      <c r="D211" s="17">
        <f>'St5 Input'!D196</f>
        <v>15</v>
      </c>
      <c r="E211" s="19" t="str">
        <f>'St5 Input'!G196</f>
        <v xml:space="preserve"> </v>
      </c>
      <c r="F211" s="8"/>
      <c r="H211" s="10"/>
      <c r="I211" s="8">
        <f t="shared" si="150"/>
        <v>42685.322916666664</v>
      </c>
      <c r="J211" s="10">
        <f t="shared" si="151"/>
        <v>0</v>
      </c>
      <c r="K211" s="10">
        <f t="shared" si="152"/>
        <v>6905.2500000000009</v>
      </c>
      <c r="L211" s="12"/>
      <c r="M211" s="10"/>
      <c r="N211" s="8">
        <f t="shared" si="153"/>
        <v>42685.322916666664</v>
      </c>
      <c r="O211" s="10">
        <f t="shared" si="154"/>
        <v>0</v>
      </c>
      <c r="P211" s="10">
        <f t="shared" si="155"/>
        <v>6905.2500000000009</v>
      </c>
      <c r="Q211" s="14"/>
      <c r="R211" s="7"/>
      <c r="S211" s="8">
        <f t="shared" si="156"/>
        <v>42685.322916666664</v>
      </c>
      <c r="T211" s="7">
        <f t="shared" si="157"/>
        <v>0</v>
      </c>
      <c r="U211" s="10">
        <f t="shared" si="158"/>
        <v>6905.2500000000009</v>
      </c>
      <c r="V211" s="14"/>
      <c r="W211" s="7"/>
      <c r="X211" s="8">
        <f t="shared" si="159"/>
        <v>42685.322916666664</v>
      </c>
      <c r="Y211" s="7">
        <f t="shared" si="160"/>
        <v>0</v>
      </c>
      <c r="Z211" s="10">
        <f t="shared" si="161"/>
        <v>6905.2500000000009</v>
      </c>
      <c r="AA211" s="14"/>
      <c r="AB211" s="7"/>
      <c r="AC211" s="8">
        <f t="shared" si="162"/>
        <v>42685.322916666664</v>
      </c>
      <c r="AD211" s="7">
        <f t="shared" si="163"/>
        <v>0</v>
      </c>
      <c r="AE211" s="10">
        <f t="shared" si="164"/>
        <v>6905.2500000000009</v>
      </c>
      <c r="AF211" s="14"/>
      <c r="AG211" s="7"/>
      <c r="AH211" s="8">
        <f t="shared" si="165"/>
        <v>42685.322916666664</v>
      </c>
      <c r="AI211" s="7">
        <f t="shared" si="166"/>
        <v>0</v>
      </c>
      <c r="AJ211" s="10">
        <f t="shared" si="167"/>
        <v>6905.2500000000009</v>
      </c>
      <c r="AK211" s="12"/>
      <c r="AL211" s="7"/>
      <c r="AM211" s="15">
        <f t="shared" si="168"/>
        <v>42685.322916666664</v>
      </c>
      <c r="AN211" s="7">
        <f t="shared" si="169"/>
        <v>0</v>
      </c>
      <c r="AO211" s="7">
        <f>IF(AL211,AO210-#REF!,AO210)</f>
        <v>6905.2500000000009</v>
      </c>
      <c r="AP211" s="12"/>
      <c r="AQ211" s="7"/>
      <c r="AR211" s="8">
        <f t="shared" si="170"/>
        <v>42685.322916666664</v>
      </c>
      <c r="AS211" s="7">
        <f t="shared" si="171"/>
        <v>0</v>
      </c>
      <c r="AT211" s="7">
        <f t="shared" si="172"/>
        <v>6905.2500000000009</v>
      </c>
      <c r="AV211" s="10"/>
      <c r="AW211" s="8">
        <f t="shared" si="173"/>
        <v>42685.322916666664</v>
      </c>
      <c r="AX211" s="7">
        <f t="shared" si="174"/>
        <v>0</v>
      </c>
      <c r="AY211" s="10">
        <f t="shared" si="175"/>
        <v>6905.2500000000009</v>
      </c>
      <c r="AZ211"/>
      <c r="BA211" s="10"/>
      <c r="BB211" s="8">
        <f t="shared" si="176"/>
        <v>0.23611111109607405</v>
      </c>
      <c r="BC211" s="18">
        <f t="shared" si="177"/>
        <v>355</v>
      </c>
      <c r="BD211" s="10">
        <f t="shared" si="178"/>
        <v>6550.2500000000009</v>
      </c>
    </row>
    <row r="212" spans="1:56" x14ac:dyDescent="0.2">
      <c r="A212" s="17">
        <f>'St5 Input'!A197</f>
        <v>2</v>
      </c>
      <c r="B212" s="17">
        <f>'St5 Input'!B197</f>
        <v>2680</v>
      </c>
      <c r="C212" s="17" t="str">
        <f>'St5 Input'!C197</f>
        <v xml:space="preserve"> insulate entire exterior</v>
      </c>
      <c r="D212" s="17">
        <f>'St5 Input'!D197</f>
        <v>100</v>
      </c>
      <c r="E212" s="19" t="str">
        <f>'St5 Input'!G197</f>
        <v xml:space="preserve"> </v>
      </c>
      <c r="F212" s="8"/>
      <c r="H212" s="10"/>
      <c r="I212" s="8">
        <f t="shared" si="150"/>
        <v>42685.322916666664</v>
      </c>
      <c r="J212" s="10">
        <f t="shared" si="151"/>
        <v>0</v>
      </c>
      <c r="K212" s="10">
        <f t="shared" si="152"/>
        <v>6905.2500000000009</v>
      </c>
      <c r="L212" s="12"/>
      <c r="M212" s="10"/>
      <c r="N212" s="8">
        <f t="shared" si="153"/>
        <v>42685.322916666664</v>
      </c>
      <c r="O212" s="10">
        <f t="shared" si="154"/>
        <v>0</v>
      </c>
      <c r="P212" s="10">
        <f t="shared" si="155"/>
        <v>6905.2500000000009</v>
      </c>
      <c r="Q212" s="14"/>
      <c r="R212" s="7"/>
      <c r="S212" s="8">
        <f t="shared" si="156"/>
        <v>42685.322916666664</v>
      </c>
      <c r="T212" s="7">
        <f t="shared" si="157"/>
        <v>0</v>
      </c>
      <c r="U212" s="10">
        <f t="shared" si="158"/>
        <v>6905.2500000000009</v>
      </c>
      <c r="V212" s="14"/>
      <c r="W212" s="7"/>
      <c r="X212" s="8">
        <f t="shared" si="159"/>
        <v>42685.322916666664</v>
      </c>
      <c r="Y212" s="7">
        <f t="shared" si="160"/>
        <v>0</v>
      </c>
      <c r="Z212" s="10">
        <f t="shared" si="161"/>
        <v>6905.2500000000009</v>
      </c>
      <c r="AA212" s="14"/>
      <c r="AB212" s="7"/>
      <c r="AC212" s="8">
        <f t="shared" si="162"/>
        <v>42685.322916666664</v>
      </c>
      <c r="AD212" s="7">
        <f t="shared" si="163"/>
        <v>0</v>
      </c>
      <c r="AE212" s="10">
        <f t="shared" si="164"/>
        <v>6905.2500000000009</v>
      </c>
      <c r="AF212" s="14"/>
      <c r="AG212" s="7"/>
      <c r="AH212" s="8">
        <f t="shared" si="165"/>
        <v>42685.322916666664</v>
      </c>
      <c r="AI212" s="7">
        <f t="shared" si="166"/>
        <v>0</v>
      </c>
      <c r="AJ212" s="10">
        <f t="shared" si="167"/>
        <v>6905.2500000000009</v>
      </c>
      <c r="AK212" s="12"/>
      <c r="AL212" s="7"/>
      <c r="AM212" s="15">
        <f t="shared" si="168"/>
        <v>42685.322916666664</v>
      </c>
      <c r="AN212" s="7">
        <f t="shared" si="169"/>
        <v>0</v>
      </c>
      <c r="AO212" s="7">
        <f>IF(AL212,AO211-#REF!,AO211)</f>
        <v>6905.2500000000009</v>
      </c>
      <c r="AP212" s="12"/>
      <c r="AQ212" s="7"/>
      <c r="AR212" s="8">
        <f t="shared" si="170"/>
        <v>42685.322916666664</v>
      </c>
      <c r="AS212" s="7">
        <f t="shared" si="171"/>
        <v>0</v>
      </c>
      <c r="AT212" s="7">
        <f t="shared" si="172"/>
        <v>6905.2500000000009</v>
      </c>
      <c r="AV212" s="10"/>
      <c r="AW212" s="8">
        <f t="shared" si="173"/>
        <v>42685.322916666664</v>
      </c>
      <c r="AX212" s="7">
        <f t="shared" si="174"/>
        <v>0</v>
      </c>
      <c r="AY212" s="10">
        <f t="shared" si="175"/>
        <v>6905.2500000000009</v>
      </c>
      <c r="AZ212"/>
      <c r="BA212" s="10"/>
      <c r="BB212" s="8">
        <f t="shared" si="176"/>
        <v>0.23611111109607405</v>
      </c>
      <c r="BC212" s="18">
        <f t="shared" si="177"/>
        <v>355</v>
      </c>
      <c r="BD212" s="10">
        <f t="shared" si="178"/>
        <v>6550.2500000000009</v>
      </c>
    </row>
    <row r="213" spans="1:56" x14ac:dyDescent="0.2">
      <c r="A213" s="17">
        <f>'St5 Input'!A198</f>
        <v>2</v>
      </c>
      <c r="B213" s="17">
        <f>'St5 Input'!B198</f>
        <v>2690</v>
      </c>
      <c r="C213" s="17" t="str">
        <f>'St5 Input'!C198</f>
        <v xml:space="preserve"> Panel Interior Front Wall Bath</v>
      </c>
      <c r="D213" s="17" t="str">
        <f>'St5 Input'!D198</f>
        <v xml:space="preserve"> </v>
      </c>
      <c r="E213" s="19" t="str">
        <f>'St5 Input'!G198</f>
        <v xml:space="preserve"> </v>
      </c>
      <c r="F213" s="8"/>
      <c r="H213" s="10"/>
      <c r="I213" s="8">
        <f t="shared" si="150"/>
        <v>42685.322916666664</v>
      </c>
      <c r="J213" s="10">
        <f t="shared" si="151"/>
        <v>0</v>
      </c>
      <c r="K213" s="10">
        <f t="shared" si="152"/>
        <v>6905.2500000000009</v>
      </c>
      <c r="L213" s="12"/>
      <c r="M213" s="10"/>
      <c r="N213" s="8">
        <f t="shared" si="153"/>
        <v>42685.322916666664</v>
      </c>
      <c r="O213" s="10">
        <f t="shared" si="154"/>
        <v>0</v>
      </c>
      <c r="P213" s="10">
        <f t="shared" si="155"/>
        <v>6905.2500000000009</v>
      </c>
      <c r="Q213" s="14"/>
      <c r="R213" s="7"/>
      <c r="S213" s="8">
        <f t="shared" si="156"/>
        <v>42685.322916666664</v>
      </c>
      <c r="T213" s="7">
        <f t="shared" si="157"/>
        <v>0</v>
      </c>
      <c r="U213" s="10">
        <f t="shared" si="158"/>
        <v>6905.2500000000009</v>
      </c>
      <c r="V213" s="14"/>
      <c r="W213" s="7"/>
      <c r="X213" s="8">
        <f t="shared" si="159"/>
        <v>42685.322916666664</v>
      </c>
      <c r="Y213" s="7">
        <f t="shared" si="160"/>
        <v>0</v>
      </c>
      <c r="Z213" s="10">
        <f t="shared" si="161"/>
        <v>6905.2500000000009</v>
      </c>
      <c r="AA213" s="14"/>
      <c r="AB213" s="7"/>
      <c r="AC213" s="8">
        <f t="shared" si="162"/>
        <v>42685.322916666664</v>
      </c>
      <c r="AD213" s="7">
        <f t="shared" si="163"/>
        <v>0</v>
      </c>
      <c r="AE213" s="10">
        <f t="shared" si="164"/>
        <v>6905.2500000000009</v>
      </c>
      <c r="AF213" s="14"/>
      <c r="AG213" s="7"/>
      <c r="AH213" s="8">
        <f t="shared" si="165"/>
        <v>42685.322916666664</v>
      </c>
      <c r="AI213" s="7">
        <f t="shared" si="166"/>
        <v>0</v>
      </c>
      <c r="AJ213" s="10">
        <f t="shared" si="167"/>
        <v>6905.2500000000009</v>
      </c>
      <c r="AK213" s="12"/>
      <c r="AL213" s="7"/>
      <c r="AM213" s="15">
        <f t="shared" si="168"/>
        <v>42685.322916666664</v>
      </c>
      <c r="AN213" s="7">
        <f t="shared" si="169"/>
        <v>0</v>
      </c>
      <c r="AO213" s="7">
        <f>IF(AL213,AO212-#REF!,AO212)</f>
        <v>6905.2500000000009</v>
      </c>
      <c r="AP213" s="12"/>
      <c r="AQ213" s="7"/>
      <c r="AR213" s="8">
        <f t="shared" si="170"/>
        <v>42685.322916666664</v>
      </c>
      <c r="AS213" s="7">
        <f t="shared" si="171"/>
        <v>0</v>
      </c>
      <c r="AT213" s="7">
        <f t="shared" si="172"/>
        <v>6905.2500000000009</v>
      </c>
      <c r="AV213" s="10"/>
      <c r="AW213" s="8">
        <f t="shared" si="173"/>
        <v>42685.322916666664</v>
      </c>
      <c r="AX213" s="7">
        <f t="shared" si="174"/>
        <v>0</v>
      </c>
      <c r="AY213" s="10">
        <f t="shared" si="175"/>
        <v>6905.2500000000009</v>
      </c>
      <c r="AZ213"/>
      <c r="BA213" s="10"/>
      <c r="BB213" s="8">
        <f t="shared" si="176"/>
        <v>0.23611111109607405</v>
      </c>
      <c r="BC213" s="18">
        <f t="shared" si="177"/>
        <v>355</v>
      </c>
      <c r="BD213" s="10">
        <f t="shared" si="178"/>
        <v>6550.2500000000009</v>
      </c>
    </row>
    <row r="214" spans="1:56" x14ac:dyDescent="0.2">
      <c r="A214" s="17">
        <f>'St5 Input'!A199</f>
        <v>2</v>
      </c>
      <c r="B214" s="17">
        <f>'St5 Input'!B199</f>
        <v>2700</v>
      </c>
      <c r="C214" s="17" t="str">
        <f>'St5 Input'!C199</f>
        <v xml:space="preserve"> caulk  exterior corners of wheelwells</v>
      </c>
      <c r="D214" s="17">
        <f>'St5 Input'!D199</f>
        <v>5</v>
      </c>
      <c r="E214" s="19" t="str">
        <f>'St5 Input'!G199</f>
        <v xml:space="preserve"> </v>
      </c>
      <c r="F214" s="8"/>
      <c r="H214" s="10"/>
      <c r="I214" s="8">
        <f t="shared" si="150"/>
        <v>42685.322916666664</v>
      </c>
      <c r="J214" s="10">
        <f t="shared" si="151"/>
        <v>0</v>
      </c>
      <c r="K214" s="10">
        <f t="shared" si="152"/>
        <v>6905.2500000000009</v>
      </c>
      <c r="L214" s="12"/>
      <c r="M214" s="10"/>
      <c r="N214" s="8">
        <f t="shared" si="153"/>
        <v>42685.322916666664</v>
      </c>
      <c r="O214" s="10">
        <f t="shared" si="154"/>
        <v>0</v>
      </c>
      <c r="P214" s="10">
        <f t="shared" si="155"/>
        <v>6905.2500000000009</v>
      </c>
      <c r="Q214" s="14"/>
      <c r="R214" s="7"/>
      <c r="S214" s="8">
        <f t="shared" si="156"/>
        <v>42685.322916666664</v>
      </c>
      <c r="T214" s="7">
        <f t="shared" si="157"/>
        <v>0</v>
      </c>
      <c r="U214" s="10">
        <f t="shared" si="158"/>
        <v>6905.2500000000009</v>
      </c>
      <c r="V214" s="14"/>
      <c r="W214" s="7"/>
      <c r="X214" s="8">
        <f t="shared" si="159"/>
        <v>42685.322916666664</v>
      </c>
      <c r="Y214" s="7">
        <f t="shared" si="160"/>
        <v>0</v>
      </c>
      <c r="Z214" s="10">
        <f t="shared" si="161"/>
        <v>6905.2500000000009</v>
      </c>
      <c r="AA214" s="14"/>
      <c r="AB214" s="7"/>
      <c r="AC214" s="8">
        <f t="shared" si="162"/>
        <v>42685.322916666664</v>
      </c>
      <c r="AD214" s="7">
        <f t="shared" si="163"/>
        <v>0</v>
      </c>
      <c r="AE214" s="10">
        <f t="shared" si="164"/>
        <v>6905.2500000000009</v>
      </c>
      <c r="AF214" s="14"/>
      <c r="AG214" s="7"/>
      <c r="AH214" s="8">
        <f t="shared" si="165"/>
        <v>42685.322916666664</v>
      </c>
      <c r="AI214" s="7">
        <f t="shared" si="166"/>
        <v>0</v>
      </c>
      <c r="AJ214" s="10">
        <f t="shared" si="167"/>
        <v>6905.2500000000009</v>
      </c>
      <c r="AK214" s="12"/>
      <c r="AL214" s="7"/>
      <c r="AM214" s="15">
        <f t="shared" si="168"/>
        <v>42685.322916666664</v>
      </c>
      <c r="AN214" s="7">
        <f t="shared" si="169"/>
        <v>0</v>
      </c>
      <c r="AO214" s="7">
        <f>IF(AL214,AO213-#REF!,AO213)</f>
        <v>6905.2500000000009</v>
      </c>
      <c r="AP214" s="12"/>
      <c r="AQ214" s="7"/>
      <c r="AR214" s="8">
        <f t="shared" si="170"/>
        <v>42685.322916666664</v>
      </c>
      <c r="AS214" s="7">
        <f t="shared" si="171"/>
        <v>0</v>
      </c>
      <c r="AT214" s="7">
        <f t="shared" si="172"/>
        <v>6905.2500000000009</v>
      </c>
      <c r="AV214" s="10"/>
      <c r="AW214" s="8">
        <f t="shared" si="173"/>
        <v>42685.322916666664</v>
      </c>
      <c r="AX214" s="7">
        <f t="shared" si="174"/>
        <v>0</v>
      </c>
      <c r="AY214" s="10">
        <f t="shared" si="175"/>
        <v>6905.2500000000009</v>
      </c>
      <c r="AZ214"/>
      <c r="BA214" s="10"/>
      <c r="BB214" s="8">
        <f t="shared" si="176"/>
        <v>0.23611111109607405</v>
      </c>
      <c r="BC214" s="18">
        <f t="shared" si="177"/>
        <v>355</v>
      </c>
      <c r="BD214" s="10">
        <f t="shared" si="178"/>
        <v>6550.2500000000009</v>
      </c>
    </row>
    <row r="215" spans="1:56" x14ac:dyDescent="0.2">
      <c r="A215" s="17">
        <f>'St5 Input'!A200</f>
        <v>2</v>
      </c>
      <c r="B215" s="17">
        <f>'St5 Input'!B200</f>
        <v>2710</v>
      </c>
      <c r="C215" s="17" t="str">
        <f>'St5 Input'!C200</f>
        <v xml:space="preserve"> cut all holes for switches &amp; recepts</v>
      </c>
      <c r="D215" s="17">
        <f>'St5 Input'!D200</f>
        <v>30</v>
      </c>
      <c r="E215" s="19" t="str">
        <f>'St5 Input'!G200</f>
        <v xml:space="preserve"> </v>
      </c>
      <c r="F215" s="8"/>
      <c r="H215" s="10"/>
      <c r="I215" s="8">
        <f t="shared" si="150"/>
        <v>42685.322916666664</v>
      </c>
      <c r="J215" s="10">
        <f t="shared" si="151"/>
        <v>0</v>
      </c>
      <c r="K215" s="10">
        <f t="shared" si="152"/>
        <v>6905.2500000000009</v>
      </c>
      <c r="L215" s="12"/>
      <c r="M215" s="10"/>
      <c r="N215" s="8">
        <f t="shared" si="153"/>
        <v>42685.322916666664</v>
      </c>
      <c r="O215" s="10">
        <f t="shared" si="154"/>
        <v>0</v>
      </c>
      <c r="P215" s="10">
        <f t="shared" si="155"/>
        <v>6905.2500000000009</v>
      </c>
      <c r="Q215" s="14"/>
      <c r="R215" s="7"/>
      <c r="S215" s="8">
        <f t="shared" si="156"/>
        <v>42685.322916666664</v>
      </c>
      <c r="T215" s="7">
        <f t="shared" si="157"/>
        <v>0</v>
      </c>
      <c r="U215" s="10">
        <f t="shared" si="158"/>
        <v>6905.2500000000009</v>
      </c>
      <c r="V215" s="14"/>
      <c r="W215" s="7"/>
      <c r="X215" s="8">
        <f t="shared" si="159"/>
        <v>42685.322916666664</v>
      </c>
      <c r="Y215" s="7">
        <f t="shared" si="160"/>
        <v>0</v>
      </c>
      <c r="Z215" s="10">
        <f t="shared" si="161"/>
        <v>6905.2500000000009</v>
      </c>
      <c r="AA215" s="14"/>
      <c r="AB215" s="7"/>
      <c r="AC215" s="8">
        <f t="shared" si="162"/>
        <v>42685.322916666664</v>
      </c>
      <c r="AD215" s="7">
        <f t="shared" si="163"/>
        <v>0</v>
      </c>
      <c r="AE215" s="10">
        <f t="shared" si="164"/>
        <v>6905.2500000000009</v>
      </c>
      <c r="AF215" s="14"/>
      <c r="AG215" s="7"/>
      <c r="AH215" s="8">
        <f t="shared" si="165"/>
        <v>42685.322916666664</v>
      </c>
      <c r="AI215" s="7">
        <f t="shared" si="166"/>
        <v>0</v>
      </c>
      <c r="AJ215" s="10">
        <f t="shared" si="167"/>
        <v>6905.2500000000009</v>
      </c>
      <c r="AK215" s="12"/>
      <c r="AL215" s="7"/>
      <c r="AM215" s="15">
        <f t="shared" si="168"/>
        <v>42685.322916666664</v>
      </c>
      <c r="AN215" s="7">
        <f t="shared" si="169"/>
        <v>0</v>
      </c>
      <c r="AO215" s="7">
        <f>IF(AL215,AO214-#REF!,AO214)</f>
        <v>6905.2500000000009</v>
      </c>
      <c r="AP215" s="12"/>
      <c r="AQ215" s="7"/>
      <c r="AR215" s="8">
        <f t="shared" si="170"/>
        <v>42685.322916666664</v>
      </c>
      <c r="AS215" s="7">
        <f t="shared" si="171"/>
        <v>0</v>
      </c>
      <c r="AT215" s="7">
        <f t="shared" si="172"/>
        <v>6905.2500000000009</v>
      </c>
      <c r="AV215" s="10"/>
      <c r="AW215" s="8">
        <f t="shared" si="173"/>
        <v>42685.322916666664</v>
      </c>
      <c r="AX215" s="7">
        <f t="shared" si="174"/>
        <v>0</v>
      </c>
      <c r="AY215" s="10">
        <f t="shared" si="175"/>
        <v>6905.2500000000009</v>
      </c>
      <c r="AZ215"/>
      <c r="BA215" s="10"/>
      <c r="BB215" s="8">
        <f t="shared" si="176"/>
        <v>0.23611111109607405</v>
      </c>
      <c r="BC215" s="18">
        <f t="shared" si="177"/>
        <v>355</v>
      </c>
      <c r="BD215" s="10">
        <f t="shared" si="178"/>
        <v>6550.2500000000009</v>
      </c>
    </row>
    <row r="216" spans="1:56" x14ac:dyDescent="0.2">
      <c r="A216" s="17">
        <f>'St5 Input'!A201</f>
        <v>2</v>
      </c>
      <c r="B216" s="17">
        <f>'St5 Input'!B201</f>
        <v>2720</v>
      </c>
      <c r="C216" s="17" t="str">
        <f>'St5 Input'!C201</f>
        <v xml:space="preserve"> add backers for switches &amp; recepts</v>
      </c>
      <c r="D216" s="17">
        <f>'St5 Input'!D201</f>
        <v>15</v>
      </c>
      <c r="E216" s="19" t="str">
        <f>'St5 Input'!G201</f>
        <v xml:space="preserve"> </v>
      </c>
      <c r="F216" s="8"/>
      <c r="H216" s="10"/>
      <c r="I216" s="8">
        <f t="shared" si="150"/>
        <v>42685.322916666664</v>
      </c>
      <c r="J216" s="10">
        <f t="shared" si="151"/>
        <v>0</v>
      </c>
      <c r="K216" s="10">
        <f t="shared" si="152"/>
        <v>6905.2500000000009</v>
      </c>
      <c r="L216" s="12"/>
      <c r="M216" s="10"/>
      <c r="N216" s="8">
        <f t="shared" si="153"/>
        <v>42685.322916666664</v>
      </c>
      <c r="O216" s="10">
        <f t="shared" si="154"/>
        <v>0</v>
      </c>
      <c r="P216" s="10">
        <f t="shared" si="155"/>
        <v>6905.2500000000009</v>
      </c>
      <c r="Q216" s="14"/>
      <c r="R216" s="7"/>
      <c r="S216" s="8">
        <f t="shared" si="156"/>
        <v>42685.322916666664</v>
      </c>
      <c r="T216" s="7">
        <f t="shared" si="157"/>
        <v>0</v>
      </c>
      <c r="U216" s="10">
        <f t="shared" si="158"/>
        <v>6905.2500000000009</v>
      </c>
      <c r="V216" s="14"/>
      <c r="W216" s="7"/>
      <c r="X216" s="8">
        <f t="shared" si="159"/>
        <v>42685.322916666664</v>
      </c>
      <c r="Y216" s="7">
        <f t="shared" si="160"/>
        <v>0</v>
      </c>
      <c r="Z216" s="10">
        <f t="shared" si="161"/>
        <v>6905.2500000000009</v>
      </c>
      <c r="AA216" s="14"/>
      <c r="AB216" s="7"/>
      <c r="AC216" s="8">
        <f t="shared" si="162"/>
        <v>42685.322916666664</v>
      </c>
      <c r="AD216" s="7">
        <f t="shared" si="163"/>
        <v>0</v>
      </c>
      <c r="AE216" s="10">
        <f t="shared" si="164"/>
        <v>6905.2500000000009</v>
      </c>
      <c r="AF216" s="14"/>
      <c r="AG216" s="7"/>
      <c r="AH216" s="8">
        <f t="shared" si="165"/>
        <v>42685.322916666664</v>
      </c>
      <c r="AI216" s="7">
        <f t="shared" si="166"/>
        <v>0</v>
      </c>
      <c r="AJ216" s="10">
        <f t="shared" si="167"/>
        <v>6905.2500000000009</v>
      </c>
      <c r="AK216" s="12"/>
      <c r="AL216" s="7"/>
      <c r="AM216" s="15">
        <f t="shared" si="168"/>
        <v>42685.322916666664</v>
      </c>
      <c r="AN216" s="7">
        <f t="shared" si="169"/>
        <v>0</v>
      </c>
      <c r="AO216" s="7">
        <f>IF(AL216,AO215-#REF!,AO215)</f>
        <v>6905.2500000000009</v>
      </c>
      <c r="AP216" s="12"/>
      <c r="AQ216" s="7"/>
      <c r="AR216" s="8">
        <f t="shared" si="170"/>
        <v>42685.322916666664</v>
      </c>
      <c r="AS216" s="7">
        <f t="shared" si="171"/>
        <v>0</v>
      </c>
      <c r="AT216" s="7">
        <f t="shared" si="172"/>
        <v>6905.2500000000009</v>
      </c>
      <c r="AV216" s="10"/>
      <c r="AW216" s="8">
        <f t="shared" si="173"/>
        <v>42685.322916666664</v>
      </c>
      <c r="AX216" s="7">
        <f t="shared" si="174"/>
        <v>0</v>
      </c>
      <c r="AY216" s="10">
        <f t="shared" si="175"/>
        <v>6905.2500000000009</v>
      </c>
      <c r="AZ216"/>
      <c r="BA216" s="10"/>
      <c r="BB216" s="8">
        <f t="shared" si="176"/>
        <v>0.23611111109607405</v>
      </c>
      <c r="BC216" s="18">
        <f t="shared" si="177"/>
        <v>355</v>
      </c>
      <c r="BD216" s="10">
        <f t="shared" si="178"/>
        <v>6550.2500000000009</v>
      </c>
    </row>
    <row r="217" spans="1:56" x14ac:dyDescent="0.2">
      <c r="A217" s="17">
        <f>'St5 Input'!A202</f>
        <v>2</v>
      </c>
      <c r="B217" s="17">
        <f>'St5 Input'!B202</f>
        <v>2730</v>
      </c>
      <c r="C217" s="17" t="str">
        <f>'St5 Input'!C202</f>
        <v xml:space="preserve"> install recepts</v>
      </c>
      <c r="D217" s="17">
        <f>'St5 Input'!D202</f>
        <v>45</v>
      </c>
      <c r="E217" s="19" t="str">
        <f>'St5 Input'!G202</f>
        <v xml:space="preserve"> </v>
      </c>
      <c r="F217" s="8"/>
      <c r="H217" s="10"/>
      <c r="I217" s="8">
        <f t="shared" si="150"/>
        <v>42685.322916666664</v>
      </c>
      <c r="J217" s="10">
        <f t="shared" si="151"/>
        <v>0</v>
      </c>
      <c r="K217" s="10">
        <f t="shared" si="152"/>
        <v>6905.2500000000009</v>
      </c>
      <c r="L217" s="12"/>
      <c r="M217" s="10"/>
      <c r="N217" s="8">
        <f t="shared" si="153"/>
        <v>42685.322916666664</v>
      </c>
      <c r="O217" s="10">
        <f t="shared" si="154"/>
        <v>0</v>
      </c>
      <c r="P217" s="10">
        <f t="shared" si="155"/>
        <v>6905.2500000000009</v>
      </c>
      <c r="Q217" s="14"/>
      <c r="R217" s="7"/>
      <c r="S217" s="8">
        <f t="shared" si="156"/>
        <v>42685.322916666664</v>
      </c>
      <c r="T217" s="7">
        <f t="shared" si="157"/>
        <v>0</v>
      </c>
      <c r="U217" s="10">
        <f t="shared" si="158"/>
        <v>6905.2500000000009</v>
      </c>
      <c r="V217" s="14"/>
      <c r="W217" s="7"/>
      <c r="X217" s="8">
        <f t="shared" si="159"/>
        <v>42685.322916666664</v>
      </c>
      <c r="Y217" s="7">
        <f t="shared" si="160"/>
        <v>0</v>
      </c>
      <c r="Z217" s="10">
        <f t="shared" si="161"/>
        <v>6905.2500000000009</v>
      </c>
      <c r="AA217" s="14"/>
      <c r="AB217" s="7"/>
      <c r="AC217" s="8">
        <f t="shared" si="162"/>
        <v>42685.322916666664</v>
      </c>
      <c r="AD217" s="7">
        <f t="shared" si="163"/>
        <v>0</v>
      </c>
      <c r="AE217" s="10">
        <f t="shared" si="164"/>
        <v>6905.2500000000009</v>
      </c>
      <c r="AF217" s="14"/>
      <c r="AG217" s="7"/>
      <c r="AH217" s="8">
        <f t="shared" si="165"/>
        <v>42685.322916666664</v>
      </c>
      <c r="AI217" s="7">
        <f t="shared" si="166"/>
        <v>0</v>
      </c>
      <c r="AJ217" s="10">
        <f t="shared" si="167"/>
        <v>6905.2500000000009</v>
      </c>
      <c r="AK217" s="12"/>
      <c r="AL217" s="7"/>
      <c r="AM217" s="15">
        <f t="shared" si="168"/>
        <v>42685.322916666664</v>
      </c>
      <c r="AN217" s="7">
        <f t="shared" si="169"/>
        <v>0</v>
      </c>
      <c r="AO217" s="7">
        <f>IF(AL217,AO216-#REF!,AO216)</f>
        <v>6905.2500000000009</v>
      </c>
      <c r="AP217" s="12"/>
      <c r="AQ217" s="7"/>
      <c r="AR217" s="8">
        <f t="shared" si="170"/>
        <v>42685.322916666664</v>
      </c>
      <c r="AS217" s="7">
        <f t="shared" si="171"/>
        <v>0</v>
      </c>
      <c r="AT217" s="7">
        <f t="shared" si="172"/>
        <v>6905.2500000000009</v>
      </c>
      <c r="AV217" s="10"/>
      <c r="AW217" s="8">
        <f t="shared" si="173"/>
        <v>42685.322916666664</v>
      </c>
      <c r="AX217" s="7">
        <f t="shared" si="174"/>
        <v>0</v>
      </c>
      <c r="AY217" s="10">
        <f t="shared" si="175"/>
        <v>6905.2500000000009</v>
      </c>
      <c r="AZ217"/>
      <c r="BA217" s="10"/>
      <c r="BB217" s="8">
        <f t="shared" si="176"/>
        <v>0.23611111109607405</v>
      </c>
      <c r="BC217" s="18">
        <f t="shared" si="177"/>
        <v>355</v>
      </c>
      <c r="BD217" s="10">
        <f t="shared" si="178"/>
        <v>6550.2500000000009</v>
      </c>
    </row>
    <row r="218" spans="1:56" x14ac:dyDescent="0.2">
      <c r="A218" s="17">
        <f>'St5 Input'!A203</f>
        <v>2</v>
      </c>
      <c r="B218" s="17">
        <f>'St5 Input'!B203</f>
        <v>2740</v>
      </c>
      <c r="C218" s="17" t="str">
        <f>'St5 Input'!C203</f>
        <v xml:space="preserve"> install switches</v>
      </c>
      <c r="D218" s="17">
        <f>'St5 Input'!D203</f>
        <v>20</v>
      </c>
      <c r="E218" s="19" t="str">
        <f>'St5 Input'!G203</f>
        <v xml:space="preserve"> </v>
      </c>
      <c r="F218" s="8"/>
      <c r="H218" s="10"/>
      <c r="I218" s="8">
        <f t="shared" si="150"/>
        <v>42685.322916666664</v>
      </c>
      <c r="J218" s="10">
        <f t="shared" si="151"/>
        <v>0</v>
      </c>
      <c r="K218" s="10">
        <f t="shared" si="152"/>
        <v>6905.2500000000009</v>
      </c>
      <c r="L218" s="12"/>
      <c r="M218" s="10"/>
      <c r="N218" s="8">
        <f t="shared" si="153"/>
        <v>42685.322916666664</v>
      </c>
      <c r="O218" s="10">
        <f t="shared" si="154"/>
        <v>0</v>
      </c>
      <c r="P218" s="10">
        <f t="shared" si="155"/>
        <v>6905.2500000000009</v>
      </c>
      <c r="Q218" s="14"/>
      <c r="R218" s="7"/>
      <c r="S218" s="8">
        <f t="shared" si="156"/>
        <v>42685.322916666664</v>
      </c>
      <c r="T218" s="7">
        <f t="shared" si="157"/>
        <v>0</v>
      </c>
      <c r="U218" s="10">
        <f t="shared" si="158"/>
        <v>6905.2500000000009</v>
      </c>
      <c r="V218" s="14"/>
      <c r="W218" s="7"/>
      <c r="X218" s="8">
        <f t="shared" si="159"/>
        <v>42685.322916666664</v>
      </c>
      <c r="Y218" s="7">
        <f t="shared" si="160"/>
        <v>0</v>
      </c>
      <c r="Z218" s="10">
        <f t="shared" si="161"/>
        <v>6905.2500000000009</v>
      </c>
      <c r="AA218" s="14"/>
      <c r="AB218" s="7"/>
      <c r="AC218" s="8">
        <f t="shared" si="162"/>
        <v>42685.322916666664</v>
      </c>
      <c r="AD218" s="7">
        <f t="shared" si="163"/>
        <v>0</v>
      </c>
      <c r="AE218" s="10">
        <f t="shared" si="164"/>
        <v>6905.2500000000009</v>
      </c>
      <c r="AF218" s="14"/>
      <c r="AG218" s="7"/>
      <c r="AH218" s="8">
        <f t="shared" si="165"/>
        <v>42685.322916666664</v>
      </c>
      <c r="AI218" s="7">
        <f t="shared" si="166"/>
        <v>0</v>
      </c>
      <c r="AJ218" s="10">
        <f t="shared" si="167"/>
        <v>6905.2500000000009</v>
      </c>
      <c r="AK218" s="12"/>
      <c r="AL218" s="7"/>
      <c r="AM218" s="15">
        <f t="shared" si="168"/>
        <v>42685.322916666664</v>
      </c>
      <c r="AN218" s="7">
        <f t="shared" si="169"/>
        <v>0</v>
      </c>
      <c r="AO218" s="7">
        <f>IF(AL218,AO217-#REF!,AO217)</f>
        <v>6905.2500000000009</v>
      </c>
      <c r="AP218" s="12"/>
      <c r="AQ218" s="7"/>
      <c r="AR218" s="8">
        <f t="shared" si="170"/>
        <v>42685.322916666664</v>
      </c>
      <c r="AS218" s="7">
        <f t="shared" si="171"/>
        <v>0</v>
      </c>
      <c r="AT218" s="7">
        <f t="shared" si="172"/>
        <v>6905.2500000000009</v>
      </c>
      <c r="AV218" s="10"/>
      <c r="AW218" s="8">
        <f t="shared" si="173"/>
        <v>42685.322916666664</v>
      </c>
      <c r="AX218" s="7">
        <f t="shared" si="174"/>
        <v>0</v>
      </c>
      <c r="AY218" s="10">
        <f t="shared" si="175"/>
        <v>6905.2500000000009</v>
      </c>
      <c r="AZ218"/>
      <c r="BA218" s="10"/>
      <c r="BB218" s="8">
        <f t="shared" si="176"/>
        <v>0.23611111109607405</v>
      </c>
      <c r="BC218" s="18">
        <f t="shared" si="177"/>
        <v>355</v>
      </c>
      <c r="BD218" s="10">
        <f t="shared" si="178"/>
        <v>6550.2500000000009</v>
      </c>
    </row>
    <row r="219" spans="1:56" x14ac:dyDescent="0.2">
      <c r="A219" s="17" t="str">
        <f>'St5 Input'!A204</f>
        <v>Station</v>
      </c>
      <c r="B219" s="17" t="str">
        <f>'St5 Input'!B204</f>
        <v xml:space="preserve"> Process_#</v>
      </c>
      <c r="C219" s="17" t="str">
        <f>'St5 Input'!C204</f>
        <v xml:space="preserve"> Process_Name</v>
      </c>
      <c r="E219" s="17" t="str">
        <f>'St5 Input'!D204</f>
        <v xml:space="preserve"> 8.5x24</v>
      </c>
      <c r="F219" s="19">
        <f>'St5 Input'!G204</f>
        <v>206493</v>
      </c>
      <c r="H219" s="10"/>
      <c r="I219" s="8">
        <f>IF(IF(H219,1,0),IF(IF(MOD((I218+TIME(0,E219,0)),1)&gt;D$1,1,0),IF(IF(MOD((I218+TIME(0,E219,0)),1)&lt;D$4,1,0),I218+TIME(0,E219,0),(MOD(I218+TIME(0,E219,0),1)-D$4)+D$1),"Under"),I218)</f>
        <v>42685.322916666664</v>
      </c>
      <c r="J219" s="10">
        <f>IF(H219,J218+E219,J218)</f>
        <v>0</v>
      </c>
      <c r="K219" s="10">
        <f>IF(H219,K218-E219,K218)</f>
        <v>6905.2500000000009</v>
      </c>
      <c r="L219" s="12"/>
      <c r="M219" s="10"/>
      <c r="N219" s="8">
        <f>IF(IF(M219,1,0),IF(IF(MOD((N218+TIME(0,E219,0)),1)&gt;D$1,1,0),IF(IF(MOD((N218+TIME(0,E219,0)),1)&lt;D$4,1,0),N218+TIME(0,E219,0),(MOD(N218+TIME(0,E219,0),1)-D$4)+D$1),"Under"),N218)</f>
        <v>42685.322916666664</v>
      </c>
      <c r="O219" s="10">
        <f>IF(M219,O218+E219,O218)</f>
        <v>0</v>
      </c>
      <c r="P219" s="10">
        <f>IF(M219,P218-E219,P218)</f>
        <v>6905.2500000000009</v>
      </c>
      <c r="Q219" s="14"/>
      <c r="R219" s="7"/>
      <c r="S219" s="8">
        <f>IF(IF(R219,1,0),IF(IF(MOD((S218+TIME(0,E219,0)),1)&gt;D$1,1,0),IF(IF(MOD((S218+TIME(0,E219,0)),1)&lt;D$4,1,0),S218+TIME(0,E219,0),(MOD(S218+TIME(0,E219,0),1)-D$4)+D$1),"Under"),S218)</f>
        <v>42685.322916666664</v>
      </c>
      <c r="T219" s="7">
        <f>IF(M219,O218+E219,O218)</f>
        <v>0</v>
      </c>
      <c r="U219" s="10">
        <f>IF(M219,P218-E219,P218)</f>
        <v>6905.2500000000009</v>
      </c>
      <c r="V219" s="14"/>
      <c r="W219" s="7"/>
      <c r="X219" s="8">
        <f>IF(IF(W219,1,0),IF(IF(MOD((X218+TIME(0,E219,0)),1)&gt;D$1,1,0),IF(IF(MOD((X218+TIME(0,E219,0)),1)&lt;D$4,1,0),X218+TIME(0,E219,0),(MOD(X218+TIME(0,E219,0),1)-D$4)+D$1),"Under"),X218)</f>
        <v>42685.322916666664</v>
      </c>
      <c r="Y219" s="7">
        <f>IF(M219,O218+E219,O218)</f>
        <v>0</v>
      </c>
      <c r="Z219" s="10">
        <f>IF(M219,P218-E219,P218)</f>
        <v>6905.2500000000009</v>
      </c>
      <c r="AA219" s="14"/>
      <c r="AB219" s="7"/>
      <c r="AC219" s="8">
        <f>IF(IF(AB219,1,0),IF(IF(MOD((AC218+TIME(0,E219,0)),1)&gt;D$1,1,0),IF(IF(MOD((AC218+TIME(0,E219,0)),1)&lt;D$4,1,0),AC218+TIME(0,E219,0),(MOD(AC218+TIME(0,E219,0),1)-D$4)+D$1),"Under"),AC218)</f>
        <v>42685.322916666664</v>
      </c>
      <c r="AD219" s="7">
        <f>IF(AB219,AD218+E219,AD218)</f>
        <v>0</v>
      </c>
      <c r="AE219" s="10">
        <f>IF(AB219,AE218-E219,AE218)</f>
        <v>6905.2500000000009</v>
      </c>
      <c r="AF219" s="14"/>
      <c r="AG219" s="7"/>
      <c r="AH219" s="8">
        <f>IF(IF(AG219,1,0),IF(IF(MOD((AH218+TIME(0,E219,0)),1)&gt;D$1,1,0),IF(IF(MOD((AH218+TIME(0,E219,0)),1)&lt;D$4,1,0),AH218+TIME(0,E219,0),(MOD(AH218+TIME(0,E219,0),1)-D$4)+D$1),"Under"),AH218)</f>
        <v>42685.322916666664</v>
      </c>
      <c r="AI219" s="7">
        <f>IF(AG219,AI218+E219,AI218)</f>
        <v>0</v>
      </c>
      <c r="AJ219" s="10">
        <f>IF(AG219,AJ218-E219,AJ218)</f>
        <v>6905.2500000000009</v>
      </c>
      <c r="AK219" s="12"/>
      <c r="AL219" s="7"/>
      <c r="AM219" s="15">
        <f>IF(IF(AL219,1,0),IF(IF(MOD((AM218+TIME(0,E219,0)),1)&gt;D$1,1,0),IF(IF(MOD((AM218+TIME(0,E219,0)),1)&lt;D$4,1,0),AM218+TIME(0,E219,0),(MOD(AM218+TIME(0,E219,0),1)-D$4)+D$1),"Under"),AM218)</f>
        <v>42685.322916666664</v>
      </c>
      <c r="AN219" s="7">
        <f>IF(AL219,AN218+E219,AN218)</f>
        <v>0</v>
      </c>
      <c r="AO219" s="7">
        <f>IF(AL219,AO218-#REF!,AO218)</f>
        <v>6905.2500000000009</v>
      </c>
      <c r="AP219" s="12"/>
      <c r="AQ219" s="7"/>
      <c r="AR219" s="8">
        <f>IF(IF(AQ219,1,0),IF(IF(MOD((AR218+TIME(0,E219,0)),1)&gt;D$1,1,0),IF(IF(MOD((AR218+TIME(0,E219,0)),1)&lt;D$4,1,0),AR218+TIME(0,E219,0),(MOD(AR218+TIME(0,E219,0),1)-D$4)+D$1),"Under"),AR218)</f>
        <v>42685.322916666664</v>
      </c>
      <c r="AS219" s="7">
        <f>IF(AQ219,AS218+E219,AS218)</f>
        <v>0</v>
      </c>
      <c r="AT219" s="7">
        <f>IF(AQ219,AT218-E219,AT218)</f>
        <v>6905.2500000000009</v>
      </c>
      <c r="AV219" s="10"/>
      <c r="AW219" s="8">
        <f>IF(IF(AV219,1,0),IF(IF(MOD((AW218+TIME(0,E219,0)),1)&gt;D$1,1,0),IF(IF(MOD((AW218+TIME(0,E219,0)),1)&lt;D$4,1,0),AW218+TIME(0,E219,0),(MOD(AW218+TIME(0,E219,0),1)-D$4)+D$1),"Under"),AW218)</f>
        <v>42685.322916666664</v>
      </c>
      <c r="AX219" s="7">
        <f>IF(AV219,AX218+E219,AX218)</f>
        <v>0</v>
      </c>
      <c r="AY219" s="10">
        <f>IF(AV219,AY218-E219,AY218)</f>
        <v>6905.2500000000009</v>
      </c>
      <c r="AZ219"/>
      <c r="BA219" s="10"/>
      <c r="BB219" s="8">
        <f>IF(IF(BA219,1,0),IF(IF(MOD((BB218+TIME(0,E219,0)),1)&gt;D$1,1,0),IF(IF(MOD((BB218+TIME(0,E219,0)),1)&lt;D$4,1,0),BB218+TIME(0,E219,0),(MOD(BB218+TIME(0,E219,0),1)-D$4)+D$1),"Under"),BB218)</f>
        <v>0.23611111109607405</v>
      </c>
      <c r="BC219" s="18">
        <f>IF(BA219,BC218+E219,BC218)</f>
        <v>355</v>
      </c>
      <c r="BD219" s="10">
        <f>IF(BA219,BD218-E219,BD218)</f>
        <v>6550.2500000000009</v>
      </c>
    </row>
    <row r="220" spans="1:56" x14ac:dyDescent="0.2">
      <c r="A220" s="17">
        <f>'St5 Input'!A205</f>
        <v>1</v>
      </c>
      <c r="B220" s="17">
        <f>'St5 Input'!B205</f>
        <v>1030</v>
      </c>
      <c r="C220" s="17" t="str">
        <f>'St5 Input'!C205</f>
        <v xml:space="preserve"> Weld front radius wall x 2</v>
      </c>
      <c r="D220" s="17">
        <f>'St5 Input'!D205</f>
        <v>20</v>
      </c>
      <c r="E220" s="19" t="str">
        <f>'St5 Input'!G205</f>
        <v xml:space="preserve"> </v>
      </c>
      <c r="F220" s="8"/>
      <c r="H220" s="10"/>
      <c r="I220" s="8">
        <f t="shared" si="150"/>
        <v>42685.322916666664</v>
      </c>
      <c r="J220" s="10">
        <f t="shared" si="151"/>
        <v>0</v>
      </c>
      <c r="K220" s="10">
        <f t="shared" si="152"/>
        <v>6905.2500000000009</v>
      </c>
      <c r="L220" s="12"/>
      <c r="M220" s="10"/>
      <c r="N220" s="8">
        <f t="shared" si="153"/>
        <v>42685.322916666664</v>
      </c>
      <c r="O220" s="10">
        <f t="shared" si="154"/>
        <v>0</v>
      </c>
      <c r="P220" s="10">
        <f t="shared" si="155"/>
        <v>6905.2500000000009</v>
      </c>
      <c r="Q220" s="14"/>
      <c r="R220" s="7"/>
      <c r="S220" s="8">
        <f t="shared" si="156"/>
        <v>42685.322916666664</v>
      </c>
      <c r="T220" s="7">
        <f t="shared" si="157"/>
        <v>0</v>
      </c>
      <c r="U220" s="10">
        <f t="shared" si="158"/>
        <v>6905.2500000000009</v>
      </c>
      <c r="V220" s="14"/>
      <c r="W220" s="7"/>
      <c r="X220" s="8">
        <f t="shared" si="159"/>
        <v>42685.322916666664</v>
      </c>
      <c r="Y220" s="7">
        <f t="shared" si="160"/>
        <v>0</v>
      </c>
      <c r="Z220" s="10">
        <f t="shared" si="161"/>
        <v>6905.2500000000009</v>
      </c>
      <c r="AA220" s="14"/>
      <c r="AB220" s="7"/>
      <c r="AC220" s="8">
        <f t="shared" si="162"/>
        <v>42685.322916666664</v>
      </c>
      <c r="AD220" s="7">
        <f t="shared" si="163"/>
        <v>0</v>
      </c>
      <c r="AE220" s="10">
        <f t="shared" si="164"/>
        <v>6905.2500000000009</v>
      </c>
      <c r="AF220" s="14"/>
      <c r="AG220" s="7"/>
      <c r="AH220" s="8">
        <f t="shared" si="165"/>
        <v>42685.322916666664</v>
      </c>
      <c r="AI220" s="7">
        <f t="shared" si="166"/>
        <v>0</v>
      </c>
      <c r="AJ220" s="10">
        <f t="shared" si="167"/>
        <v>6905.2500000000009</v>
      </c>
      <c r="AK220" s="12"/>
      <c r="AL220" s="7"/>
      <c r="AM220" s="15">
        <f t="shared" si="168"/>
        <v>42685.322916666664</v>
      </c>
      <c r="AN220" s="7">
        <f t="shared" si="169"/>
        <v>0</v>
      </c>
      <c r="AO220" s="7">
        <f>IF(AL220,AO219-#REF!,AO219)</f>
        <v>6905.2500000000009</v>
      </c>
      <c r="AP220" s="12"/>
      <c r="AQ220" s="7"/>
      <c r="AR220" s="8">
        <f t="shared" si="170"/>
        <v>42685.322916666664</v>
      </c>
      <c r="AS220" s="7">
        <f t="shared" si="171"/>
        <v>0</v>
      </c>
      <c r="AT220" s="7">
        <f t="shared" si="172"/>
        <v>6905.2500000000009</v>
      </c>
      <c r="AV220" s="10"/>
      <c r="AW220" s="8">
        <f t="shared" si="173"/>
        <v>42685.322916666664</v>
      </c>
      <c r="AX220" s="7">
        <f t="shared" si="174"/>
        <v>0</v>
      </c>
      <c r="AY220" s="10">
        <f t="shared" si="175"/>
        <v>6905.2500000000009</v>
      </c>
      <c r="AZ220"/>
      <c r="BA220" s="10"/>
      <c r="BB220" s="8">
        <f t="shared" si="176"/>
        <v>0.23611111109607405</v>
      </c>
      <c r="BC220" s="18">
        <f t="shared" si="177"/>
        <v>355</v>
      </c>
      <c r="BD220" s="10">
        <f t="shared" si="178"/>
        <v>6550.2500000000009</v>
      </c>
    </row>
    <row r="221" spans="1:56" x14ac:dyDescent="0.2">
      <c r="A221" s="17">
        <f>'St5 Input'!A206</f>
        <v>1</v>
      </c>
      <c r="B221" s="17">
        <f>'St5 Input'!B206</f>
        <v>1040</v>
      </c>
      <c r="C221" s="17" t="str">
        <f>'St5 Input'!C206</f>
        <v xml:space="preserve"> Roof Truss Setup Time</v>
      </c>
      <c r="D221" s="17">
        <f>'St5 Input'!D206</f>
        <v>15</v>
      </c>
      <c r="E221" s="19" t="str">
        <f>'St5 Input'!G206</f>
        <v xml:space="preserve"> </v>
      </c>
      <c r="F221" s="8"/>
      <c r="H221" s="10"/>
      <c r="I221" s="8">
        <f t="shared" si="150"/>
        <v>42685.322916666664</v>
      </c>
      <c r="J221" s="10">
        <f t="shared" si="151"/>
        <v>0</v>
      </c>
      <c r="K221" s="10">
        <f t="shared" si="152"/>
        <v>6905.2500000000009</v>
      </c>
      <c r="L221" s="12"/>
      <c r="M221" s="10"/>
      <c r="N221" s="8">
        <f t="shared" si="153"/>
        <v>42685.322916666664</v>
      </c>
      <c r="O221" s="10">
        <f t="shared" si="154"/>
        <v>0</v>
      </c>
      <c r="P221" s="10">
        <f t="shared" si="155"/>
        <v>6905.2500000000009</v>
      </c>
      <c r="Q221" s="14"/>
      <c r="R221" s="7"/>
      <c r="S221" s="8">
        <f t="shared" si="156"/>
        <v>42685.322916666664</v>
      </c>
      <c r="T221" s="7">
        <f t="shared" si="157"/>
        <v>0</v>
      </c>
      <c r="U221" s="10">
        <f t="shared" si="158"/>
        <v>6905.2500000000009</v>
      </c>
      <c r="V221" s="14"/>
      <c r="W221" s="7"/>
      <c r="X221" s="8">
        <f t="shared" si="159"/>
        <v>42685.322916666664</v>
      </c>
      <c r="Y221" s="7">
        <f t="shared" si="160"/>
        <v>0</v>
      </c>
      <c r="Z221" s="10">
        <f t="shared" si="161"/>
        <v>6905.2500000000009</v>
      </c>
      <c r="AA221" s="14"/>
      <c r="AB221" s="7"/>
      <c r="AC221" s="8">
        <f t="shared" si="162"/>
        <v>42685.322916666664</v>
      </c>
      <c r="AD221" s="7">
        <f t="shared" si="163"/>
        <v>0</v>
      </c>
      <c r="AE221" s="10">
        <f t="shared" si="164"/>
        <v>6905.2500000000009</v>
      </c>
      <c r="AF221" s="14"/>
      <c r="AG221" s="7"/>
      <c r="AH221" s="8">
        <f t="shared" si="165"/>
        <v>42685.322916666664</v>
      </c>
      <c r="AI221" s="7">
        <f t="shared" si="166"/>
        <v>0</v>
      </c>
      <c r="AJ221" s="10">
        <f t="shared" si="167"/>
        <v>6905.2500000000009</v>
      </c>
      <c r="AK221" s="12"/>
      <c r="AL221" s="7"/>
      <c r="AM221" s="15">
        <f t="shared" si="168"/>
        <v>42685.322916666664</v>
      </c>
      <c r="AN221" s="7">
        <f t="shared" si="169"/>
        <v>0</v>
      </c>
      <c r="AO221" s="7">
        <f>IF(AL221,AO220-#REF!,AO220)</f>
        <v>6905.2500000000009</v>
      </c>
      <c r="AP221" s="12"/>
      <c r="AQ221" s="7"/>
      <c r="AR221" s="8">
        <f t="shared" si="170"/>
        <v>42685.322916666664</v>
      </c>
      <c r="AS221" s="7">
        <f t="shared" si="171"/>
        <v>0</v>
      </c>
      <c r="AT221" s="7">
        <f t="shared" si="172"/>
        <v>6905.2500000000009</v>
      </c>
      <c r="AV221" s="10"/>
      <c r="AW221" s="8">
        <f t="shared" si="173"/>
        <v>42685.322916666664</v>
      </c>
      <c r="AX221" s="7">
        <f t="shared" si="174"/>
        <v>0</v>
      </c>
      <c r="AY221" s="10">
        <f t="shared" si="175"/>
        <v>6905.2500000000009</v>
      </c>
      <c r="AZ221"/>
      <c r="BA221" s="10"/>
      <c r="BB221" s="8">
        <f t="shared" si="176"/>
        <v>0.23611111109607405</v>
      </c>
      <c r="BC221" s="18">
        <f t="shared" si="177"/>
        <v>355</v>
      </c>
      <c r="BD221" s="10">
        <f t="shared" si="178"/>
        <v>6550.2500000000009</v>
      </c>
    </row>
    <row r="222" spans="1:56" x14ac:dyDescent="0.2">
      <c r="A222" s="17">
        <f>'St5 Input'!A207</f>
        <v>1</v>
      </c>
      <c r="B222" s="17">
        <f>'St5 Input'!B207</f>
        <v>1050</v>
      </c>
      <c r="C222" s="17" t="str">
        <f>'St5 Input'!C207</f>
        <v xml:space="preserve"> Weld roof trusses (2 min ea)</v>
      </c>
      <c r="D222" s="17">
        <f>'St5 Input'!D207</f>
        <v>34</v>
      </c>
      <c r="E222" s="19" t="str">
        <f>'St5 Input'!G207</f>
        <v xml:space="preserve"> </v>
      </c>
      <c r="F222" s="8"/>
      <c r="H222" s="10"/>
      <c r="I222" s="8">
        <f t="shared" si="150"/>
        <v>42685.322916666664</v>
      </c>
      <c r="J222" s="10">
        <f t="shared" si="151"/>
        <v>0</v>
      </c>
      <c r="K222" s="10">
        <f t="shared" si="152"/>
        <v>6905.2500000000009</v>
      </c>
      <c r="L222" s="12"/>
      <c r="M222" s="10"/>
      <c r="N222" s="8">
        <f t="shared" si="153"/>
        <v>42685.322916666664</v>
      </c>
      <c r="O222" s="10">
        <f t="shared" si="154"/>
        <v>0</v>
      </c>
      <c r="P222" s="10">
        <f t="shared" si="155"/>
        <v>6905.2500000000009</v>
      </c>
      <c r="Q222" s="14"/>
      <c r="R222" s="7"/>
      <c r="S222" s="8">
        <f t="shared" si="156"/>
        <v>42685.322916666664</v>
      </c>
      <c r="T222" s="7">
        <f t="shared" si="157"/>
        <v>0</v>
      </c>
      <c r="U222" s="10">
        <f t="shared" si="158"/>
        <v>6905.2500000000009</v>
      </c>
      <c r="V222" s="14"/>
      <c r="W222" s="7"/>
      <c r="X222" s="8">
        <f t="shared" si="159"/>
        <v>42685.322916666664</v>
      </c>
      <c r="Y222" s="7">
        <f t="shared" si="160"/>
        <v>0</v>
      </c>
      <c r="Z222" s="10">
        <f t="shared" si="161"/>
        <v>6905.2500000000009</v>
      </c>
      <c r="AA222" s="14"/>
      <c r="AB222" s="7"/>
      <c r="AC222" s="8">
        <f t="shared" si="162"/>
        <v>42685.322916666664</v>
      </c>
      <c r="AD222" s="7">
        <f t="shared" si="163"/>
        <v>0</v>
      </c>
      <c r="AE222" s="10">
        <f t="shared" si="164"/>
        <v>6905.2500000000009</v>
      </c>
      <c r="AF222" s="14"/>
      <c r="AG222" s="7"/>
      <c r="AH222" s="8">
        <f t="shared" si="165"/>
        <v>42685.322916666664</v>
      </c>
      <c r="AI222" s="7">
        <f t="shared" si="166"/>
        <v>0</v>
      </c>
      <c r="AJ222" s="10">
        <f t="shared" si="167"/>
        <v>6905.2500000000009</v>
      </c>
      <c r="AK222" s="12"/>
      <c r="AL222" s="7"/>
      <c r="AM222" s="15">
        <f t="shared" si="168"/>
        <v>42685.322916666664</v>
      </c>
      <c r="AN222" s="7">
        <f t="shared" si="169"/>
        <v>0</v>
      </c>
      <c r="AO222" s="7">
        <f>IF(AL222,AO221-#REF!,AO221)</f>
        <v>6905.2500000000009</v>
      </c>
      <c r="AP222" s="12"/>
      <c r="AQ222" s="7"/>
      <c r="AR222" s="8">
        <f t="shared" si="170"/>
        <v>42685.322916666664</v>
      </c>
      <c r="AS222" s="7">
        <f t="shared" si="171"/>
        <v>0</v>
      </c>
      <c r="AT222" s="7">
        <f t="shared" si="172"/>
        <v>6905.2500000000009</v>
      </c>
      <c r="AV222" s="10"/>
      <c r="AW222" s="8">
        <f t="shared" si="173"/>
        <v>42685.322916666664</v>
      </c>
      <c r="AX222" s="7">
        <f t="shared" si="174"/>
        <v>0</v>
      </c>
      <c r="AY222" s="10">
        <f t="shared" si="175"/>
        <v>6905.2500000000009</v>
      </c>
      <c r="AZ222"/>
      <c r="BA222" s="10"/>
      <c r="BB222" s="8">
        <f t="shared" si="176"/>
        <v>0.23611111109607405</v>
      </c>
      <c r="BC222" s="18">
        <f t="shared" si="177"/>
        <v>355</v>
      </c>
      <c r="BD222" s="10">
        <f t="shared" si="178"/>
        <v>6550.2500000000009</v>
      </c>
    </row>
    <row r="223" spans="1:56" x14ac:dyDescent="0.2">
      <c r="A223" s="17">
        <f>'St5 Input'!A208</f>
        <v>1</v>
      </c>
      <c r="B223" s="17">
        <f>'St5 Input'!B208</f>
        <v>1060</v>
      </c>
      <c r="C223" s="17" t="str">
        <f>'St5 Input'!C208</f>
        <v xml:space="preserve"> Weld roof parts together</v>
      </c>
      <c r="D223" s="17">
        <f>'St5 Input'!D208</f>
        <v>60</v>
      </c>
      <c r="E223" s="19" t="str">
        <f>'St5 Input'!G208</f>
        <v xml:space="preserve"> </v>
      </c>
      <c r="F223" s="8"/>
      <c r="H223" s="10"/>
      <c r="I223" s="8">
        <f t="shared" si="150"/>
        <v>42685.322916666664</v>
      </c>
      <c r="J223" s="10">
        <f t="shared" si="151"/>
        <v>0</v>
      </c>
      <c r="K223" s="10">
        <f t="shared" si="152"/>
        <v>6905.2500000000009</v>
      </c>
      <c r="L223" s="12"/>
      <c r="M223" s="10"/>
      <c r="N223" s="8">
        <f t="shared" si="153"/>
        <v>42685.322916666664</v>
      </c>
      <c r="O223" s="10">
        <f t="shared" si="154"/>
        <v>0</v>
      </c>
      <c r="P223" s="10">
        <f t="shared" si="155"/>
        <v>6905.2500000000009</v>
      </c>
      <c r="Q223" s="14"/>
      <c r="R223" s="7"/>
      <c r="S223" s="8">
        <f t="shared" si="156"/>
        <v>42685.322916666664</v>
      </c>
      <c r="T223" s="7">
        <f t="shared" si="157"/>
        <v>0</v>
      </c>
      <c r="U223" s="10">
        <f t="shared" si="158"/>
        <v>6905.2500000000009</v>
      </c>
      <c r="V223" s="14"/>
      <c r="W223" s="7"/>
      <c r="X223" s="8">
        <f t="shared" si="159"/>
        <v>42685.322916666664</v>
      </c>
      <c r="Y223" s="7">
        <f t="shared" si="160"/>
        <v>0</v>
      </c>
      <c r="Z223" s="10">
        <f t="shared" si="161"/>
        <v>6905.2500000000009</v>
      </c>
      <c r="AA223" s="14"/>
      <c r="AB223" s="7"/>
      <c r="AC223" s="8">
        <f t="shared" si="162"/>
        <v>42685.322916666664</v>
      </c>
      <c r="AD223" s="7">
        <f t="shared" si="163"/>
        <v>0</v>
      </c>
      <c r="AE223" s="10">
        <f t="shared" si="164"/>
        <v>6905.2500000000009</v>
      </c>
      <c r="AF223" s="14"/>
      <c r="AG223" s="7"/>
      <c r="AH223" s="8">
        <f t="shared" si="165"/>
        <v>42685.322916666664</v>
      </c>
      <c r="AI223" s="7">
        <f t="shared" si="166"/>
        <v>0</v>
      </c>
      <c r="AJ223" s="10">
        <f t="shared" si="167"/>
        <v>6905.2500000000009</v>
      </c>
      <c r="AK223" s="12"/>
      <c r="AL223" s="7"/>
      <c r="AM223" s="15">
        <f t="shared" si="168"/>
        <v>42685.322916666664</v>
      </c>
      <c r="AN223" s="7">
        <f t="shared" si="169"/>
        <v>0</v>
      </c>
      <c r="AO223" s="7">
        <f>IF(AL223,AO222-#REF!,AO222)</f>
        <v>6905.2500000000009</v>
      </c>
      <c r="AP223" s="12"/>
      <c r="AQ223" s="7"/>
      <c r="AR223" s="8">
        <f t="shared" si="170"/>
        <v>42685.322916666664</v>
      </c>
      <c r="AS223" s="7">
        <f t="shared" si="171"/>
        <v>0</v>
      </c>
      <c r="AT223" s="7">
        <f t="shared" si="172"/>
        <v>6905.2500000000009</v>
      </c>
      <c r="AV223" s="10"/>
      <c r="AW223" s="8">
        <f t="shared" si="173"/>
        <v>42685.322916666664</v>
      </c>
      <c r="AX223" s="7">
        <f t="shared" si="174"/>
        <v>0</v>
      </c>
      <c r="AY223" s="10">
        <f t="shared" si="175"/>
        <v>6905.2500000000009</v>
      </c>
      <c r="AZ223"/>
      <c r="BA223" s="10"/>
      <c r="BB223" s="8">
        <f t="shared" si="176"/>
        <v>0.23611111109607405</v>
      </c>
      <c r="BC223" s="18">
        <f t="shared" si="177"/>
        <v>355</v>
      </c>
      <c r="BD223" s="10">
        <f t="shared" si="178"/>
        <v>6550.2500000000009</v>
      </c>
    </row>
    <row r="224" spans="1:56" x14ac:dyDescent="0.2">
      <c r="A224" s="17">
        <f>'St5 Input'!A209</f>
        <v>1</v>
      </c>
      <c r="B224" s="17">
        <f>'St5 Input'!B209</f>
        <v>1070</v>
      </c>
      <c r="C224" s="17" t="str">
        <f>'St5 Input'!C209</f>
        <v xml:space="preserve"> Table prep for 1 pc roof </v>
      </c>
      <c r="D224" s="17">
        <f>'St5 Input'!D209</f>
        <v>8</v>
      </c>
      <c r="E224" s="19" t="str">
        <f>'St5 Input'!G209</f>
        <v xml:space="preserve"> </v>
      </c>
      <c r="F224" s="8"/>
      <c r="H224" s="10"/>
      <c r="I224" s="8">
        <f t="shared" si="150"/>
        <v>42685.322916666664</v>
      </c>
      <c r="J224" s="10">
        <f t="shared" si="151"/>
        <v>0</v>
      </c>
      <c r="K224" s="10">
        <f t="shared" si="152"/>
        <v>6905.2500000000009</v>
      </c>
      <c r="L224" s="12"/>
      <c r="M224" s="10"/>
      <c r="N224" s="8">
        <f t="shared" si="153"/>
        <v>42685.322916666664</v>
      </c>
      <c r="O224" s="10">
        <f t="shared" si="154"/>
        <v>0</v>
      </c>
      <c r="P224" s="10">
        <f t="shared" si="155"/>
        <v>6905.2500000000009</v>
      </c>
      <c r="Q224" s="14"/>
      <c r="R224" s="7"/>
      <c r="S224" s="8">
        <f t="shared" si="156"/>
        <v>42685.322916666664</v>
      </c>
      <c r="T224" s="7">
        <f t="shared" si="157"/>
        <v>0</v>
      </c>
      <c r="U224" s="10">
        <f t="shared" si="158"/>
        <v>6905.2500000000009</v>
      </c>
      <c r="V224" s="14"/>
      <c r="W224" s="7"/>
      <c r="X224" s="8">
        <f t="shared" si="159"/>
        <v>42685.322916666664</v>
      </c>
      <c r="Y224" s="7">
        <f t="shared" si="160"/>
        <v>0</v>
      </c>
      <c r="Z224" s="10">
        <f t="shared" si="161"/>
        <v>6905.2500000000009</v>
      </c>
      <c r="AA224" s="14"/>
      <c r="AB224" s="7"/>
      <c r="AC224" s="8">
        <f t="shared" si="162"/>
        <v>42685.322916666664</v>
      </c>
      <c r="AD224" s="7">
        <f t="shared" si="163"/>
        <v>0</v>
      </c>
      <c r="AE224" s="10">
        <f t="shared" si="164"/>
        <v>6905.2500000000009</v>
      </c>
      <c r="AF224" s="14"/>
      <c r="AG224" s="7"/>
      <c r="AH224" s="8">
        <f t="shared" si="165"/>
        <v>42685.322916666664</v>
      </c>
      <c r="AI224" s="7">
        <f t="shared" si="166"/>
        <v>0</v>
      </c>
      <c r="AJ224" s="10">
        <f t="shared" si="167"/>
        <v>6905.2500000000009</v>
      </c>
      <c r="AK224" s="12"/>
      <c r="AL224" s="7"/>
      <c r="AM224" s="15">
        <f t="shared" si="168"/>
        <v>42685.322916666664</v>
      </c>
      <c r="AN224" s="7">
        <f t="shared" si="169"/>
        <v>0</v>
      </c>
      <c r="AO224" s="7">
        <f>IF(AL224,AO223-#REF!,AO223)</f>
        <v>6905.2500000000009</v>
      </c>
      <c r="AP224" s="12"/>
      <c r="AQ224" s="7"/>
      <c r="AR224" s="8">
        <f t="shared" si="170"/>
        <v>42685.322916666664</v>
      </c>
      <c r="AS224" s="7">
        <f t="shared" si="171"/>
        <v>0</v>
      </c>
      <c r="AT224" s="7">
        <f t="shared" si="172"/>
        <v>6905.2500000000009</v>
      </c>
      <c r="AV224" s="10"/>
      <c r="AW224" s="8">
        <f t="shared" si="173"/>
        <v>42685.322916666664</v>
      </c>
      <c r="AX224" s="7">
        <f t="shared" si="174"/>
        <v>0</v>
      </c>
      <c r="AY224" s="10">
        <f t="shared" si="175"/>
        <v>6905.2500000000009</v>
      </c>
      <c r="AZ224"/>
      <c r="BA224" s="10"/>
      <c r="BB224" s="8">
        <f t="shared" si="176"/>
        <v>0.23611111109607405</v>
      </c>
      <c r="BC224" s="18">
        <f t="shared" si="177"/>
        <v>355</v>
      </c>
      <c r="BD224" s="10">
        <f t="shared" si="178"/>
        <v>6550.2500000000009</v>
      </c>
    </row>
    <row r="225" spans="1:56" x14ac:dyDescent="0.2">
      <c r="A225" s="17">
        <f>'St5 Input'!A210</f>
        <v>1</v>
      </c>
      <c r="B225" s="17">
        <f>'St5 Input'!B210</f>
        <v>1080</v>
      </c>
      <c r="C225" s="17" t="str">
        <f>'St5 Input'!C210</f>
        <v xml:space="preserve"> Roof lay out</v>
      </c>
      <c r="D225" s="17">
        <f>'St5 Input'!D210</f>
        <v>17</v>
      </c>
      <c r="E225" s="19" t="str">
        <f>'St5 Input'!G210</f>
        <v xml:space="preserve"> </v>
      </c>
      <c r="F225" s="8"/>
      <c r="H225" s="10"/>
      <c r="I225" s="8">
        <f t="shared" si="150"/>
        <v>42685.322916666664</v>
      </c>
      <c r="J225" s="10">
        <f t="shared" si="151"/>
        <v>0</v>
      </c>
      <c r="K225" s="10">
        <f t="shared" si="152"/>
        <v>6905.2500000000009</v>
      </c>
      <c r="L225" s="12"/>
      <c r="M225" s="10"/>
      <c r="N225" s="8">
        <f t="shared" si="153"/>
        <v>42685.322916666664</v>
      </c>
      <c r="O225" s="10">
        <f t="shared" si="154"/>
        <v>0</v>
      </c>
      <c r="P225" s="10">
        <f t="shared" si="155"/>
        <v>6905.2500000000009</v>
      </c>
      <c r="Q225" s="14"/>
      <c r="R225" s="7"/>
      <c r="S225" s="8">
        <f t="shared" si="156"/>
        <v>42685.322916666664</v>
      </c>
      <c r="T225" s="7">
        <f t="shared" si="157"/>
        <v>0</v>
      </c>
      <c r="U225" s="10">
        <f t="shared" si="158"/>
        <v>6905.2500000000009</v>
      </c>
      <c r="V225" s="14"/>
      <c r="W225" s="7"/>
      <c r="X225" s="8">
        <f t="shared" si="159"/>
        <v>42685.322916666664</v>
      </c>
      <c r="Y225" s="7">
        <f t="shared" si="160"/>
        <v>0</v>
      </c>
      <c r="Z225" s="10">
        <f t="shared" si="161"/>
        <v>6905.2500000000009</v>
      </c>
      <c r="AA225" s="14"/>
      <c r="AB225" s="7"/>
      <c r="AC225" s="8">
        <f t="shared" si="162"/>
        <v>42685.322916666664</v>
      </c>
      <c r="AD225" s="7">
        <f t="shared" si="163"/>
        <v>0</v>
      </c>
      <c r="AE225" s="10">
        <f t="shared" si="164"/>
        <v>6905.2500000000009</v>
      </c>
      <c r="AF225" s="14"/>
      <c r="AG225" s="7"/>
      <c r="AH225" s="8">
        <f t="shared" si="165"/>
        <v>42685.322916666664</v>
      </c>
      <c r="AI225" s="7">
        <f t="shared" si="166"/>
        <v>0</v>
      </c>
      <c r="AJ225" s="10">
        <f t="shared" si="167"/>
        <v>6905.2500000000009</v>
      </c>
      <c r="AK225" s="12"/>
      <c r="AL225" s="7"/>
      <c r="AM225" s="15">
        <f t="shared" si="168"/>
        <v>42685.322916666664</v>
      </c>
      <c r="AN225" s="7">
        <f t="shared" si="169"/>
        <v>0</v>
      </c>
      <c r="AO225" s="7">
        <f>IF(AL225,AO224-#REF!,AO224)</f>
        <v>6905.2500000000009</v>
      </c>
      <c r="AP225" s="12"/>
      <c r="AQ225" s="7"/>
      <c r="AR225" s="8">
        <f t="shared" si="170"/>
        <v>42685.322916666664</v>
      </c>
      <c r="AS225" s="7">
        <f t="shared" si="171"/>
        <v>0</v>
      </c>
      <c r="AT225" s="7">
        <f t="shared" si="172"/>
        <v>6905.2500000000009</v>
      </c>
      <c r="AV225" s="10"/>
      <c r="AW225" s="8">
        <f t="shared" si="173"/>
        <v>42685.322916666664</v>
      </c>
      <c r="AX225" s="7">
        <f t="shared" si="174"/>
        <v>0</v>
      </c>
      <c r="AY225" s="10">
        <f t="shared" si="175"/>
        <v>6905.2500000000009</v>
      </c>
      <c r="AZ225"/>
      <c r="BA225" s="10"/>
      <c r="BB225" s="8">
        <f t="shared" si="176"/>
        <v>0.23611111109607405</v>
      </c>
      <c r="BC225" s="18">
        <f t="shared" si="177"/>
        <v>355</v>
      </c>
      <c r="BD225" s="10">
        <f t="shared" si="178"/>
        <v>6550.2500000000009</v>
      </c>
    </row>
    <row r="226" spans="1:56" x14ac:dyDescent="0.2">
      <c r="A226" s="17">
        <f>'St5 Input'!A211</f>
        <v>1</v>
      </c>
      <c r="B226" s="17">
        <f>'St5 Input'!B211</f>
        <v>1090</v>
      </c>
      <c r="C226" s="17" t="str">
        <f>'St5 Input'!C211</f>
        <v xml:space="preserve"> Tack roof </v>
      </c>
      <c r="D226" s="17">
        <f>'St5 Input'!D211</f>
        <v>8</v>
      </c>
      <c r="E226" s="19" t="str">
        <f>'St5 Input'!G211</f>
        <v xml:space="preserve"> </v>
      </c>
      <c r="F226" s="8"/>
      <c r="H226" s="10"/>
      <c r="I226" s="8">
        <f t="shared" si="150"/>
        <v>42685.322916666664</v>
      </c>
      <c r="J226" s="10">
        <f t="shared" si="151"/>
        <v>0</v>
      </c>
      <c r="K226" s="10">
        <f t="shared" si="152"/>
        <v>6905.2500000000009</v>
      </c>
      <c r="L226" s="12"/>
      <c r="M226" s="10"/>
      <c r="N226" s="8">
        <f t="shared" si="153"/>
        <v>42685.322916666664</v>
      </c>
      <c r="O226" s="10">
        <f t="shared" si="154"/>
        <v>0</v>
      </c>
      <c r="P226" s="10">
        <f t="shared" si="155"/>
        <v>6905.2500000000009</v>
      </c>
      <c r="Q226" s="14"/>
      <c r="R226" s="7"/>
      <c r="S226" s="8">
        <f t="shared" si="156"/>
        <v>42685.322916666664</v>
      </c>
      <c r="T226" s="7">
        <f t="shared" si="157"/>
        <v>0</v>
      </c>
      <c r="U226" s="10">
        <f t="shared" si="158"/>
        <v>6905.2500000000009</v>
      </c>
      <c r="V226" s="14"/>
      <c r="W226" s="7"/>
      <c r="X226" s="8">
        <f t="shared" si="159"/>
        <v>42685.322916666664</v>
      </c>
      <c r="Y226" s="7">
        <f t="shared" si="160"/>
        <v>0</v>
      </c>
      <c r="Z226" s="10">
        <f t="shared" si="161"/>
        <v>6905.2500000000009</v>
      </c>
      <c r="AA226" s="14"/>
      <c r="AB226" s="7"/>
      <c r="AC226" s="8">
        <f t="shared" si="162"/>
        <v>42685.322916666664</v>
      </c>
      <c r="AD226" s="7">
        <f t="shared" si="163"/>
        <v>0</v>
      </c>
      <c r="AE226" s="10">
        <f t="shared" si="164"/>
        <v>6905.2500000000009</v>
      </c>
      <c r="AF226" s="14"/>
      <c r="AG226" s="7"/>
      <c r="AH226" s="8">
        <f t="shared" si="165"/>
        <v>42685.322916666664</v>
      </c>
      <c r="AI226" s="7">
        <f t="shared" si="166"/>
        <v>0</v>
      </c>
      <c r="AJ226" s="10">
        <f t="shared" si="167"/>
        <v>6905.2500000000009</v>
      </c>
      <c r="AK226" s="12"/>
      <c r="AL226" s="7"/>
      <c r="AM226" s="15">
        <f t="shared" si="168"/>
        <v>42685.322916666664</v>
      </c>
      <c r="AN226" s="7">
        <f t="shared" si="169"/>
        <v>0</v>
      </c>
      <c r="AO226" s="7">
        <f>IF(AL226,AO225-#REF!,AO225)</f>
        <v>6905.2500000000009</v>
      </c>
      <c r="AP226" s="12"/>
      <c r="AQ226" s="7"/>
      <c r="AR226" s="8">
        <f t="shared" si="170"/>
        <v>42685.322916666664</v>
      </c>
      <c r="AS226" s="7">
        <f t="shared" si="171"/>
        <v>0</v>
      </c>
      <c r="AT226" s="7">
        <f t="shared" si="172"/>
        <v>6905.2500000000009</v>
      </c>
      <c r="AV226" s="10"/>
      <c r="AW226" s="8">
        <f t="shared" si="173"/>
        <v>42685.322916666664</v>
      </c>
      <c r="AX226" s="7">
        <f t="shared" si="174"/>
        <v>0</v>
      </c>
      <c r="AY226" s="10">
        <f t="shared" si="175"/>
        <v>6905.2500000000009</v>
      </c>
      <c r="AZ226"/>
      <c r="BA226" s="10"/>
      <c r="BB226" s="8">
        <f t="shared" si="176"/>
        <v>0.23611111109607405</v>
      </c>
      <c r="BC226" s="18">
        <f t="shared" si="177"/>
        <v>355</v>
      </c>
      <c r="BD226" s="10">
        <f t="shared" si="178"/>
        <v>6550.2500000000009</v>
      </c>
    </row>
    <row r="227" spans="1:56" x14ac:dyDescent="0.2">
      <c r="A227" s="17">
        <f>'St5 Input'!A212</f>
        <v>1</v>
      </c>
      <c r="B227" s="17">
        <f>'St5 Input'!B212</f>
        <v>1100</v>
      </c>
      <c r="C227" s="17" t="str">
        <f>'St5 Input'!C212</f>
        <v xml:space="preserve"> Weld 1 pc roof </v>
      </c>
      <c r="D227" s="17">
        <f>'St5 Input'!D212</f>
        <v>24</v>
      </c>
      <c r="E227" s="19" t="str">
        <f>'St5 Input'!G212</f>
        <v xml:space="preserve"> </v>
      </c>
      <c r="F227" s="8"/>
      <c r="H227" s="10"/>
      <c r="I227" s="8">
        <f t="shared" si="150"/>
        <v>42685.322916666664</v>
      </c>
      <c r="J227" s="10">
        <f t="shared" si="151"/>
        <v>0</v>
      </c>
      <c r="K227" s="10">
        <f t="shared" si="152"/>
        <v>6905.2500000000009</v>
      </c>
      <c r="L227" s="12"/>
      <c r="M227" s="10"/>
      <c r="N227" s="8">
        <f t="shared" si="153"/>
        <v>42685.322916666664</v>
      </c>
      <c r="O227" s="10">
        <f t="shared" si="154"/>
        <v>0</v>
      </c>
      <c r="P227" s="10">
        <f t="shared" si="155"/>
        <v>6905.2500000000009</v>
      </c>
      <c r="Q227" s="14"/>
      <c r="R227" s="7"/>
      <c r="S227" s="8">
        <f t="shared" si="156"/>
        <v>42685.322916666664</v>
      </c>
      <c r="T227" s="7">
        <f t="shared" si="157"/>
        <v>0</v>
      </c>
      <c r="U227" s="10">
        <f t="shared" si="158"/>
        <v>6905.2500000000009</v>
      </c>
      <c r="V227" s="14"/>
      <c r="W227" s="7"/>
      <c r="X227" s="8">
        <f t="shared" si="159"/>
        <v>42685.322916666664</v>
      </c>
      <c r="Y227" s="7">
        <f t="shared" si="160"/>
        <v>0</v>
      </c>
      <c r="Z227" s="10">
        <f t="shared" si="161"/>
        <v>6905.2500000000009</v>
      </c>
      <c r="AA227" s="14"/>
      <c r="AB227" s="7"/>
      <c r="AC227" s="8">
        <f t="shared" si="162"/>
        <v>42685.322916666664</v>
      </c>
      <c r="AD227" s="7">
        <f t="shared" si="163"/>
        <v>0</v>
      </c>
      <c r="AE227" s="10">
        <f t="shared" si="164"/>
        <v>6905.2500000000009</v>
      </c>
      <c r="AF227" s="14"/>
      <c r="AG227" s="7"/>
      <c r="AH227" s="8">
        <f t="shared" si="165"/>
        <v>42685.322916666664</v>
      </c>
      <c r="AI227" s="7">
        <f t="shared" si="166"/>
        <v>0</v>
      </c>
      <c r="AJ227" s="10">
        <f t="shared" si="167"/>
        <v>6905.2500000000009</v>
      </c>
      <c r="AK227" s="12"/>
      <c r="AL227" s="7"/>
      <c r="AM227" s="15">
        <f t="shared" si="168"/>
        <v>42685.322916666664</v>
      </c>
      <c r="AN227" s="7">
        <f t="shared" si="169"/>
        <v>0</v>
      </c>
      <c r="AO227" s="7">
        <f>IF(AL227,AO226-#REF!,AO226)</f>
        <v>6905.2500000000009</v>
      </c>
      <c r="AP227" s="12"/>
      <c r="AQ227" s="7"/>
      <c r="AR227" s="8">
        <f t="shared" si="170"/>
        <v>42685.322916666664</v>
      </c>
      <c r="AS227" s="7">
        <f t="shared" si="171"/>
        <v>0</v>
      </c>
      <c r="AT227" s="7">
        <f t="shared" si="172"/>
        <v>6905.2500000000009</v>
      </c>
      <c r="AV227" s="10"/>
      <c r="AW227" s="8">
        <f t="shared" si="173"/>
        <v>42685.322916666664</v>
      </c>
      <c r="AX227" s="7">
        <f t="shared" si="174"/>
        <v>0</v>
      </c>
      <c r="AY227" s="10">
        <f t="shared" si="175"/>
        <v>6905.2500000000009</v>
      </c>
      <c r="AZ227"/>
      <c r="BA227" s="10"/>
      <c r="BB227" s="8">
        <f t="shared" si="176"/>
        <v>0.23611111109607405</v>
      </c>
      <c r="BC227" s="18">
        <f t="shared" si="177"/>
        <v>355</v>
      </c>
      <c r="BD227" s="10">
        <f t="shared" si="178"/>
        <v>6550.2500000000009</v>
      </c>
    </row>
    <row r="228" spans="1:56" x14ac:dyDescent="0.2">
      <c r="A228" s="17">
        <f>'St5 Input'!A213</f>
        <v>1</v>
      </c>
      <c r="B228" s="17">
        <f>'St5 Input'!B213</f>
        <v>1110</v>
      </c>
      <c r="C228" s="17" t="str">
        <f>'St5 Input'!C213</f>
        <v xml:space="preserve"> A/C Ducting - Single</v>
      </c>
      <c r="D228" s="17">
        <f>'St5 Input'!D213</f>
        <v>10</v>
      </c>
      <c r="E228" s="19" t="str">
        <f>'St5 Input'!G213</f>
        <v xml:space="preserve"> </v>
      </c>
      <c r="F228" s="8"/>
      <c r="H228" s="10"/>
      <c r="I228" s="8">
        <f t="shared" si="150"/>
        <v>42685.322916666664</v>
      </c>
      <c r="J228" s="10">
        <f t="shared" si="151"/>
        <v>0</v>
      </c>
      <c r="K228" s="10">
        <f t="shared" si="152"/>
        <v>6905.2500000000009</v>
      </c>
      <c r="L228" s="12"/>
      <c r="M228" s="10"/>
      <c r="N228" s="8">
        <f t="shared" si="153"/>
        <v>42685.322916666664</v>
      </c>
      <c r="O228" s="10">
        <f t="shared" si="154"/>
        <v>0</v>
      </c>
      <c r="P228" s="10">
        <f t="shared" si="155"/>
        <v>6905.2500000000009</v>
      </c>
      <c r="Q228" s="14"/>
      <c r="R228" s="7"/>
      <c r="S228" s="8">
        <f t="shared" si="156"/>
        <v>42685.322916666664</v>
      </c>
      <c r="T228" s="7">
        <f t="shared" si="157"/>
        <v>0</v>
      </c>
      <c r="U228" s="10">
        <f t="shared" si="158"/>
        <v>6905.2500000000009</v>
      </c>
      <c r="V228" s="14"/>
      <c r="W228" s="7"/>
      <c r="X228" s="8">
        <f t="shared" si="159"/>
        <v>42685.322916666664</v>
      </c>
      <c r="Y228" s="7">
        <f t="shared" si="160"/>
        <v>0</v>
      </c>
      <c r="Z228" s="10">
        <f t="shared" si="161"/>
        <v>6905.2500000000009</v>
      </c>
      <c r="AA228" s="14"/>
      <c r="AB228" s="7"/>
      <c r="AC228" s="8">
        <f t="shared" si="162"/>
        <v>42685.322916666664</v>
      </c>
      <c r="AD228" s="7">
        <f t="shared" si="163"/>
        <v>0</v>
      </c>
      <c r="AE228" s="10">
        <f t="shared" si="164"/>
        <v>6905.2500000000009</v>
      </c>
      <c r="AF228" s="14"/>
      <c r="AG228" s="7"/>
      <c r="AH228" s="8">
        <f t="shared" si="165"/>
        <v>42685.322916666664</v>
      </c>
      <c r="AI228" s="7">
        <f t="shared" si="166"/>
        <v>0</v>
      </c>
      <c r="AJ228" s="10">
        <f t="shared" si="167"/>
        <v>6905.2500000000009</v>
      </c>
      <c r="AK228" s="12"/>
      <c r="AL228" s="7"/>
      <c r="AM228" s="15">
        <f t="shared" si="168"/>
        <v>42685.322916666664</v>
      </c>
      <c r="AN228" s="7">
        <f t="shared" si="169"/>
        <v>0</v>
      </c>
      <c r="AO228" s="7">
        <f>IF(AL228,AO227-#REF!,AO227)</f>
        <v>6905.2500000000009</v>
      </c>
      <c r="AP228" s="12"/>
      <c r="AQ228" s="7"/>
      <c r="AR228" s="8">
        <f t="shared" si="170"/>
        <v>42685.322916666664</v>
      </c>
      <c r="AS228" s="7">
        <f t="shared" si="171"/>
        <v>0</v>
      </c>
      <c r="AT228" s="7">
        <f t="shared" si="172"/>
        <v>6905.2500000000009</v>
      </c>
      <c r="AV228" s="10"/>
      <c r="AW228" s="8">
        <f t="shared" si="173"/>
        <v>42685.322916666664</v>
      </c>
      <c r="AX228" s="7">
        <f t="shared" si="174"/>
        <v>0</v>
      </c>
      <c r="AY228" s="10">
        <f t="shared" si="175"/>
        <v>6905.2500000000009</v>
      </c>
      <c r="AZ228"/>
      <c r="BA228" s="10"/>
      <c r="BB228" s="8">
        <f t="shared" si="176"/>
        <v>0.23611111109607405</v>
      </c>
      <c r="BC228" s="18">
        <f t="shared" si="177"/>
        <v>355</v>
      </c>
      <c r="BD228" s="10">
        <f t="shared" si="178"/>
        <v>6550.2500000000009</v>
      </c>
    </row>
    <row r="229" spans="1:56" x14ac:dyDescent="0.2">
      <c r="A229" s="17">
        <f>'St5 Input'!A214</f>
        <v>1</v>
      </c>
      <c r="B229" s="17">
        <f>'St5 Input'!B214</f>
        <v>1130</v>
      </c>
      <c r="C229" s="17" t="str">
        <f>'St5 Input'!C214</f>
        <v xml:space="preserve"> Upper front wall</v>
      </c>
      <c r="D229" s="17">
        <f>'St5 Input'!D214</f>
        <v>30</v>
      </c>
      <c r="E229" s="19" t="str">
        <f>'St5 Input'!G214</f>
        <v xml:space="preserve"> </v>
      </c>
      <c r="F229" s="8"/>
      <c r="H229" s="10"/>
      <c r="I229" s="8">
        <f t="shared" si="150"/>
        <v>42685.322916666664</v>
      </c>
      <c r="J229" s="10">
        <f t="shared" si="151"/>
        <v>0</v>
      </c>
      <c r="K229" s="10">
        <f t="shared" si="152"/>
        <v>6905.2500000000009</v>
      </c>
      <c r="L229" s="12"/>
      <c r="M229" s="10"/>
      <c r="N229" s="8">
        <f t="shared" si="153"/>
        <v>42685.322916666664</v>
      </c>
      <c r="O229" s="10">
        <f t="shared" si="154"/>
        <v>0</v>
      </c>
      <c r="P229" s="10">
        <f t="shared" si="155"/>
        <v>6905.2500000000009</v>
      </c>
      <c r="Q229" s="14"/>
      <c r="R229" s="7"/>
      <c r="S229" s="8">
        <f t="shared" si="156"/>
        <v>42685.322916666664</v>
      </c>
      <c r="T229" s="7">
        <f t="shared" si="157"/>
        <v>0</v>
      </c>
      <c r="U229" s="10">
        <f t="shared" si="158"/>
        <v>6905.2500000000009</v>
      </c>
      <c r="V229" s="14"/>
      <c r="W229" s="7"/>
      <c r="X229" s="8">
        <f t="shared" si="159"/>
        <v>42685.322916666664</v>
      </c>
      <c r="Y229" s="7">
        <f t="shared" si="160"/>
        <v>0</v>
      </c>
      <c r="Z229" s="10">
        <f t="shared" si="161"/>
        <v>6905.2500000000009</v>
      </c>
      <c r="AA229" s="14"/>
      <c r="AB229" s="7"/>
      <c r="AC229" s="8">
        <f t="shared" si="162"/>
        <v>42685.322916666664</v>
      </c>
      <c r="AD229" s="7">
        <f t="shared" si="163"/>
        <v>0</v>
      </c>
      <c r="AE229" s="10">
        <f t="shared" si="164"/>
        <v>6905.2500000000009</v>
      </c>
      <c r="AF229" s="14"/>
      <c r="AG229" s="7"/>
      <c r="AH229" s="8">
        <f t="shared" si="165"/>
        <v>42685.322916666664</v>
      </c>
      <c r="AI229" s="7">
        <f t="shared" si="166"/>
        <v>0</v>
      </c>
      <c r="AJ229" s="10">
        <f t="shared" si="167"/>
        <v>6905.2500000000009</v>
      </c>
      <c r="AK229" s="12"/>
      <c r="AL229" s="7"/>
      <c r="AM229" s="15">
        <f t="shared" si="168"/>
        <v>42685.322916666664</v>
      </c>
      <c r="AN229" s="7">
        <f t="shared" si="169"/>
        <v>0</v>
      </c>
      <c r="AO229" s="7">
        <f>IF(AL229,AO228-#REF!,AO228)</f>
        <v>6905.2500000000009</v>
      </c>
      <c r="AP229" s="12"/>
      <c r="AQ229" s="7"/>
      <c r="AR229" s="8">
        <f t="shared" si="170"/>
        <v>42685.322916666664</v>
      </c>
      <c r="AS229" s="7">
        <f t="shared" si="171"/>
        <v>0</v>
      </c>
      <c r="AT229" s="7">
        <f t="shared" si="172"/>
        <v>6905.2500000000009</v>
      </c>
      <c r="AV229" s="10"/>
      <c r="AW229" s="8">
        <f t="shared" si="173"/>
        <v>42685.322916666664</v>
      </c>
      <c r="AX229" s="7">
        <f t="shared" si="174"/>
        <v>0</v>
      </c>
      <c r="AY229" s="10">
        <f t="shared" si="175"/>
        <v>6905.2500000000009</v>
      </c>
      <c r="AZ229"/>
      <c r="BA229" s="10"/>
      <c r="BB229" s="8">
        <f t="shared" si="176"/>
        <v>0.23611111109607405</v>
      </c>
      <c r="BC229" s="18">
        <f t="shared" si="177"/>
        <v>355</v>
      </c>
      <c r="BD229" s="10">
        <f t="shared" si="178"/>
        <v>6550.2500000000009</v>
      </c>
    </row>
    <row r="230" spans="1:56" x14ac:dyDescent="0.2">
      <c r="A230" s="17">
        <f>'St5 Input'!A215</f>
        <v>1</v>
      </c>
      <c r="B230" s="17">
        <f>'St5 Input'!B215</f>
        <v>1140</v>
      </c>
      <c r="C230" s="17" t="str">
        <f>'St5 Input'!C215</f>
        <v xml:space="preserve"> Lower front wall</v>
      </c>
      <c r="D230" s="17">
        <f>'St5 Input'!D215</f>
        <v>15</v>
      </c>
      <c r="E230" s="19" t="str">
        <f>'St5 Input'!G215</f>
        <v xml:space="preserve"> </v>
      </c>
      <c r="F230" s="8"/>
      <c r="H230" s="10"/>
      <c r="I230" s="8">
        <f t="shared" si="150"/>
        <v>42685.322916666664</v>
      </c>
      <c r="J230" s="10">
        <f t="shared" si="151"/>
        <v>0</v>
      </c>
      <c r="K230" s="10">
        <f t="shared" si="152"/>
        <v>6905.2500000000009</v>
      </c>
      <c r="L230" s="12"/>
      <c r="M230" s="10"/>
      <c r="N230" s="8">
        <f t="shared" si="153"/>
        <v>42685.322916666664</v>
      </c>
      <c r="O230" s="10">
        <f t="shared" si="154"/>
        <v>0</v>
      </c>
      <c r="P230" s="10">
        <f t="shared" si="155"/>
        <v>6905.2500000000009</v>
      </c>
      <c r="Q230" s="14"/>
      <c r="R230" s="7"/>
      <c r="S230" s="8">
        <f t="shared" si="156"/>
        <v>42685.322916666664</v>
      </c>
      <c r="T230" s="7">
        <f t="shared" si="157"/>
        <v>0</v>
      </c>
      <c r="U230" s="10">
        <f t="shared" si="158"/>
        <v>6905.2500000000009</v>
      </c>
      <c r="V230" s="14"/>
      <c r="W230" s="7"/>
      <c r="X230" s="8">
        <f t="shared" si="159"/>
        <v>42685.322916666664</v>
      </c>
      <c r="Y230" s="7">
        <f t="shared" si="160"/>
        <v>0</v>
      </c>
      <c r="Z230" s="10">
        <f t="shared" si="161"/>
        <v>6905.2500000000009</v>
      </c>
      <c r="AA230" s="14"/>
      <c r="AB230" s="7"/>
      <c r="AC230" s="8">
        <f t="shared" si="162"/>
        <v>42685.322916666664</v>
      </c>
      <c r="AD230" s="7">
        <f t="shared" si="163"/>
        <v>0</v>
      </c>
      <c r="AE230" s="10">
        <f t="shared" si="164"/>
        <v>6905.2500000000009</v>
      </c>
      <c r="AF230" s="14"/>
      <c r="AG230" s="7"/>
      <c r="AH230" s="8">
        <f t="shared" si="165"/>
        <v>42685.322916666664</v>
      </c>
      <c r="AI230" s="7">
        <f t="shared" si="166"/>
        <v>0</v>
      </c>
      <c r="AJ230" s="10">
        <f t="shared" si="167"/>
        <v>6905.2500000000009</v>
      </c>
      <c r="AK230" s="12"/>
      <c r="AL230" s="7"/>
      <c r="AM230" s="15">
        <f t="shared" si="168"/>
        <v>42685.322916666664</v>
      </c>
      <c r="AN230" s="7">
        <f t="shared" si="169"/>
        <v>0</v>
      </c>
      <c r="AO230" s="7">
        <f>IF(AL230,AO229-#REF!,AO229)</f>
        <v>6905.2500000000009</v>
      </c>
      <c r="AP230" s="12"/>
      <c r="AQ230" s="7"/>
      <c r="AR230" s="8">
        <f t="shared" si="170"/>
        <v>42685.322916666664</v>
      </c>
      <c r="AS230" s="7">
        <f t="shared" si="171"/>
        <v>0</v>
      </c>
      <c r="AT230" s="7">
        <f t="shared" si="172"/>
        <v>6905.2500000000009</v>
      </c>
      <c r="AV230" s="10"/>
      <c r="AW230" s="8">
        <f t="shared" si="173"/>
        <v>42685.322916666664</v>
      </c>
      <c r="AX230" s="7">
        <f t="shared" si="174"/>
        <v>0</v>
      </c>
      <c r="AY230" s="10">
        <f t="shared" si="175"/>
        <v>6905.2500000000009</v>
      </c>
      <c r="AZ230"/>
      <c r="BA230" s="10"/>
      <c r="BB230" s="8">
        <f t="shared" si="176"/>
        <v>0.23611111109607405</v>
      </c>
      <c r="BC230" s="18">
        <f t="shared" si="177"/>
        <v>355</v>
      </c>
      <c r="BD230" s="10">
        <f t="shared" si="178"/>
        <v>6550.2500000000009</v>
      </c>
    </row>
    <row r="231" spans="1:56" x14ac:dyDescent="0.2">
      <c r="A231" s="17">
        <f>'St5 Input'!A216</f>
        <v>1</v>
      </c>
      <c r="B231" s="17">
        <f>'St5 Input'!B216</f>
        <v>1150</v>
      </c>
      <c r="C231" s="17" t="str">
        <f>'St5 Input'!C216</f>
        <v xml:space="preserve"> Prep Table</v>
      </c>
      <c r="D231" s="17">
        <f>'St5 Input'!D216</f>
        <v>10</v>
      </c>
      <c r="E231" s="19" t="str">
        <f>'St5 Input'!G216</f>
        <v xml:space="preserve"> </v>
      </c>
      <c r="F231" s="8"/>
      <c r="H231" s="10"/>
      <c r="I231" s="8">
        <f t="shared" si="150"/>
        <v>42685.322916666664</v>
      </c>
      <c r="J231" s="10">
        <f t="shared" si="151"/>
        <v>0</v>
      </c>
      <c r="K231" s="10">
        <f t="shared" si="152"/>
        <v>6905.2500000000009</v>
      </c>
      <c r="L231" s="12"/>
      <c r="M231" s="10"/>
      <c r="N231" s="8">
        <f t="shared" si="153"/>
        <v>42685.322916666664</v>
      </c>
      <c r="O231" s="10">
        <f t="shared" si="154"/>
        <v>0</v>
      </c>
      <c r="P231" s="10">
        <f t="shared" si="155"/>
        <v>6905.2500000000009</v>
      </c>
      <c r="Q231" s="14"/>
      <c r="R231" s="7"/>
      <c r="S231" s="8">
        <f t="shared" si="156"/>
        <v>42685.322916666664</v>
      </c>
      <c r="T231" s="7">
        <f t="shared" si="157"/>
        <v>0</v>
      </c>
      <c r="U231" s="10">
        <f t="shared" si="158"/>
        <v>6905.2500000000009</v>
      </c>
      <c r="V231" s="14"/>
      <c r="W231" s="7"/>
      <c r="X231" s="8">
        <f t="shared" si="159"/>
        <v>42685.322916666664</v>
      </c>
      <c r="Y231" s="7">
        <f t="shared" si="160"/>
        <v>0</v>
      </c>
      <c r="Z231" s="10">
        <f t="shared" si="161"/>
        <v>6905.2500000000009</v>
      </c>
      <c r="AA231" s="14"/>
      <c r="AB231" s="7"/>
      <c r="AC231" s="8">
        <f t="shared" si="162"/>
        <v>42685.322916666664</v>
      </c>
      <c r="AD231" s="7">
        <f t="shared" si="163"/>
        <v>0</v>
      </c>
      <c r="AE231" s="10">
        <f t="shared" si="164"/>
        <v>6905.2500000000009</v>
      </c>
      <c r="AF231" s="14"/>
      <c r="AG231" s="7"/>
      <c r="AH231" s="8">
        <f t="shared" si="165"/>
        <v>42685.322916666664</v>
      </c>
      <c r="AI231" s="7">
        <f t="shared" si="166"/>
        <v>0</v>
      </c>
      <c r="AJ231" s="10">
        <f t="shared" si="167"/>
        <v>6905.2500000000009</v>
      </c>
      <c r="AK231" s="12"/>
      <c r="AL231" s="7"/>
      <c r="AM231" s="15">
        <f t="shared" si="168"/>
        <v>42685.322916666664</v>
      </c>
      <c r="AN231" s="7">
        <f t="shared" si="169"/>
        <v>0</v>
      </c>
      <c r="AO231" s="7">
        <f>IF(AL231,AO230-#REF!,AO230)</f>
        <v>6905.2500000000009</v>
      </c>
      <c r="AP231" s="12"/>
      <c r="AQ231" s="7"/>
      <c r="AR231" s="8">
        <f t="shared" si="170"/>
        <v>42685.322916666664</v>
      </c>
      <c r="AS231" s="7">
        <f t="shared" si="171"/>
        <v>0</v>
      </c>
      <c r="AT231" s="7">
        <f t="shared" si="172"/>
        <v>6905.2500000000009</v>
      </c>
      <c r="AV231" s="10"/>
      <c r="AW231" s="8">
        <f t="shared" si="173"/>
        <v>42685.322916666664</v>
      </c>
      <c r="AX231" s="7">
        <f t="shared" si="174"/>
        <v>0</v>
      </c>
      <c r="AY231" s="10">
        <f t="shared" si="175"/>
        <v>6905.2500000000009</v>
      </c>
      <c r="AZ231"/>
      <c r="BA231" s="10"/>
      <c r="BB231" s="8">
        <f t="shared" si="176"/>
        <v>0.23611111109607405</v>
      </c>
      <c r="BC231" s="18">
        <f t="shared" si="177"/>
        <v>355</v>
      </c>
      <c r="BD231" s="10">
        <f t="shared" si="178"/>
        <v>6550.2500000000009</v>
      </c>
    </row>
    <row r="232" spans="1:56" x14ac:dyDescent="0.2">
      <c r="A232" s="17">
        <f>'St5 Input'!A217</f>
        <v>1</v>
      </c>
      <c r="B232" s="17">
        <f>'St5 Input'!B217</f>
        <v>1160</v>
      </c>
      <c r="C232" s="17" t="str">
        <f>'St5 Input'!C217</f>
        <v xml:space="preserve"> Rear wall header </v>
      </c>
      <c r="D232" s="17">
        <f>'St5 Input'!D217</f>
        <v>20</v>
      </c>
      <c r="E232" s="19" t="str">
        <f>'St5 Input'!G217</f>
        <v xml:space="preserve"> </v>
      </c>
      <c r="F232" s="8"/>
      <c r="H232" s="10"/>
      <c r="I232" s="8">
        <f t="shared" si="150"/>
        <v>42685.322916666664</v>
      </c>
      <c r="J232" s="10">
        <f t="shared" si="151"/>
        <v>0</v>
      </c>
      <c r="K232" s="10">
        <f t="shared" si="152"/>
        <v>6905.2500000000009</v>
      </c>
      <c r="L232" s="12"/>
      <c r="M232" s="10"/>
      <c r="N232" s="8">
        <f t="shared" si="153"/>
        <v>42685.322916666664</v>
      </c>
      <c r="O232" s="10">
        <f t="shared" si="154"/>
        <v>0</v>
      </c>
      <c r="P232" s="10">
        <f t="shared" si="155"/>
        <v>6905.2500000000009</v>
      </c>
      <c r="Q232" s="14"/>
      <c r="R232" s="7"/>
      <c r="S232" s="8">
        <f t="shared" si="156"/>
        <v>42685.322916666664</v>
      </c>
      <c r="T232" s="7">
        <f t="shared" si="157"/>
        <v>0</v>
      </c>
      <c r="U232" s="10">
        <f t="shared" si="158"/>
        <v>6905.2500000000009</v>
      </c>
      <c r="V232" s="14"/>
      <c r="W232" s="7"/>
      <c r="X232" s="8">
        <f t="shared" si="159"/>
        <v>42685.322916666664</v>
      </c>
      <c r="Y232" s="7">
        <f t="shared" si="160"/>
        <v>0</v>
      </c>
      <c r="Z232" s="10">
        <f t="shared" si="161"/>
        <v>6905.2500000000009</v>
      </c>
      <c r="AA232" s="14"/>
      <c r="AB232" s="7"/>
      <c r="AC232" s="8">
        <f t="shared" si="162"/>
        <v>42685.322916666664</v>
      </c>
      <c r="AD232" s="7">
        <f t="shared" si="163"/>
        <v>0</v>
      </c>
      <c r="AE232" s="10">
        <f t="shared" si="164"/>
        <v>6905.2500000000009</v>
      </c>
      <c r="AF232" s="14"/>
      <c r="AG232" s="7"/>
      <c r="AH232" s="8">
        <f t="shared" si="165"/>
        <v>42685.322916666664</v>
      </c>
      <c r="AI232" s="7">
        <f t="shared" si="166"/>
        <v>0</v>
      </c>
      <c r="AJ232" s="10">
        <f t="shared" si="167"/>
        <v>6905.2500000000009</v>
      </c>
      <c r="AK232" s="12"/>
      <c r="AL232" s="7"/>
      <c r="AM232" s="15">
        <f t="shared" si="168"/>
        <v>42685.322916666664</v>
      </c>
      <c r="AN232" s="7">
        <f t="shared" si="169"/>
        <v>0</v>
      </c>
      <c r="AO232" s="7">
        <f>IF(AL232,AO231-#REF!,AO231)</f>
        <v>6905.2500000000009</v>
      </c>
      <c r="AP232" s="12"/>
      <c r="AQ232" s="7"/>
      <c r="AR232" s="8">
        <f t="shared" si="170"/>
        <v>42685.322916666664</v>
      </c>
      <c r="AS232" s="7">
        <f t="shared" si="171"/>
        <v>0</v>
      </c>
      <c r="AT232" s="7">
        <f t="shared" si="172"/>
        <v>6905.2500000000009</v>
      </c>
      <c r="AV232" s="10"/>
      <c r="AW232" s="8">
        <f t="shared" si="173"/>
        <v>42685.322916666664</v>
      </c>
      <c r="AX232" s="7">
        <f t="shared" si="174"/>
        <v>0</v>
      </c>
      <c r="AY232" s="10">
        <f t="shared" si="175"/>
        <v>6905.2500000000009</v>
      </c>
      <c r="AZ232"/>
      <c r="BA232" s="10"/>
      <c r="BB232" s="8">
        <f t="shared" si="176"/>
        <v>0.23611111109607405</v>
      </c>
      <c r="BC232" s="18">
        <f t="shared" si="177"/>
        <v>355</v>
      </c>
      <c r="BD232" s="10">
        <f t="shared" si="178"/>
        <v>6550.2500000000009</v>
      </c>
    </row>
    <row r="233" spans="1:56" x14ac:dyDescent="0.2">
      <c r="A233" s="17">
        <f>'St5 Input'!A218</f>
        <v>1</v>
      </c>
      <c r="B233" s="17">
        <f>'St5 Input'!B218</f>
        <v>1170</v>
      </c>
      <c r="C233" s="17" t="str">
        <f>'St5 Input'!C218</f>
        <v xml:space="preserve"> Lay Out C/S Sidewall</v>
      </c>
      <c r="D233" s="17">
        <f>'St5 Input'!D218</f>
        <v>70</v>
      </c>
      <c r="E233" s="19" t="str">
        <f>'St5 Input'!G218</f>
        <v xml:space="preserve"> </v>
      </c>
      <c r="F233" s="8"/>
      <c r="H233" s="10"/>
      <c r="I233" s="8">
        <f t="shared" si="150"/>
        <v>42685.322916666664</v>
      </c>
      <c r="J233" s="10">
        <f t="shared" si="151"/>
        <v>0</v>
      </c>
      <c r="K233" s="10">
        <f t="shared" si="152"/>
        <v>6905.2500000000009</v>
      </c>
      <c r="L233" s="12"/>
      <c r="M233" s="10"/>
      <c r="N233" s="8">
        <f t="shared" si="153"/>
        <v>42685.322916666664</v>
      </c>
      <c r="O233" s="10">
        <f t="shared" si="154"/>
        <v>0</v>
      </c>
      <c r="P233" s="10">
        <f t="shared" si="155"/>
        <v>6905.2500000000009</v>
      </c>
      <c r="Q233" s="14"/>
      <c r="R233" s="7"/>
      <c r="S233" s="8">
        <f t="shared" si="156"/>
        <v>42685.322916666664</v>
      </c>
      <c r="T233" s="7">
        <f t="shared" si="157"/>
        <v>0</v>
      </c>
      <c r="U233" s="10">
        <f t="shared" si="158"/>
        <v>6905.2500000000009</v>
      </c>
      <c r="V233" s="14"/>
      <c r="W233" s="7"/>
      <c r="X233" s="8">
        <f t="shared" si="159"/>
        <v>42685.322916666664</v>
      </c>
      <c r="Y233" s="7">
        <f t="shared" si="160"/>
        <v>0</v>
      </c>
      <c r="Z233" s="10">
        <f t="shared" si="161"/>
        <v>6905.2500000000009</v>
      </c>
      <c r="AA233" s="14"/>
      <c r="AB233" s="7"/>
      <c r="AC233" s="8">
        <f t="shared" si="162"/>
        <v>42685.322916666664</v>
      </c>
      <c r="AD233" s="7">
        <f t="shared" si="163"/>
        <v>0</v>
      </c>
      <c r="AE233" s="10">
        <f t="shared" si="164"/>
        <v>6905.2500000000009</v>
      </c>
      <c r="AF233" s="14"/>
      <c r="AG233" s="7"/>
      <c r="AH233" s="8">
        <f t="shared" si="165"/>
        <v>42685.322916666664</v>
      </c>
      <c r="AI233" s="7">
        <f t="shared" si="166"/>
        <v>0</v>
      </c>
      <c r="AJ233" s="10">
        <f t="shared" si="167"/>
        <v>6905.2500000000009</v>
      </c>
      <c r="AK233" s="12"/>
      <c r="AL233" s="7"/>
      <c r="AM233" s="15">
        <f t="shared" si="168"/>
        <v>42685.322916666664</v>
      </c>
      <c r="AN233" s="7">
        <f t="shared" si="169"/>
        <v>0</v>
      </c>
      <c r="AO233" s="7">
        <f>IF(AL233,AO232-#REF!,AO232)</f>
        <v>6905.2500000000009</v>
      </c>
      <c r="AP233" s="12"/>
      <c r="AQ233" s="7"/>
      <c r="AR233" s="8">
        <f t="shared" si="170"/>
        <v>42685.322916666664</v>
      </c>
      <c r="AS233" s="7">
        <f t="shared" si="171"/>
        <v>0</v>
      </c>
      <c r="AT233" s="7">
        <f t="shared" si="172"/>
        <v>6905.2500000000009</v>
      </c>
      <c r="AV233" s="10"/>
      <c r="AW233" s="8">
        <f t="shared" si="173"/>
        <v>42685.322916666664</v>
      </c>
      <c r="AX233" s="7">
        <f t="shared" si="174"/>
        <v>0</v>
      </c>
      <c r="AY233" s="10">
        <f t="shared" si="175"/>
        <v>6905.2500000000009</v>
      </c>
      <c r="AZ233"/>
      <c r="BA233" s="10"/>
      <c r="BB233" s="8">
        <f t="shared" si="176"/>
        <v>0.23611111109607405</v>
      </c>
      <c r="BC233" s="18">
        <f t="shared" si="177"/>
        <v>355</v>
      </c>
      <c r="BD233" s="10">
        <f t="shared" si="178"/>
        <v>6550.2500000000009</v>
      </c>
    </row>
    <row r="234" spans="1:56" x14ac:dyDescent="0.2">
      <c r="A234" s="17">
        <f>'St5 Input'!A219</f>
        <v>1</v>
      </c>
      <c r="B234" s="17">
        <f>'St5 Input'!B219</f>
        <v>1200</v>
      </c>
      <c r="C234" s="17" t="str">
        <f>'St5 Input'!C219</f>
        <v xml:space="preserve"> Happijac - Rear</v>
      </c>
      <c r="D234" s="17">
        <f>'St5 Input'!D219</f>
        <v>5</v>
      </c>
      <c r="E234" s="19" t="str">
        <f>'St5 Input'!G219</f>
        <v xml:space="preserve"> </v>
      </c>
      <c r="F234" s="8"/>
      <c r="H234" s="10"/>
      <c r="I234" s="8">
        <f t="shared" si="150"/>
        <v>42685.322916666664</v>
      </c>
      <c r="J234" s="10">
        <f t="shared" si="151"/>
        <v>0</v>
      </c>
      <c r="K234" s="10">
        <f t="shared" si="152"/>
        <v>6905.2500000000009</v>
      </c>
      <c r="L234" s="12"/>
      <c r="M234" s="10"/>
      <c r="N234" s="8">
        <f t="shared" si="153"/>
        <v>42685.322916666664</v>
      </c>
      <c r="O234" s="10">
        <f t="shared" si="154"/>
        <v>0</v>
      </c>
      <c r="P234" s="10">
        <f t="shared" si="155"/>
        <v>6905.2500000000009</v>
      </c>
      <c r="Q234" s="14"/>
      <c r="R234" s="7"/>
      <c r="S234" s="8">
        <f t="shared" si="156"/>
        <v>42685.322916666664</v>
      </c>
      <c r="T234" s="7">
        <f t="shared" si="157"/>
        <v>0</v>
      </c>
      <c r="U234" s="10">
        <f t="shared" si="158"/>
        <v>6905.2500000000009</v>
      </c>
      <c r="V234" s="14"/>
      <c r="W234" s="7"/>
      <c r="X234" s="8">
        <f t="shared" si="159"/>
        <v>42685.322916666664</v>
      </c>
      <c r="Y234" s="7">
        <f t="shared" si="160"/>
        <v>0</v>
      </c>
      <c r="Z234" s="10">
        <f t="shared" si="161"/>
        <v>6905.2500000000009</v>
      </c>
      <c r="AA234" s="14"/>
      <c r="AB234" s="7"/>
      <c r="AC234" s="8">
        <f t="shared" si="162"/>
        <v>42685.322916666664</v>
      </c>
      <c r="AD234" s="7">
        <f t="shared" si="163"/>
        <v>0</v>
      </c>
      <c r="AE234" s="10">
        <f t="shared" si="164"/>
        <v>6905.2500000000009</v>
      </c>
      <c r="AF234" s="14"/>
      <c r="AG234" s="7"/>
      <c r="AH234" s="8">
        <f t="shared" si="165"/>
        <v>42685.322916666664</v>
      </c>
      <c r="AI234" s="7">
        <f t="shared" si="166"/>
        <v>0</v>
      </c>
      <c r="AJ234" s="10">
        <f t="shared" si="167"/>
        <v>6905.2500000000009</v>
      </c>
      <c r="AK234" s="12"/>
      <c r="AL234" s="7"/>
      <c r="AM234" s="15">
        <f t="shared" si="168"/>
        <v>42685.322916666664</v>
      </c>
      <c r="AN234" s="7">
        <f t="shared" si="169"/>
        <v>0</v>
      </c>
      <c r="AO234" s="7">
        <f>IF(AL234,AO233-#REF!,AO233)</f>
        <v>6905.2500000000009</v>
      </c>
      <c r="AP234" s="12"/>
      <c r="AQ234" s="7"/>
      <c r="AR234" s="8">
        <f t="shared" si="170"/>
        <v>42685.322916666664</v>
      </c>
      <c r="AS234" s="7">
        <f t="shared" si="171"/>
        <v>0</v>
      </c>
      <c r="AT234" s="7">
        <f t="shared" si="172"/>
        <v>6905.2500000000009</v>
      </c>
      <c r="AV234" s="10"/>
      <c r="AW234" s="8">
        <f t="shared" si="173"/>
        <v>42685.322916666664</v>
      </c>
      <c r="AX234" s="7">
        <f t="shared" si="174"/>
        <v>0</v>
      </c>
      <c r="AY234" s="10">
        <f t="shared" si="175"/>
        <v>6905.2500000000009</v>
      </c>
      <c r="AZ234"/>
      <c r="BA234" s="10"/>
      <c r="BB234" s="8">
        <f t="shared" si="176"/>
        <v>0.23611111109607405</v>
      </c>
      <c r="BC234" s="18">
        <f t="shared" si="177"/>
        <v>355</v>
      </c>
      <c r="BD234" s="10">
        <f t="shared" si="178"/>
        <v>6550.2500000000009</v>
      </c>
    </row>
    <row r="235" spans="1:56" x14ac:dyDescent="0.2">
      <c r="A235" s="17">
        <f>'St5 Input'!A220</f>
        <v>1</v>
      </c>
      <c r="B235" s="17">
        <f>'St5 Input'!B220</f>
        <v>1230</v>
      </c>
      <c r="C235" s="17" t="str">
        <f>'St5 Input'!C220</f>
        <v xml:space="preserve"> Sofa - CS - Rear </v>
      </c>
      <c r="D235" s="17">
        <f>'St5 Input'!D220</f>
        <v>3</v>
      </c>
      <c r="E235" s="19" t="str">
        <f>'St5 Input'!G220</f>
        <v xml:space="preserve"> </v>
      </c>
      <c r="F235" s="8"/>
      <c r="H235" s="10"/>
      <c r="I235" s="8">
        <f t="shared" si="150"/>
        <v>42685.322916666664</v>
      </c>
      <c r="J235" s="10">
        <f t="shared" si="151"/>
        <v>0</v>
      </c>
      <c r="K235" s="10">
        <f t="shared" si="152"/>
        <v>6905.2500000000009</v>
      </c>
      <c r="L235" s="12"/>
      <c r="M235" s="10"/>
      <c r="N235" s="8">
        <f t="shared" si="153"/>
        <v>42685.322916666664</v>
      </c>
      <c r="O235" s="10">
        <f t="shared" si="154"/>
        <v>0</v>
      </c>
      <c r="P235" s="10">
        <f t="shared" si="155"/>
        <v>6905.2500000000009</v>
      </c>
      <c r="Q235" s="14"/>
      <c r="R235" s="7"/>
      <c r="S235" s="8">
        <f t="shared" si="156"/>
        <v>42685.322916666664</v>
      </c>
      <c r="T235" s="7">
        <f t="shared" si="157"/>
        <v>0</v>
      </c>
      <c r="U235" s="10">
        <f t="shared" si="158"/>
        <v>6905.2500000000009</v>
      </c>
      <c r="V235" s="14"/>
      <c r="W235" s="7"/>
      <c r="X235" s="8">
        <f t="shared" si="159"/>
        <v>42685.322916666664</v>
      </c>
      <c r="Y235" s="7">
        <f t="shared" si="160"/>
        <v>0</v>
      </c>
      <c r="Z235" s="10">
        <f t="shared" si="161"/>
        <v>6905.2500000000009</v>
      </c>
      <c r="AA235" s="14"/>
      <c r="AB235" s="7"/>
      <c r="AC235" s="8">
        <f t="shared" si="162"/>
        <v>42685.322916666664</v>
      </c>
      <c r="AD235" s="7">
        <f t="shared" si="163"/>
        <v>0</v>
      </c>
      <c r="AE235" s="10">
        <f t="shared" si="164"/>
        <v>6905.2500000000009</v>
      </c>
      <c r="AF235" s="14"/>
      <c r="AG235" s="7"/>
      <c r="AH235" s="8">
        <f t="shared" si="165"/>
        <v>42685.322916666664</v>
      </c>
      <c r="AI235" s="7">
        <f t="shared" si="166"/>
        <v>0</v>
      </c>
      <c r="AJ235" s="10">
        <f t="shared" si="167"/>
        <v>6905.2500000000009</v>
      </c>
      <c r="AK235" s="12"/>
      <c r="AL235" s="7"/>
      <c r="AM235" s="15">
        <f t="shared" si="168"/>
        <v>42685.322916666664</v>
      </c>
      <c r="AN235" s="7">
        <f t="shared" si="169"/>
        <v>0</v>
      </c>
      <c r="AO235" s="7">
        <f>IF(AL235,AO234-#REF!,AO234)</f>
        <v>6905.2500000000009</v>
      </c>
      <c r="AP235" s="12"/>
      <c r="AQ235" s="7"/>
      <c r="AR235" s="8">
        <f t="shared" si="170"/>
        <v>42685.322916666664</v>
      </c>
      <c r="AS235" s="7">
        <f t="shared" si="171"/>
        <v>0</v>
      </c>
      <c r="AT235" s="7">
        <f t="shared" si="172"/>
        <v>6905.2500000000009</v>
      </c>
      <c r="AV235" s="10"/>
      <c r="AW235" s="8">
        <f t="shared" si="173"/>
        <v>42685.322916666664</v>
      </c>
      <c r="AX235" s="7">
        <f t="shared" si="174"/>
        <v>0</v>
      </c>
      <c r="AY235" s="10">
        <f t="shared" si="175"/>
        <v>6905.2500000000009</v>
      </c>
      <c r="AZ235"/>
      <c r="BA235" s="10"/>
      <c r="BB235" s="8">
        <f t="shared" si="176"/>
        <v>0.23611111109607405</v>
      </c>
      <c r="BC235" s="18">
        <f t="shared" si="177"/>
        <v>355</v>
      </c>
      <c r="BD235" s="10">
        <f t="shared" si="178"/>
        <v>6550.2500000000009</v>
      </c>
    </row>
    <row r="236" spans="1:56" x14ac:dyDescent="0.2">
      <c r="A236" s="17">
        <f>'St5 Input'!A221</f>
        <v>1</v>
      </c>
      <c r="B236" s="17">
        <f>'St5 Input'!B221</f>
        <v>1240</v>
      </c>
      <c r="C236" s="17" t="str">
        <f>'St5 Input'!C221</f>
        <v xml:space="preserve"> Dinette CS - Front</v>
      </c>
      <c r="D236" s="17">
        <f>'St5 Input'!D221</f>
        <v>3</v>
      </c>
      <c r="E236" s="19" t="str">
        <f>'St5 Input'!G221</f>
        <v xml:space="preserve"> </v>
      </c>
      <c r="F236" s="8"/>
      <c r="H236" s="10"/>
      <c r="I236" s="8">
        <f t="shared" si="150"/>
        <v>42685.322916666664</v>
      </c>
      <c r="J236" s="10">
        <f t="shared" si="151"/>
        <v>0</v>
      </c>
      <c r="K236" s="10">
        <f t="shared" si="152"/>
        <v>6905.2500000000009</v>
      </c>
      <c r="L236" s="12"/>
      <c r="M236" s="10"/>
      <c r="N236" s="8">
        <f t="shared" si="153"/>
        <v>42685.322916666664</v>
      </c>
      <c r="O236" s="10">
        <f t="shared" si="154"/>
        <v>0</v>
      </c>
      <c r="P236" s="10">
        <f t="shared" si="155"/>
        <v>6905.2500000000009</v>
      </c>
      <c r="Q236" s="14"/>
      <c r="R236" s="7"/>
      <c r="S236" s="8">
        <f t="shared" si="156"/>
        <v>42685.322916666664</v>
      </c>
      <c r="T236" s="7">
        <f t="shared" si="157"/>
        <v>0</v>
      </c>
      <c r="U236" s="10">
        <f t="shared" si="158"/>
        <v>6905.2500000000009</v>
      </c>
      <c r="V236" s="14"/>
      <c r="W236" s="7"/>
      <c r="X236" s="8">
        <f t="shared" si="159"/>
        <v>42685.322916666664</v>
      </c>
      <c r="Y236" s="7">
        <f t="shared" si="160"/>
        <v>0</v>
      </c>
      <c r="Z236" s="10">
        <f t="shared" si="161"/>
        <v>6905.2500000000009</v>
      </c>
      <c r="AA236" s="14"/>
      <c r="AB236" s="7"/>
      <c r="AC236" s="8">
        <f t="shared" si="162"/>
        <v>42685.322916666664</v>
      </c>
      <c r="AD236" s="7">
        <f t="shared" si="163"/>
        <v>0</v>
      </c>
      <c r="AE236" s="10">
        <f t="shared" si="164"/>
        <v>6905.2500000000009</v>
      </c>
      <c r="AF236" s="14"/>
      <c r="AG236" s="7"/>
      <c r="AH236" s="8">
        <f t="shared" si="165"/>
        <v>42685.322916666664</v>
      </c>
      <c r="AI236" s="7">
        <f t="shared" si="166"/>
        <v>0</v>
      </c>
      <c r="AJ236" s="10">
        <f t="shared" si="167"/>
        <v>6905.2500000000009</v>
      </c>
      <c r="AK236" s="12"/>
      <c r="AL236" s="7"/>
      <c r="AM236" s="15">
        <f t="shared" si="168"/>
        <v>42685.322916666664</v>
      </c>
      <c r="AN236" s="7">
        <f t="shared" si="169"/>
        <v>0</v>
      </c>
      <c r="AO236" s="7">
        <f>IF(AL236,AO235-#REF!,AO235)</f>
        <v>6905.2500000000009</v>
      </c>
      <c r="AP236" s="12"/>
      <c r="AQ236" s="7"/>
      <c r="AR236" s="8">
        <f t="shared" si="170"/>
        <v>42685.322916666664</v>
      </c>
      <c r="AS236" s="7">
        <f t="shared" si="171"/>
        <v>0</v>
      </c>
      <c r="AT236" s="7">
        <f t="shared" si="172"/>
        <v>6905.2500000000009</v>
      </c>
      <c r="AV236" s="10"/>
      <c r="AW236" s="8">
        <f t="shared" si="173"/>
        <v>42685.322916666664</v>
      </c>
      <c r="AX236" s="7">
        <f t="shared" si="174"/>
        <v>0</v>
      </c>
      <c r="AY236" s="10">
        <f t="shared" si="175"/>
        <v>6905.2500000000009</v>
      </c>
      <c r="AZ236"/>
      <c r="BA236" s="10"/>
      <c r="BB236" s="8">
        <f t="shared" si="176"/>
        <v>0.23611111109607405</v>
      </c>
      <c r="BC236" s="18">
        <f t="shared" si="177"/>
        <v>355</v>
      </c>
      <c r="BD236" s="10">
        <f t="shared" si="178"/>
        <v>6550.2500000000009</v>
      </c>
    </row>
    <row r="237" spans="1:56" x14ac:dyDescent="0.2">
      <c r="A237" s="17">
        <f>'St5 Input'!A222</f>
        <v>1</v>
      </c>
      <c r="B237" s="17">
        <f>'St5 Input'!B222</f>
        <v>1280</v>
      </c>
      <c r="C237" s="17" t="str">
        <f>'St5 Input'!C222</f>
        <v xml:space="preserve"> tack C/S sidewall </v>
      </c>
      <c r="D237" s="17">
        <f>'St5 Input'!D222</f>
        <v>52</v>
      </c>
      <c r="E237" s="19" t="str">
        <f>'St5 Input'!G222</f>
        <v xml:space="preserve"> </v>
      </c>
      <c r="F237" s="8"/>
      <c r="H237" s="10"/>
      <c r="I237" s="8">
        <f t="shared" si="150"/>
        <v>42685.322916666664</v>
      </c>
      <c r="J237" s="10">
        <f t="shared" si="151"/>
        <v>0</v>
      </c>
      <c r="K237" s="10">
        <f t="shared" si="152"/>
        <v>6905.2500000000009</v>
      </c>
      <c r="L237" s="12"/>
      <c r="M237" s="10"/>
      <c r="N237" s="8">
        <f t="shared" si="153"/>
        <v>42685.322916666664</v>
      </c>
      <c r="O237" s="10">
        <f t="shared" si="154"/>
        <v>0</v>
      </c>
      <c r="P237" s="10">
        <f t="shared" si="155"/>
        <v>6905.2500000000009</v>
      </c>
      <c r="Q237" s="14"/>
      <c r="R237" s="7"/>
      <c r="S237" s="8">
        <f t="shared" si="156"/>
        <v>42685.322916666664</v>
      </c>
      <c r="T237" s="7">
        <f t="shared" si="157"/>
        <v>0</v>
      </c>
      <c r="U237" s="10">
        <f t="shared" si="158"/>
        <v>6905.2500000000009</v>
      </c>
      <c r="V237" s="14"/>
      <c r="W237" s="7"/>
      <c r="X237" s="8">
        <f t="shared" si="159"/>
        <v>42685.322916666664</v>
      </c>
      <c r="Y237" s="7">
        <f t="shared" si="160"/>
        <v>0</v>
      </c>
      <c r="Z237" s="10">
        <f t="shared" si="161"/>
        <v>6905.2500000000009</v>
      </c>
      <c r="AA237" s="14"/>
      <c r="AB237" s="7"/>
      <c r="AC237" s="8">
        <f t="shared" si="162"/>
        <v>42685.322916666664</v>
      </c>
      <c r="AD237" s="7">
        <f t="shared" si="163"/>
        <v>0</v>
      </c>
      <c r="AE237" s="10">
        <f t="shared" si="164"/>
        <v>6905.2500000000009</v>
      </c>
      <c r="AF237" s="14"/>
      <c r="AG237" s="7"/>
      <c r="AH237" s="8">
        <f t="shared" si="165"/>
        <v>42685.322916666664</v>
      </c>
      <c r="AI237" s="7">
        <f t="shared" si="166"/>
        <v>0</v>
      </c>
      <c r="AJ237" s="10">
        <f t="shared" si="167"/>
        <v>6905.2500000000009</v>
      </c>
      <c r="AK237" s="12"/>
      <c r="AL237" s="7"/>
      <c r="AM237" s="15">
        <f t="shared" si="168"/>
        <v>42685.322916666664</v>
      </c>
      <c r="AN237" s="7">
        <f t="shared" si="169"/>
        <v>0</v>
      </c>
      <c r="AO237" s="7">
        <f>IF(AL237,AO236-#REF!,AO236)</f>
        <v>6905.2500000000009</v>
      </c>
      <c r="AP237" s="12"/>
      <c r="AQ237" s="7"/>
      <c r="AR237" s="8">
        <f t="shared" si="170"/>
        <v>42685.322916666664</v>
      </c>
      <c r="AS237" s="7">
        <f t="shared" si="171"/>
        <v>0</v>
      </c>
      <c r="AT237" s="7">
        <f t="shared" si="172"/>
        <v>6905.2500000000009</v>
      </c>
      <c r="AV237" s="10"/>
      <c r="AW237" s="8">
        <f t="shared" si="173"/>
        <v>42685.322916666664</v>
      </c>
      <c r="AX237" s="7">
        <f t="shared" si="174"/>
        <v>0</v>
      </c>
      <c r="AY237" s="10">
        <f t="shared" si="175"/>
        <v>6905.2500000000009</v>
      </c>
      <c r="AZ237"/>
      <c r="BA237" s="10"/>
      <c r="BB237" s="8">
        <f t="shared" si="176"/>
        <v>0.23611111109607405</v>
      </c>
      <c r="BC237" s="18">
        <f t="shared" si="177"/>
        <v>355</v>
      </c>
      <c r="BD237" s="10">
        <f t="shared" si="178"/>
        <v>6550.2500000000009</v>
      </c>
    </row>
    <row r="238" spans="1:56" x14ac:dyDescent="0.2">
      <c r="A238" s="17">
        <f>'St5 Input'!A223</f>
        <v>1</v>
      </c>
      <c r="B238" s="17">
        <f>'St5 Input'!B223</f>
        <v>1290</v>
      </c>
      <c r="C238" s="17" t="str">
        <f>'St5 Input'!C223</f>
        <v xml:space="preserve"> weld C/S sidewall</v>
      </c>
      <c r="D238" s="17">
        <f>'St5 Input'!D223</f>
        <v>42</v>
      </c>
      <c r="E238" s="19" t="str">
        <f>'St5 Input'!G223</f>
        <v xml:space="preserve"> </v>
      </c>
      <c r="F238" s="8"/>
      <c r="H238" s="10"/>
      <c r="I238" s="8">
        <f t="shared" si="150"/>
        <v>42685.322916666664</v>
      </c>
      <c r="J238" s="10">
        <f t="shared" si="151"/>
        <v>0</v>
      </c>
      <c r="K238" s="10">
        <f t="shared" si="152"/>
        <v>6905.2500000000009</v>
      </c>
      <c r="L238" s="12"/>
      <c r="M238" s="10"/>
      <c r="N238" s="8">
        <f t="shared" si="153"/>
        <v>42685.322916666664</v>
      </c>
      <c r="O238" s="10">
        <f t="shared" si="154"/>
        <v>0</v>
      </c>
      <c r="P238" s="10">
        <f t="shared" si="155"/>
        <v>6905.2500000000009</v>
      </c>
      <c r="Q238" s="14"/>
      <c r="R238" s="7"/>
      <c r="S238" s="8">
        <f t="shared" si="156"/>
        <v>42685.322916666664</v>
      </c>
      <c r="T238" s="7">
        <f t="shared" si="157"/>
        <v>0</v>
      </c>
      <c r="U238" s="10">
        <f t="shared" si="158"/>
        <v>6905.2500000000009</v>
      </c>
      <c r="V238" s="14"/>
      <c r="W238" s="7"/>
      <c r="X238" s="8">
        <f t="shared" si="159"/>
        <v>42685.322916666664</v>
      </c>
      <c r="Y238" s="7">
        <f t="shared" si="160"/>
        <v>0</v>
      </c>
      <c r="Z238" s="10">
        <f t="shared" si="161"/>
        <v>6905.2500000000009</v>
      </c>
      <c r="AA238" s="14"/>
      <c r="AB238" s="7"/>
      <c r="AC238" s="8">
        <f t="shared" si="162"/>
        <v>42685.322916666664</v>
      </c>
      <c r="AD238" s="7">
        <f t="shared" si="163"/>
        <v>0</v>
      </c>
      <c r="AE238" s="10">
        <f t="shared" si="164"/>
        <v>6905.2500000000009</v>
      </c>
      <c r="AF238" s="14"/>
      <c r="AG238" s="7"/>
      <c r="AH238" s="8">
        <f t="shared" si="165"/>
        <v>42685.322916666664</v>
      </c>
      <c r="AI238" s="7">
        <f t="shared" si="166"/>
        <v>0</v>
      </c>
      <c r="AJ238" s="10">
        <f t="shared" si="167"/>
        <v>6905.2500000000009</v>
      </c>
      <c r="AK238" s="12"/>
      <c r="AL238" s="7"/>
      <c r="AM238" s="15">
        <f t="shared" si="168"/>
        <v>42685.322916666664</v>
      </c>
      <c r="AN238" s="7">
        <f t="shared" si="169"/>
        <v>0</v>
      </c>
      <c r="AO238" s="7">
        <f>IF(AL238,AO237-#REF!,AO237)</f>
        <v>6905.2500000000009</v>
      </c>
      <c r="AP238" s="12"/>
      <c r="AQ238" s="7"/>
      <c r="AR238" s="8">
        <f t="shared" si="170"/>
        <v>42685.322916666664</v>
      </c>
      <c r="AS238" s="7">
        <f t="shared" si="171"/>
        <v>0</v>
      </c>
      <c r="AT238" s="7">
        <f t="shared" si="172"/>
        <v>6905.2500000000009</v>
      </c>
      <c r="AV238" s="10"/>
      <c r="AW238" s="8">
        <f t="shared" si="173"/>
        <v>42685.322916666664</v>
      </c>
      <c r="AX238" s="7">
        <f t="shared" si="174"/>
        <v>0</v>
      </c>
      <c r="AY238" s="10">
        <f t="shared" si="175"/>
        <v>6905.2500000000009</v>
      </c>
      <c r="AZ238"/>
      <c r="BA238" s="10"/>
      <c r="BB238" s="8">
        <f t="shared" si="176"/>
        <v>0.23611111109607405</v>
      </c>
      <c r="BC238" s="18">
        <f t="shared" si="177"/>
        <v>355</v>
      </c>
      <c r="BD238" s="10">
        <f t="shared" si="178"/>
        <v>6550.2500000000009</v>
      </c>
    </row>
    <row r="239" spans="1:56" x14ac:dyDescent="0.2">
      <c r="A239" s="17">
        <f>'St5 Input'!A224</f>
        <v>1</v>
      </c>
      <c r="B239" s="17">
        <f>'St5 Input'!B224</f>
        <v>1310</v>
      </c>
      <c r="C239" s="17" t="str">
        <f>'St5 Input'!C224</f>
        <v xml:space="preserve"> Grind; tape; flip; weld; grind C/S sidewall</v>
      </c>
      <c r="D239" s="17">
        <f>'St5 Input'!D224</f>
        <v>28</v>
      </c>
      <c r="E239" s="19" t="str">
        <f>'St5 Input'!G224</f>
        <v xml:space="preserve"> </v>
      </c>
      <c r="F239" s="8"/>
      <c r="H239" s="10"/>
      <c r="I239" s="8">
        <f t="shared" si="150"/>
        <v>42685.322916666664</v>
      </c>
      <c r="J239" s="10">
        <f t="shared" si="151"/>
        <v>0</v>
      </c>
      <c r="K239" s="10">
        <f t="shared" si="152"/>
        <v>6905.2500000000009</v>
      </c>
      <c r="L239" s="12"/>
      <c r="M239" s="10"/>
      <c r="N239" s="8">
        <f t="shared" si="153"/>
        <v>42685.322916666664</v>
      </c>
      <c r="O239" s="10">
        <f t="shared" si="154"/>
        <v>0</v>
      </c>
      <c r="P239" s="10">
        <f t="shared" si="155"/>
        <v>6905.2500000000009</v>
      </c>
      <c r="Q239" s="14"/>
      <c r="R239" s="7"/>
      <c r="S239" s="8">
        <f t="shared" si="156"/>
        <v>42685.322916666664</v>
      </c>
      <c r="T239" s="7">
        <f t="shared" si="157"/>
        <v>0</v>
      </c>
      <c r="U239" s="10">
        <f t="shared" si="158"/>
        <v>6905.2500000000009</v>
      </c>
      <c r="V239" s="14"/>
      <c r="W239" s="7"/>
      <c r="X239" s="8">
        <f t="shared" si="159"/>
        <v>42685.322916666664</v>
      </c>
      <c r="Y239" s="7">
        <f t="shared" si="160"/>
        <v>0</v>
      </c>
      <c r="Z239" s="10">
        <f t="shared" si="161"/>
        <v>6905.2500000000009</v>
      </c>
      <c r="AA239" s="14"/>
      <c r="AB239" s="7"/>
      <c r="AC239" s="8">
        <f t="shared" si="162"/>
        <v>42685.322916666664</v>
      </c>
      <c r="AD239" s="7">
        <f t="shared" si="163"/>
        <v>0</v>
      </c>
      <c r="AE239" s="10">
        <f t="shared" si="164"/>
        <v>6905.2500000000009</v>
      </c>
      <c r="AF239" s="14"/>
      <c r="AG239" s="7"/>
      <c r="AH239" s="8">
        <f t="shared" si="165"/>
        <v>42685.322916666664</v>
      </c>
      <c r="AI239" s="7">
        <f t="shared" si="166"/>
        <v>0</v>
      </c>
      <c r="AJ239" s="10">
        <f t="shared" si="167"/>
        <v>6905.2500000000009</v>
      </c>
      <c r="AK239" s="12"/>
      <c r="AL239" s="7"/>
      <c r="AM239" s="15">
        <f t="shared" si="168"/>
        <v>42685.322916666664</v>
      </c>
      <c r="AN239" s="7">
        <f t="shared" si="169"/>
        <v>0</v>
      </c>
      <c r="AO239" s="7">
        <f>IF(AL239,AO238-#REF!,AO238)</f>
        <v>6905.2500000000009</v>
      </c>
      <c r="AP239" s="12"/>
      <c r="AQ239" s="7"/>
      <c r="AR239" s="8">
        <f t="shared" si="170"/>
        <v>42685.322916666664</v>
      </c>
      <c r="AS239" s="7">
        <f t="shared" si="171"/>
        <v>0</v>
      </c>
      <c r="AT239" s="7">
        <f t="shared" si="172"/>
        <v>6905.2500000000009</v>
      </c>
      <c r="AV239" s="10"/>
      <c r="AW239" s="8">
        <f t="shared" si="173"/>
        <v>42685.322916666664</v>
      </c>
      <c r="AX239" s="7">
        <f t="shared" si="174"/>
        <v>0</v>
      </c>
      <c r="AY239" s="10">
        <f t="shared" si="175"/>
        <v>6905.2500000000009</v>
      </c>
      <c r="AZ239"/>
      <c r="BA239" s="10"/>
      <c r="BB239" s="8">
        <f t="shared" si="176"/>
        <v>0.23611111109607405</v>
      </c>
      <c r="BC239" s="18">
        <f t="shared" si="177"/>
        <v>355</v>
      </c>
      <c r="BD239" s="10">
        <f t="shared" si="178"/>
        <v>6550.2500000000009</v>
      </c>
    </row>
    <row r="240" spans="1:56" x14ac:dyDescent="0.2">
      <c r="A240" s="17">
        <f>'St5 Input'!A225</f>
        <v>1</v>
      </c>
      <c r="B240" s="17">
        <f>'St5 Input'!B225</f>
        <v>1320</v>
      </c>
      <c r="C240" s="17" t="str">
        <f>'St5 Input'!C225</f>
        <v xml:space="preserve"> Lay Out R/S Sidewall</v>
      </c>
      <c r="D240" s="17">
        <f>'St5 Input'!D225</f>
        <v>90</v>
      </c>
      <c r="E240" s="19" t="str">
        <f>'St5 Input'!G225</f>
        <v xml:space="preserve"> </v>
      </c>
      <c r="F240" s="8"/>
      <c r="H240" s="10"/>
      <c r="I240" s="8">
        <f t="shared" si="150"/>
        <v>42685.322916666664</v>
      </c>
      <c r="J240" s="10">
        <f t="shared" si="151"/>
        <v>0</v>
      </c>
      <c r="K240" s="10">
        <f t="shared" si="152"/>
        <v>6905.2500000000009</v>
      </c>
      <c r="L240" s="12"/>
      <c r="M240" s="10"/>
      <c r="N240" s="8">
        <f t="shared" si="153"/>
        <v>42685.322916666664</v>
      </c>
      <c r="O240" s="10">
        <f t="shared" si="154"/>
        <v>0</v>
      </c>
      <c r="P240" s="10">
        <f t="shared" si="155"/>
        <v>6905.2500000000009</v>
      </c>
      <c r="Q240" s="14"/>
      <c r="R240" s="7"/>
      <c r="S240" s="8">
        <f t="shared" si="156"/>
        <v>42685.322916666664</v>
      </c>
      <c r="T240" s="7">
        <f t="shared" si="157"/>
        <v>0</v>
      </c>
      <c r="U240" s="10">
        <f t="shared" si="158"/>
        <v>6905.2500000000009</v>
      </c>
      <c r="V240" s="14"/>
      <c r="W240" s="7"/>
      <c r="X240" s="8">
        <f t="shared" si="159"/>
        <v>42685.322916666664</v>
      </c>
      <c r="Y240" s="7">
        <f t="shared" si="160"/>
        <v>0</v>
      </c>
      <c r="Z240" s="10">
        <f t="shared" si="161"/>
        <v>6905.2500000000009</v>
      </c>
      <c r="AA240" s="14"/>
      <c r="AB240" s="7"/>
      <c r="AC240" s="8">
        <f t="shared" si="162"/>
        <v>42685.322916666664</v>
      </c>
      <c r="AD240" s="7">
        <f t="shared" si="163"/>
        <v>0</v>
      </c>
      <c r="AE240" s="10">
        <f t="shared" si="164"/>
        <v>6905.2500000000009</v>
      </c>
      <c r="AF240" s="14"/>
      <c r="AG240" s="7"/>
      <c r="AH240" s="8">
        <f t="shared" si="165"/>
        <v>42685.322916666664</v>
      </c>
      <c r="AI240" s="7">
        <f t="shared" si="166"/>
        <v>0</v>
      </c>
      <c r="AJ240" s="10">
        <f t="shared" si="167"/>
        <v>6905.2500000000009</v>
      </c>
      <c r="AK240" s="12"/>
      <c r="AL240" s="7"/>
      <c r="AM240" s="15">
        <f t="shared" si="168"/>
        <v>42685.322916666664</v>
      </c>
      <c r="AN240" s="7">
        <f t="shared" si="169"/>
        <v>0</v>
      </c>
      <c r="AO240" s="7">
        <f>IF(AL240,AO239-#REF!,AO239)</f>
        <v>6905.2500000000009</v>
      </c>
      <c r="AP240" s="12"/>
      <c r="AQ240" s="7"/>
      <c r="AR240" s="8">
        <f t="shared" si="170"/>
        <v>42685.322916666664</v>
      </c>
      <c r="AS240" s="7">
        <f t="shared" si="171"/>
        <v>0</v>
      </c>
      <c r="AT240" s="7">
        <f t="shared" si="172"/>
        <v>6905.2500000000009</v>
      </c>
      <c r="AV240" s="10"/>
      <c r="AW240" s="8">
        <f t="shared" si="173"/>
        <v>42685.322916666664</v>
      </c>
      <c r="AX240" s="7">
        <f t="shared" si="174"/>
        <v>0</v>
      </c>
      <c r="AY240" s="10">
        <f t="shared" si="175"/>
        <v>6905.2500000000009</v>
      </c>
      <c r="AZ240"/>
      <c r="BA240" s="10"/>
      <c r="BB240" s="8">
        <f t="shared" si="176"/>
        <v>0.23611111109607405</v>
      </c>
      <c r="BC240" s="18">
        <f t="shared" si="177"/>
        <v>355</v>
      </c>
      <c r="BD240" s="10">
        <f t="shared" si="178"/>
        <v>6550.2500000000009</v>
      </c>
    </row>
    <row r="241" spans="1:56" x14ac:dyDescent="0.2">
      <c r="A241" s="17">
        <f>'St5 Input'!A226</f>
        <v>1</v>
      </c>
      <c r="B241" s="17">
        <f>'St5 Input'!B226</f>
        <v>1350</v>
      </c>
      <c r="C241" s="17" t="str">
        <f>'St5 Input'!C226</f>
        <v xml:space="preserve"> Happijac - Rear</v>
      </c>
      <c r="D241" s="17">
        <f>'St5 Input'!D226</f>
        <v>5</v>
      </c>
      <c r="E241" s="19" t="str">
        <f>'St5 Input'!G226</f>
        <v xml:space="preserve"> </v>
      </c>
      <c r="F241" s="8"/>
      <c r="H241" s="10"/>
      <c r="I241" s="8">
        <f t="shared" si="150"/>
        <v>42685.322916666664</v>
      </c>
      <c r="J241" s="10">
        <f t="shared" si="151"/>
        <v>0</v>
      </c>
      <c r="K241" s="10">
        <f t="shared" si="152"/>
        <v>6905.2500000000009</v>
      </c>
      <c r="L241" s="12"/>
      <c r="M241" s="10"/>
      <c r="N241" s="8">
        <f t="shared" si="153"/>
        <v>42685.322916666664</v>
      </c>
      <c r="O241" s="10">
        <f t="shared" si="154"/>
        <v>0</v>
      </c>
      <c r="P241" s="10">
        <f t="shared" si="155"/>
        <v>6905.2500000000009</v>
      </c>
      <c r="Q241" s="14"/>
      <c r="R241" s="7"/>
      <c r="S241" s="8">
        <f t="shared" si="156"/>
        <v>42685.322916666664</v>
      </c>
      <c r="T241" s="7">
        <f t="shared" si="157"/>
        <v>0</v>
      </c>
      <c r="U241" s="10">
        <f t="shared" si="158"/>
        <v>6905.2500000000009</v>
      </c>
      <c r="V241" s="14"/>
      <c r="W241" s="7"/>
      <c r="X241" s="8">
        <f t="shared" si="159"/>
        <v>42685.322916666664</v>
      </c>
      <c r="Y241" s="7">
        <f t="shared" si="160"/>
        <v>0</v>
      </c>
      <c r="Z241" s="10">
        <f t="shared" si="161"/>
        <v>6905.2500000000009</v>
      </c>
      <c r="AA241" s="14"/>
      <c r="AB241" s="7"/>
      <c r="AC241" s="8">
        <f t="shared" si="162"/>
        <v>42685.322916666664</v>
      </c>
      <c r="AD241" s="7">
        <f t="shared" si="163"/>
        <v>0</v>
      </c>
      <c r="AE241" s="10">
        <f t="shared" si="164"/>
        <v>6905.2500000000009</v>
      </c>
      <c r="AF241" s="14"/>
      <c r="AG241" s="7"/>
      <c r="AH241" s="8">
        <f t="shared" si="165"/>
        <v>42685.322916666664</v>
      </c>
      <c r="AI241" s="7">
        <f t="shared" si="166"/>
        <v>0</v>
      </c>
      <c r="AJ241" s="10">
        <f t="shared" si="167"/>
        <v>6905.2500000000009</v>
      </c>
      <c r="AK241" s="12"/>
      <c r="AL241" s="7"/>
      <c r="AM241" s="15">
        <f t="shared" si="168"/>
        <v>42685.322916666664</v>
      </c>
      <c r="AN241" s="7">
        <f t="shared" si="169"/>
        <v>0</v>
      </c>
      <c r="AO241" s="7">
        <f>IF(AL241,AO240-#REF!,AO240)</f>
        <v>6905.2500000000009</v>
      </c>
      <c r="AP241" s="12"/>
      <c r="AQ241" s="7"/>
      <c r="AR241" s="8">
        <f t="shared" si="170"/>
        <v>42685.322916666664</v>
      </c>
      <c r="AS241" s="7">
        <f t="shared" si="171"/>
        <v>0</v>
      </c>
      <c r="AT241" s="7">
        <f t="shared" si="172"/>
        <v>6905.2500000000009</v>
      </c>
      <c r="AV241" s="10"/>
      <c r="AW241" s="8">
        <f t="shared" si="173"/>
        <v>42685.322916666664</v>
      </c>
      <c r="AX241" s="7">
        <f t="shared" si="174"/>
        <v>0</v>
      </c>
      <c r="AY241" s="10">
        <f t="shared" si="175"/>
        <v>6905.2500000000009</v>
      </c>
      <c r="AZ241"/>
      <c r="BA241" s="10"/>
      <c r="BB241" s="8">
        <f t="shared" si="176"/>
        <v>0.23611111109607405</v>
      </c>
      <c r="BC241" s="18">
        <f t="shared" si="177"/>
        <v>355</v>
      </c>
      <c r="BD241" s="10">
        <f t="shared" si="178"/>
        <v>6550.2500000000009</v>
      </c>
    </row>
    <row r="242" spans="1:56" x14ac:dyDescent="0.2">
      <c r="A242" s="17">
        <f>'St5 Input'!A227</f>
        <v>1</v>
      </c>
      <c r="B242" s="17">
        <f>'St5 Input'!B227</f>
        <v>1370</v>
      </c>
      <c r="C242" s="17" t="str">
        <f>'St5 Input'!C227</f>
        <v xml:space="preserve"> Sofa - RS - Rear </v>
      </c>
      <c r="D242" s="17">
        <f>'St5 Input'!D227</f>
        <v>3</v>
      </c>
      <c r="E242" s="19" t="str">
        <f>'St5 Input'!G227</f>
        <v xml:space="preserve"> </v>
      </c>
      <c r="F242" s="8"/>
      <c r="H242" s="10"/>
      <c r="I242" s="8">
        <f t="shared" si="150"/>
        <v>42685.322916666664</v>
      </c>
      <c r="J242" s="10">
        <f t="shared" si="151"/>
        <v>0</v>
      </c>
      <c r="K242" s="10">
        <f t="shared" si="152"/>
        <v>6905.2500000000009</v>
      </c>
      <c r="L242" s="12"/>
      <c r="M242" s="10"/>
      <c r="N242" s="8">
        <f t="shared" si="153"/>
        <v>42685.322916666664</v>
      </c>
      <c r="O242" s="10">
        <f t="shared" si="154"/>
        <v>0</v>
      </c>
      <c r="P242" s="10">
        <f t="shared" si="155"/>
        <v>6905.2500000000009</v>
      </c>
      <c r="Q242" s="14"/>
      <c r="R242" s="7"/>
      <c r="S242" s="8">
        <f t="shared" si="156"/>
        <v>42685.322916666664</v>
      </c>
      <c r="T242" s="7">
        <f t="shared" si="157"/>
        <v>0</v>
      </c>
      <c r="U242" s="10">
        <f t="shared" si="158"/>
        <v>6905.2500000000009</v>
      </c>
      <c r="V242" s="14"/>
      <c r="W242" s="7"/>
      <c r="X242" s="8">
        <f t="shared" si="159"/>
        <v>42685.322916666664</v>
      </c>
      <c r="Y242" s="7">
        <f t="shared" si="160"/>
        <v>0</v>
      </c>
      <c r="Z242" s="10">
        <f t="shared" si="161"/>
        <v>6905.2500000000009</v>
      </c>
      <c r="AA242" s="14"/>
      <c r="AB242" s="7"/>
      <c r="AC242" s="8">
        <f t="shared" si="162"/>
        <v>42685.322916666664</v>
      </c>
      <c r="AD242" s="7">
        <f t="shared" si="163"/>
        <v>0</v>
      </c>
      <c r="AE242" s="10">
        <f t="shared" si="164"/>
        <v>6905.2500000000009</v>
      </c>
      <c r="AF242" s="14"/>
      <c r="AG242" s="7"/>
      <c r="AH242" s="8">
        <f t="shared" si="165"/>
        <v>42685.322916666664</v>
      </c>
      <c r="AI242" s="7">
        <f t="shared" si="166"/>
        <v>0</v>
      </c>
      <c r="AJ242" s="10">
        <f t="shared" si="167"/>
        <v>6905.2500000000009</v>
      </c>
      <c r="AK242" s="12"/>
      <c r="AL242" s="7"/>
      <c r="AM242" s="15">
        <f t="shared" si="168"/>
        <v>42685.322916666664</v>
      </c>
      <c r="AN242" s="7">
        <f t="shared" si="169"/>
        <v>0</v>
      </c>
      <c r="AO242" s="7">
        <f>IF(AL242,AO241-#REF!,AO241)</f>
        <v>6905.2500000000009</v>
      </c>
      <c r="AP242" s="12"/>
      <c r="AQ242" s="7"/>
      <c r="AR242" s="8">
        <f t="shared" si="170"/>
        <v>42685.322916666664</v>
      </c>
      <c r="AS242" s="7">
        <f t="shared" si="171"/>
        <v>0</v>
      </c>
      <c r="AT242" s="7">
        <f t="shared" si="172"/>
        <v>6905.2500000000009</v>
      </c>
      <c r="AV242" s="10"/>
      <c r="AW242" s="8">
        <f t="shared" si="173"/>
        <v>42685.322916666664</v>
      </c>
      <c r="AX242" s="7">
        <f t="shared" si="174"/>
        <v>0</v>
      </c>
      <c r="AY242" s="10">
        <f t="shared" si="175"/>
        <v>6905.2500000000009</v>
      </c>
      <c r="AZ242"/>
      <c r="BA242" s="10"/>
      <c r="BB242" s="8">
        <f t="shared" si="176"/>
        <v>0.23611111109607405</v>
      </c>
      <c r="BC242" s="18">
        <f t="shared" si="177"/>
        <v>355</v>
      </c>
      <c r="BD242" s="10">
        <f t="shared" si="178"/>
        <v>6550.2500000000009</v>
      </c>
    </row>
    <row r="243" spans="1:56" x14ac:dyDescent="0.2">
      <c r="A243" s="17">
        <f>'St5 Input'!A228</f>
        <v>1</v>
      </c>
      <c r="B243" s="17">
        <f>'St5 Input'!B228</f>
        <v>1410</v>
      </c>
      <c r="C243" s="17" t="str">
        <f>'St5 Input'!C228</f>
        <v xml:space="preserve"> tack R/S sidewall </v>
      </c>
      <c r="D243" s="17">
        <f>'St5 Input'!D228</f>
        <v>20</v>
      </c>
      <c r="E243" s="19" t="str">
        <f>'St5 Input'!G228</f>
        <v xml:space="preserve"> </v>
      </c>
      <c r="F243" s="8"/>
      <c r="H243" s="10"/>
      <c r="I243" s="8">
        <f t="shared" si="150"/>
        <v>42685.322916666664</v>
      </c>
      <c r="J243" s="10">
        <f t="shared" si="151"/>
        <v>0</v>
      </c>
      <c r="K243" s="10">
        <f t="shared" si="152"/>
        <v>6905.2500000000009</v>
      </c>
      <c r="L243" s="12"/>
      <c r="M243" s="10"/>
      <c r="N243" s="8">
        <f t="shared" si="153"/>
        <v>42685.322916666664</v>
      </c>
      <c r="O243" s="10">
        <f t="shared" si="154"/>
        <v>0</v>
      </c>
      <c r="P243" s="10">
        <f t="shared" si="155"/>
        <v>6905.2500000000009</v>
      </c>
      <c r="Q243" s="14"/>
      <c r="R243" s="7"/>
      <c r="S243" s="8">
        <f t="shared" si="156"/>
        <v>42685.322916666664</v>
      </c>
      <c r="T243" s="7">
        <f t="shared" si="157"/>
        <v>0</v>
      </c>
      <c r="U243" s="10">
        <f t="shared" si="158"/>
        <v>6905.2500000000009</v>
      </c>
      <c r="V243" s="14"/>
      <c r="W243" s="7"/>
      <c r="X243" s="8">
        <f t="shared" si="159"/>
        <v>42685.322916666664</v>
      </c>
      <c r="Y243" s="7">
        <f t="shared" si="160"/>
        <v>0</v>
      </c>
      <c r="Z243" s="10">
        <f t="shared" si="161"/>
        <v>6905.2500000000009</v>
      </c>
      <c r="AA243" s="14"/>
      <c r="AB243" s="7"/>
      <c r="AC243" s="8">
        <f t="shared" si="162"/>
        <v>42685.322916666664</v>
      </c>
      <c r="AD243" s="7">
        <f t="shared" si="163"/>
        <v>0</v>
      </c>
      <c r="AE243" s="10">
        <f t="shared" si="164"/>
        <v>6905.2500000000009</v>
      </c>
      <c r="AF243" s="14"/>
      <c r="AG243" s="7"/>
      <c r="AH243" s="8">
        <f t="shared" si="165"/>
        <v>42685.322916666664</v>
      </c>
      <c r="AI243" s="7">
        <f t="shared" si="166"/>
        <v>0</v>
      </c>
      <c r="AJ243" s="10">
        <f t="shared" si="167"/>
        <v>6905.2500000000009</v>
      </c>
      <c r="AK243" s="12"/>
      <c r="AL243" s="7"/>
      <c r="AM243" s="15">
        <f t="shared" si="168"/>
        <v>42685.322916666664</v>
      </c>
      <c r="AN243" s="7">
        <f t="shared" si="169"/>
        <v>0</v>
      </c>
      <c r="AO243" s="7">
        <f>IF(AL243,AO242-#REF!,AO242)</f>
        <v>6905.2500000000009</v>
      </c>
      <c r="AP243" s="12"/>
      <c r="AQ243" s="7"/>
      <c r="AR243" s="8">
        <f t="shared" si="170"/>
        <v>42685.322916666664</v>
      </c>
      <c r="AS243" s="7">
        <f t="shared" si="171"/>
        <v>0</v>
      </c>
      <c r="AT243" s="7">
        <f t="shared" si="172"/>
        <v>6905.2500000000009</v>
      </c>
      <c r="AV243" s="10"/>
      <c r="AW243" s="8">
        <f t="shared" si="173"/>
        <v>42685.322916666664</v>
      </c>
      <c r="AX243" s="7">
        <f t="shared" si="174"/>
        <v>0</v>
      </c>
      <c r="AY243" s="10">
        <f t="shared" si="175"/>
        <v>6905.2500000000009</v>
      </c>
      <c r="AZ243"/>
      <c r="BA243" s="10"/>
      <c r="BB243" s="8">
        <f t="shared" si="176"/>
        <v>0.23611111109607405</v>
      </c>
      <c r="BC243" s="18">
        <f t="shared" si="177"/>
        <v>355</v>
      </c>
      <c r="BD243" s="10">
        <f t="shared" si="178"/>
        <v>6550.2500000000009</v>
      </c>
    </row>
    <row r="244" spans="1:56" x14ac:dyDescent="0.2">
      <c r="A244" s="17">
        <f>'St5 Input'!A229</f>
        <v>1</v>
      </c>
      <c r="B244" s="17">
        <f>'St5 Input'!B229</f>
        <v>1420</v>
      </c>
      <c r="C244" s="17" t="str">
        <f>'St5 Input'!C229</f>
        <v xml:space="preserve"> weld R/S sidewall</v>
      </c>
      <c r="D244" s="17">
        <f>'St5 Input'!D229</f>
        <v>60</v>
      </c>
      <c r="E244" s="19" t="str">
        <f>'St5 Input'!G229</f>
        <v xml:space="preserve"> </v>
      </c>
      <c r="F244" s="8"/>
      <c r="H244" s="10"/>
      <c r="I244" s="8">
        <f t="shared" si="150"/>
        <v>42685.322916666664</v>
      </c>
      <c r="J244" s="10">
        <f t="shared" si="151"/>
        <v>0</v>
      </c>
      <c r="K244" s="10">
        <f t="shared" si="152"/>
        <v>6905.2500000000009</v>
      </c>
      <c r="L244" s="12"/>
      <c r="M244" s="10"/>
      <c r="N244" s="8">
        <f t="shared" si="153"/>
        <v>42685.322916666664</v>
      </c>
      <c r="O244" s="10">
        <f t="shared" si="154"/>
        <v>0</v>
      </c>
      <c r="P244" s="10">
        <f t="shared" si="155"/>
        <v>6905.2500000000009</v>
      </c>
      <c r="Q244" s="14"/>
      <c r="R244" s="7"/>
      <c r="S244" s="8">
        <f t="shared" si="156"/>
        <v>42685.322916666664</v>
      </c>
      <c r="T244" s="7">
        <f t="shared" si="157"/>
        <v>0</v>
      </c>
      <c r="U244" s="10">
        <f t="shared" si="158"/>
        <v>6905.2500000000009</v>
      </c>
      <c r="V244" s="14"/>
      <c r="W244" s="7"/>
      <c r="X244" s="8">
        <f t="shared" si="159"/>
        <v>42685.322916666664</v>
      </c>
      <c r="Y244" s="7">
        <f t="shared" si="160"/>
        <v>0</v>
      </c>
      <c r="Z244" s="10">
        <f t="shared" si="161"/>
        <v>6905.2500000000009</v>
      </c>
      <c r="AA244" s="14"/>
      <c r="AB244" s="7"/>
      <c r="AC244" s="8">
        <f t="shared" si="162"/>
        <v>42685.322916666664</v>
      </c>
      <c r="AD244" s="7">
        <f t="shared" si="163"/>
        <v>0</v>
      </c>
      <c r="AE244" s="10">
        <f t="shared" si="164"/>
        <v>6905.2500000000009</v>
      </c>
      <c r="AF244" s="14"/>
      <c r="AG244" s="7"/>
      <c r="AH244" s="8">
        <f t="shared" si="165"/>
        <v>42685.322916666664</v>
      </c>
      <c r="AI244" s="7">
        <f t="shared" si="166"/>
        <v>0</v>
      </c>
      <c r="AJ244" s="10">
        <f t="shared" si="167"/>
        <v>6905.2500000000009</v>
      </c>
      <c r="AK244" s="12"/>
      <c r="AL244" s="7"/>
      <c r="AM244" s="15">
        <f t="shared" si="168"/>
        <v>42685.322916666664</v>
      </c>
      <c r="AN244" s="7">
        <f t="shared" si="169"/>
        <v>0</v>
      </c>
      <c r="AO244" s="7">
        <f>IF(AL244,AO243-#REF!,AO243)</f>
        <v>6905.2500000000009</v>
      </c>
      <c r="AP244" s="12"/>
      <c r="AQ244" s="7"/>
      <c r="AR244" s="8">
        <f t="shared" si="170"/>
        <v>42685.322916666664</v>
      </c>
      <c r="AS244" s="7">
        <f t="shared" si="171"/>
        <v>0</v>
      </c>
      <c r="AT244" s="7">
        <f t="shared" si="172"/>
        <v>6905.2500000000009</v>
      </c>
      <c r="AV244" s="10"/>
      <c r="AW244" s="8">
        <f t="shared" si="173"/>
        <v>42685.322916666664</v>
      </c>
      <c r="AX244" s="7">
        <f t="shared" si="174"/>
        <v>0</v>
      </c>
      <c r="AY244" s="10">
        <f t="shared" si="175"/>
        <v>6905.2500000000009</v>
      </c>
      <c r="AZ244"/>
      <c r="BA244" s="10"/>
      <c r="BB244" s="8">
        <f t="shared" si="176"/>
        <v>0.23611111109607405</v>
      </c>
      <c r="BC244" s="18">
        <f t="shared" si="177"/>
        <v>355</v>
      </c>
      <c r="BD244" s="10">
        <f t="shared" si="178"/>
        <v>6550.2500000000009</v>
      </c>
    </row>
    <row r="245" spans="1:56" x14ac:dyDescent="0.2">
      <c r="A245" s="17">
        <f>'St5 Input'!A230</f>
        <v>1</v>
      </c>
      <c r="B245" s="17">
        <f>'St5 Input'!B230</f>
        <v>1440</v>
      </c>
      <c r="C245" s="17" t="str">
        <f>'St5 Input'!C230</f>
        <v xml:space="preserve"> Grind; tape; flip; weld; grind R/S sidewall</v>
      </c>
      <c r="D245" s="17">
        <f>'St5 Input'!D230</f>
        <v>28</v>
      </c>
      <c r="E245" s="19" t="str">
        <f>'St5 Input'!G230</f>
        <v xml:space="preserve"> </v>
      </c>
      <c r="F245" s="8"/>
      <c r="H245" s="10"/>
      <c r="I245" s="8">
        <f t="shared" si="150"/>
        <v>42685.322916666664</v>
      </c>
      <c r="J245" s="10">
        <f t="shared" si="151"/>
        <v>0</v>
      </c>
      <c r="K245" s="10">
        <f t="shared" si="152"/>
        <v>6905.2500000000009</v>
      </c>
      <c r="L245" s="12"/>
      <c r="M245" s="10"/>
      <c r="N245" s="8">
        <f t="shared" si="153"/>
        <v>42685.322916666664</v>
      </c>
      <c r="O245" s="10">
        <f t="shared" si="154"/>
        <v>0</v>
      </c>
      <c r="P245" s="10">
        <f t="shared" si="155"/>
        <v>6905.2500000000009</v>
      </c>
      <c r="Q245" s="14"/>
      <c r="R245" s="7"/>
      <c r="S245" s="8">
        <f t="shared" si="156"/>
        <v>42685.322916666664</v>
      </c>
      <c r="T245" s="7">
        <f t="shared" si="157"/>
        <v>0</v>
      </c>
      <c r="U245" s="10">
        <f t="shared" si="158"/>
        <v>6905.2500000000009</v>
      </c>
      <c r="V245" s="14"/>
      <c r="W245" s="7"/>
      <c r="X245" s="8">
        <f t="shared" si="159"/>
        <v>42685.322916666664</v>
      </c>
      <c r="Y245" s="7">
        <f t="shared" si="160"/>
        <v>0</v>
      </c>
      <c r="Z245" s="10">
        <f t="shared" si="161"/>
        <v>6905.2500000000009</v>
      </c>
      <c r="AA245" s="14"/>
      <c r="AB245" s="7"/>
      <c r="AC245" s="8">
        <f t="shared" si="162"/>
        <v>42685.322916666664</v>
      </c>
      <c r="AD245" s="7">
        <f t="shared" si="163"/>
        <v>0</v>
      </c>
      <c r="AE245" s="10">
        <f t="shared" si="164"/>
        <v>6905.2500000000009</v>
      </c>
      <c r="AF245" s="14"/>
      <c r="AG245" s="7"/>
      <c r="AH245" s="8">
        <f t="shared" si="165"/>
        <v>42685.322916666664</v>
      </c>
      <c r="AI245" s="7">
        <f t="shared" si="166"/>
        <v>0</v>
      </c>
      <c r="AJ245" s="10">
        <f t="shared" si="167"/>
        <v>6905.2500000000009</v>
      </c>
      <c r="AK245" s="12"/>
      <c r="AL245" s="7"/>
      <c r="AM245" s="15">
        <f t="shared" si="168"/>
        <v>42685.322916666664</v>
      </c>
      <c r="AN245" s="7">
        <f t="shared" si="169"/>
        <v>0</v>
      </c>
      <c r="AO245" s="7">
        <f>IF(AL245,AO244-#REF!,AO244)</f>
        <v>6905.2500000000009</v>
      </c>
      <c r="AP245" s="12"/>
      <c r="AQ245" s="7"/>
      <c r="AR245" s="8">
        <f t="shared" si="170"/>
        <v>42685.322916666664</v>
      </c>
      <c r="AS245" s="7">
        <f t="shared" si="171"/>
        <v>0</v>
      </c>
      <c r="AT245" s="7">
        <f t="shared" si="172"/>
        <v>6905.2500000000009</v>
      </c>
      <c r="AV245" s="10"/>
      <c r="AW245" s="8">
        <f t="shared" si="173"/>
        <v>42685.322916666664</v>
      </c>
      <c r="AX245" s="7">
        <f t="shared" si="174"/>
        <v>0</v>
      </c>
      <c r="AY245" s="10">
        <f t="shared" si="175"/>
        <v>6905.2500000000009</v>
      </c>
      <c r="AZ245"/>
      <c r="BA245" s="10"/>
      <c r="BB245" s="8">
        <f t="shared" si="176"/>
        <v>0.23611111109607405</v>
      </c>
      <c r="BC245" s="18">
        <f t="shared" si="177"/>
        <v>355</v>
      </c>
      <c r="BD245" s="10">
        <f t="shared" si="178"/>
        <v>6550.2500000000009</v>
      </c>
    </row>
    <row r="246" spans="1:56" x14ac:dyDescent="0.2">
      <c r="A246" s="17">
        <f>'St5 Input'!A231</f>
        <v>1</v>
      </c>
      <c r="B246" s="17">
        <f>'St5 Input'!B231</f>
        <v>1450</v>
      </c>
      <c r="C246" s="17" t="str">
        <f>'St5 Input'!C231</f>
        <v xml:space="preserve"> prep table</v>
      </c>
      <c r="D246" s="17">
        <f>'St5 Input'!D231</f>
        <v>15</v>
      </c>
      <c r="E246" s="19" t="str">
        <f>'St5 Input'!G231</f>
        <v xml:space="preserve"> </v>
      </c>
      <c r="F246" s="8"/>
      <c r="H246" s="10"/>
      <c r="I246" s="8">
        <f t="shared" si="150"/>
        <v>42685.322916666664</v>
      </c>
      <c r="J246" s="10">
        <f t="shared" si="151"/>
        <v>0</v>
      </c>
      <c r="K246" s="10">
        <f t="shared" si="152"/>
        <v>6905.2500000000009</v>
      </c>
      <c r="L246" s="12"/>
      <c r="M246" s="10"/>
      <c r="N246" s="8">
        <f t="shared" si="153"/>
        <v>42685.322916666664</v>
      </c>
      <c r="O246" s="10">
        <f t="shared" si="154"/>
        <v>0</v>
      </c>
      <c r="P246" s="10">
        <f t="shared" si="155"/>
        <v>6905.2500000000009</v>
      </c>
      <c r="Q246" s="14"/>
      <c r="R246" s="7"/>
      <c r="S246" s="8">
        <f t="shared" si="156"/>
        <v>42685.322916666664</v>
      </c>
      <c r="T246" s="7">
        <f t="shared" si="157"/>
        <v>0</v>
      </c>
      <c r="U246" s="10">
        <f t="shared" si="158"/>
        <v>6905.2500000000009</v>
      </c>
      <c r="V246" s="14"/>
      <c r="W246" s="7"/>
      <c r="X246" s="8">
        <f t="shared" si="159"/>
        <v>42685.322916666664</v>
      </c>
      <c r="Y246" s="7">
        <f t="shared" si="160"/>
        <v>0</v>
      </c>
      <c r="Z246" s="10">
        <f t="shared" si="161"/>
        <v>6905.2500000000009</v>
      </c>
      <c r="AA246" s="14"/>
      <c r="AB246" s="7"/>
      <c r="AC246" s="8">
        <f t="shared" si="162"/>
        <v>42685.322916666664</v>
      </c>
      <c r="AD246" s="7">
        <f t="shared" si="163"/>
        <v>0</v>
      </c>
      <c r="AE246" s="10">
        <f t="shared" si="164"/>
        <v>6905.2500000000009</v>
      </c>
      <c r="AF246" s="14"/>
      <c r="AG246" s="7"/>
      <c r="AH246" s="8">
        <f t="shared" si="165"/>
        <v>42685.322916666664</v>
      </c>
      <c r="AI246" s="7">
        <f t="shared" si="166"/>
        <v>0</v>
      </c>
      <c r="AJ246" s="10">
        <f t="shared" si="167"/>
        <v>6905.2500000000009</v>
      </c>
      <c r="AK246" s="12"/>
      <c r="AL246" s="7"/>
      <c r="AM246" s="15">
        <f t="shared" si="168"/>
        <v>42685.322916666664</v>
      </c>
      <c r="AN246" s="7">
        <f t="shared" si="169"/>
        <v>0</v>
      </c>
      <c r="AO246" s="7">
        <f>IF(AL246,AO245-#REF!,AO245)</f>
        <v>6905.2500000000009</v>
      </c>
      <c r="AP246" s="12"/>
      <c r="AQ246" s="7"/>
      <c r="AR246" s="8">
        <f t="shared" si="170"/>
        <v>42685.322916666664</v>
      </c>
      <c r="AS246" s="7">
        <f t="shared" si="171"/>
        <v>0</v>
      </c>
      <c r="AT246" s="7">
        <f t="shared" si="172"/>
        <v>6905.2500000000009</v>
      </c>
      <c r="AV246" s="10"/>
      <c r="AW246" s="8">
        <f t="shared" si="173"/>
        <v>42685.322916666664</v>
      </c>
      <c r="AX246" s="7">
        <f t="shared" si="174"/>
        <v>0</v>
      </c>
      <c r="AY246" s="10">
        <f t="shared" si="175"/>
        <v>6905.2500000000009</v>
      </c>
      <c r="AZ246"/>
      <c r="BA246" s="10"/>
      <c r="BB246" s="8">
        <f t="shared" si="176"/>
        <v>0.23611111109607405</v>
      </c>
      <c r="BC246" s="18">
        <f t="shared" si="177"/>
        <v>355</v>
      </c>
      <c r="BD246" s="10">
        <f t="shared" si="178"/>
        <v>6550.2500000000009</v>
      </c>
    </row>
    <row r="247" spans="1:56" x14ac:dyDescent="0.2">
      <c r="A247" s="17">
        <f>'St5 Input'!A232</f>
        <v>1</v>
      </c>
      <c r="B247" s="17">
        <f>'St5 Input'!B232</f>
        <v>1460</v>
      </c>
      <c r="C247" s="17" t="str">
        <f>'St5 Input'!C232</f>
        <v xml:space="preserve"> Lay Out Frame</v>
      </c>
      <c r="D247" s="17">
        <f>'St5 Input'!D232</f>
        <v>105</v>
      </c>
      <c r="E247" s="19" t="str">
        <f>'St5 Input'!G232</f>
        <v xml:space="preserve"> </v>
      </c>
      <c r="F247" s="8"/>
      <c r="H247" s="10"/>
      <c r="I247" s="8">
        <f t="shared" si="150"/>
        <v>42685.322916666664</v>
      </c>
      <c r="J247" s="10">
        <f t="shared" si="151"/>
        <v>0</v>
      </c>
      <c r="K247" s="10">
        <f t="shared" si="152"/>
        <v>6905.2500000000009</v>
      </c>
      <c r="L247" s="12"/>
      <c r="M247" s="10"/>
      <c r="N247" s="8">
        <f t="shared" si="153"/>
        <v>42685.322916666664</v>
      </c>
      <c r="O247" s="10">
        <f t="shared" si="154"/>
        <v>0</v>
      </c>
      <c r="P247" s="10">
        <f t="shared" si="155"/>
        <v>6905.2500000000009</v>
      </c>
      <c r="Q247" s="14"/>
      <c r="R247" s="7"/>
      <c r="S247" s="8">
        <f t="shared" si="156"/>
        <v>42685.322916666664</v>
      </c>
      <c r="T247" s="7">
        <f t="shared" si="157"/>
        <v>0</v>
      </c>
      <c r="U247" s="10">
        <f t="shared" si="158"/>
        <v>6905.2500000000009</v>
      </c>
      <c r="V247" s="14"/>
      <c r="W247" s="7"/>
      <c r="X247" s="8">
        <f t="shared" si="159"/>
        <v>42685.322916666664</v>
      </c>
      <c r="Y247" s="7">
        <f t="shared" si="160"/>
        <v>0</v>
      </c>
      <c r="Z247" s="10">
        <f t="shared" si="161"/>
        <v>6905.2500000000009</v>
      </c>
      <c r="AA247" s="14"/>
      <c r="AB247" s="7"/>
      <c r="AC247" s="8">
        <f t="shared" si="162"/>
        <v>42685.322916666664</v>
      </c>
      <c r="AD247" s="7">
        <f t="shared" si="163"/>
        <v>0</v>
      </c>
      <c r="AE247" s="10">
        <f t="shared" si="164"/>
        <v>6905.2500000000009</v>
      </c>
      <c r="AF247" s="14"/>
      <c r="AG247" s="7"/>
      <c r="AH247" s="8">
        <f t="shared" si="165"/>
        <v>42685.322916666664</v>
      </c>
      <c r="AI247" s="7">
        <f t="shared" si="166"/>
        <v>0</v>
      </c>
      <c r="AJ247" s="10">
        <f t="shared" si="167"/>
        <v>6905.2500000000009</v>
      </c>
      <c r="AK247" s="12"/>
      <c r="AL247" s="7"/>
      <c r="AM247" s="15">
        <f t="shared" si="168"/>
        <v>42685.322916666664</v>
      </c>
      <c r="AN247" s="7">
        <f t="shared" si="169"/>
        <v>0</v>
      </c>
      <c r="AO247" s="7">
        <f>IF(AL247,AO246-#REF!,AO246)</f>
        <v>6905.2500000000009</v>
      </c>
      <c r="AP247" s="12"/>
      <c r="AQ247" s="7"/>
      <c r="AR247" s="8">
        <f t="shared" si="170"/>
        <v>42685.322916666664</v>
      </c>
      <c r="AS247" s="7">
        <f t="shared" si="171"/>
        <v>0</v>
      </c>
      <c r="AT247" s="7">
        <f t="shared" si="172"/>
        <v>6905.2500000000009</v>
      </c>
      <c r="AV247" s="10"/>
      <c r="AW247" s="8">
        <f t="shared" si="173"/>
        <v>42685.322916666664</v>
      </c>
      <c r="AX247" s="7">
        <f t="shared" si="174"/>
        <v>0</v>
      </c>
      <c r="AY247" s="10">
        <f t="shared" si="175"/>
        <v>6905.2500000000009</v>
      </c>
      <c r="AZ247"/>
      <c r="BA247" s="10"/>
      <c r="BB247" s="8">
        <f t="shared" si="176"/>
        <v>0.23611111109607405</v>
      </c>
      <c r="BC247" s="18">
        <f t="shared" si="177"/>
        <v>355</v>
      </c>
      <c r="BD247" s="10">
        <f t="shared" si="178"/>
        <v>6550.2500000000009</v>
      </c>
    </row>
    <row r="248" spans="1:56" x14ac:dyDescent="0.2">
      <c r="A248" s="17">
        <f>'St5 Input'!A233</f>
        <v>1</v>
      </c>
      <c r="B248" s="17">
        <f>'St5 Input'!B233</f>
        <v>1470</v>
      </c>
      <c r="C248" s="17" t="str">
        <f>'St5 Input'!C233</f>
        <v xml:space="preserve"> Airline Track</v>
      </c>
      <c r="D248" s="17">
        <f>'St5 Input'!D233</f>
        <v>5</v>
      </c>
      <c r="E248" s="19" t="str">
        <f>'St5 Input'!G233</f>
        <v xml:space="preserve"> </v>
      </c>
      <c r="F248" s="8"/>
      <c r="H248" s="10"/>
      <c r="I248" s="8">
        <f t="shared" si="150"/>
        <v>42685.322916666664</v>
      </c>
      <c r="J248" s="10">
        <f t="shared" si="151"/>
        <v>0</v>
      </c>
      <c r="K248" s="10">
        <f t="shared" si="152"/>
        <v>6905.2500000000009</v>
      </c>
      <c r="L248" s="12"/>
      <c r="M248" s="10"/>
      <c r="N248" s="8">
        <f t="shared" si="153"/>
        <v>42685.322916666664</v>
      </c>
      <c r="O248" s="10">
        <f t="shared" si="154"/>
        <v>0</v>
      </c>
      <c r="P248" s="10">
        <f t="shared" si="155"/>
        <v>6905.2500000000009</v>
      </c>
      <c r="Q248" s="14"/>
      <c r="R248" s="7"/>
      <c r="S248" s="8">
        <f t="shared" si="156"/>
        <v>42685.322916666664</v>
      </c>
      <c r="T248" s="7">
        <f t="shared" si="157"/>
        <v>0</v>
      </c>
      <c r="U248" s="10">
        <f t="shared" si="158"/>
        <v>6905.2500000000009</v>
      </c>
      <c r="V248" s="14"/>
      <c r="W248" s="7"/>
      <c r="X248" s="8">
        <f t="shared" si="159"/>
        <v>42685.322916666664</v>
      </c>
      <c r="Y248" s="7">
        <f t="shared" si="160"/>
        <v>0</v>
      </c>
      <c r="Z248" s="10">
        <f t="shared" si="161"/>
        <v>6905.2500000000009</v>
      </c>
      <c r="AA248" s="14"/>
      <c r="AB248" s="7"/>
      <c r="AC248" s="8">
        <f t="shared" si="162"/>
        <v>42685.322916666664</v>
      </c>
      <c r="AD248" s="7">
        <f t="shared" si="163"/>
        <v>0</v>
      </c>
      <c r="AE248" s="10">
        <f t="shared" si="164"/>
        <v>6905.2500000000009</v>
      </c>
      <c r="AF248" s="14"/>
      <c r="AG248" s="7"/>
      <c r="AH248" s="8">
        <f t="shared" si="165"/>
        <v>42685.322916666664</v>
      </c>
      <c r="AI248" s="7">
        <f t="shared" si="166"/>
        <v>0</v>
      </c>
      <c r="AJ248" s="10">
        <f t="shared" si="167"/>
        <v>6905.2500000000009</v>
      </c>
      <c r="AK248" s="12"/>
      <c r="AL248" s="7"/>
      <c r="AM248" s="15">
        <f t="shared" si="168"/>
        <v>42685.322916666664</v>
      </c>
      <c r="AN248" s="7">
        <f t="shared" si="169"/>
        <v>0</v>
      </c>
      <c r="AO248" s="7">
        <f>IF(AL248,AO247-#REF!,AO247)</f>
        <v>6905.2500000000009</v>
      </c>
      <c r="AP248" s="12"/>
      <c r="AQ248" s="7"/>
      <c r="AR248" s="8">
        <f t="shared" si="170"/>
        <v>42685.322916666664</v>
      </c>
      <c r="AS248" s="7">
        <f t="shared" si="171"/>
        <v>0</v>
      </c>
      <c r="AT248" s="7">
        <f t="shared" si="172"/>
        <v>6905.2500000000009</v>
      </c>
      <c r="AV248" s="10"/>
      <c r="AW248" s="8">
        <f t="shared" si="173"/>
        <v>42685.322916666664</v>
      </c>
      <c r="AX248" s="7">
        <f t="shared" si="174"/>
        <v>0</v>
      </c>
      <c r="AY248" s="10">
        <f t="shared" si="175"/>
        <v>6905.2500000000009</v>
      </c>
      <c r="AZ248"/>
      <c r="BA248" s="10"/>
      <c r="BB248" s="8">
        <f t="shared" si="176"/>
        <v>0.23611111109607405</v>
      </c>
      <c r="BC248" s="18">
        <f t="shared" si="177"/>
        <v>355</v>
      </c>
      <c r="BD248" s="10">
        <f t="shared" si="178"/>
        <v>6550.2500000000009</v>
      </c>
    </row>
    <row r="249" spans="1:56" x14ac:dyDescent="0.2">
      <c r="A249" s="17">
        <f>'St5 Input'!A234</f>
        <v>1</v>
      </c>
      <c r="B249" s="17">
        <f>'St5 Input'!B234</f>
        <v>1480</v>
      </c>
      <c r="C249" s="17" t="str">
        <f>'St5 Input'!C234</f>
        <v xml:space="preserve"> Tack Frame</v>
      </c>
      <c r="D249" s="17">
        <f>'St5 Input'!D234</f>
        <v>65</v>
      </c>
      <c r="E249" s="19" t="str">
        <f>'St5 Input'!G234</f>
        <v xml:space="preserve"> </v>
      </c>
      <c r="F249" s="8"/>
      <c r="H249" s="10"/>
      <c r="I249" s="8">
        <f t="shared" si="150"/>
        <v>42685.322916666664</v>
      </c>
      <c r="J249" s="10">
        <f t="shared" si="151"/>
        <v>0</v>
      </c>
      <c r="K249" s="10">
        <f t="shared" si="152"/>
        <v>6905.2500000000009</v>
      </c>
      <c r="L249" s="12"/>
      <c r="M249" s="10"/>
      <c r="N249" s="8">
        <f t="shared" si="153"/>
        <v>42685.322916666664</v>
      </c>
      <c r="O249" s="10">
        <f t="shared" si="154"/>
        <v>0</v>
      </c>
      <c r="P249" s="10">
        <f t="shared" si="155"/>
        <v>6905.2500000000009</v>
      </c>
      <c r="Q249" s="14"/>
      <c r="R249" s="7"/>
      <c r="S249" s="8">
        <f t="shared" si="156"/>
        <v>42685.322916666664</v>
      </c>
      <c r="T249" s="7">
        <f t="shared" si="157"/>
        <v>0</v>
      </c>
      <c r="U249" s="10">
        <f t="shared" si="158"/>
        <v>6905.2500000000009</v>
      </c>
      <c r="V249" s="14"/>
      <c r="W249" s="7"/>
      <c r="X249" s="8">
        <f t="shared" si="159"/>
        <v>42685.322916666664</v>
      </c>
      <c r="Y249" s="7">
        <f t="shared" si="160"/>
        <v>0</v>
      </c>
      <c r="Z249" s="10">
        <f t="shared" si="161"/>
        <v>6905.2500000000009</v>
      </c>
      <c r="AA249" s="14"/>
      <c r="AB249" s="7"/>
      <c r="AC249" s="8">
        <f t="shared" si="162"/>
        <v>42685.322916666664</v>
      </c>
      <c r="AD249" s="7">
        <f t="shared" si="163"/>
        <v>0</v>
      </c>
      <c r="AE249" s="10">
        <f t="shared" si="164"/>
        <v>6905.2500000000009</v>
      </c>
      <c r="AF249" s="14"/>
      <c r="AG249" s="7"/>
      <c r="AH249" s="8">
        <f t="shared" si="165"/>
        <v>42685.322916666664</v>
      </c>
      <c r="AI249" s="7">
        <f t="shared" si="166"/>
        <v>0</v>
      </c>
      <c r="AJ249" s="10">
        <f t="shared" si="167"/>
        <v>6905.2500000000009</v>
      </c>
      <c r="AK249" s="12"/>
      <c r="AL249" s="7"/>
      <c r="AM249" s="15">
        <f t="shared" si="168"/>
        <v>42685.322916666664</v>
      </c>
      <c r="AN249" s="7">
        <f t="shared" si="169"/>
        <v>0</v>
      </c>
      <c r="AO249" s="7">
        <f>IF(AL249,AO248-#REF!,AO248)</f>
        <v>6905.2500000000009</v>
      </c>
      <c r="AP249" s="12"/>
      <c r="AQ249" s="7"/>
      <c r="AR249" s="8">
        <f t="shared" si="170"/>
        <v>42685.322916666664</v>
      </c>
      <c r="AS249" s="7">
        <f t="shared" si="171"/>
        <v>0</v>
      </c>
      <c r="AT249" s="7">
        <f t="shared" si="172"/>
        <v>6905.2500000000009</v>
      </c>
      <c r="AV249" s="10"/>
      <c r="AW249" s="8">
        <f t="shared" si="173"/>
        <v>42685.322916666664</v>
      </c>
      <c r="AX249" s="7">
        <f t="shared" si="174"/>
        <v>0</v>
      </c>
      <c r="AY249" s="10">
        <f t="shared" si="175"/>
        <v>6905.2500000000009</v>
      </c>
      <c r="AZ249"/>
      <c r="BA249" s="10"/>
      <c r="BB249" s="8">
        <f t="shared" si="176"/>
        <v>0.23611111109607405</v>
      </c>
      <c r="BC249" s="18">
        <f t="shared" si="177"/>
        <v>355</v>
      </c>
      <c r="BD249" s="10">
        <f t="shared" si="178"/>
        <v>6550.2500000000009</v>
      </c>
    </row>
    <row r="250" spans="1:56" x14ac:dyDescent="0.2">
      <c r="A250" s="17">
        <f>'St5 Input'!A235</f>
        <v>1</v>
      </c>
      <c r="B250" s="17">
        <f>'St5 Input'!B235</f>
        <v>1490</v>
      </c>
      <c r="C250" s="17" t="str">
        <f>'St5 Input'!C235</f>
        <v xml:space="preserve"> Weld frame</v>
      </c>
      <c r="D250" s="17">
        <f>'St5 Input'!D235</f>
        <v>90</v>
      </c>
      <c r="E250" s="19" t="str">
        <f>'St5 Input'!G235</f>
        <v xml:space="preserve"> </v>
      </c>
      <c r="F250" s="8"/>
      <c r="H250" s="10"/>
      <c r="I250" s="8">
        <f t="shared" si="150"/>
        <v>42685.322916666664</v>
      </c>
      <c r="J250" s="10">
        <f t="shared" si="151"/>
        <v>0</v>
      </c>
      <c r="K250" s="10">
        <f t="shared" si="152"/>
        <v>6905.2500000000009</v>
      </c>
      <c r="L250" s="12"/>
      <c r="M250" s="10"/>
      <c r="N250" s="8">
        <f t="shared" si="153"/>
        <v>42685.322916666664</v>
      </c>
      <c r="O250" s="10">
        <f t="shared" si="154"/>
        <v>0</v>
      </c>
      <c r="P250" s="10">
        <f t="shared" si="155"/>
        <v>6905.2500000000009</v>
      </c>
      <c r="Q250" s="14"/>
      <c r="R250" s="7"/>
      <c r="S250" s="8">
        <f t="shared" si="156"/>
        <v>42685.322916666664</v>
      </c>
      <c r="T250" s="7">
        <f t="shared" si="157"/>
        <v>0</v>
      </c>
      <c r="U250" s="10">
        <f t="shared" si="158"/>
        <v>6905.2500000000009</v>
      </c>
      <c r="V250" s="14"/>
      <c r="W250" s="7"/>
      <c r="X250" s="8">
        <f t="shared" si="159"/>
        <v>42685.322916666664</v>
      </c>
      <c r="Y250" s="7">
        <f t="shared" si="160"/>
        <v>0</v>
      </c>
      <c r="Z250" s="10">
        <f t="shared" si="161"/>
        <v>6905.2500000000009</v>
      </c>
      <c r="AA250" s="14"/>
      <c r="AB250" s="7"/>
      <c r="AC250" s="8">
        <f t="shared" si="162"/>
        <v>42685.322916666664</v>
      </c>
      <c r="AD250" s="7">
        <f t="shared" si="163"/>
        <v>0</v>
      </c>
      <c r="AE250" s="10">
        <f t="shared" si="164"/>
        <v>6905.2500000000009</v>
      </c>
      <c r="AF250" s="14"/>
      <c r="AG250" s="7"/>
      <c r="AH250" s="8">
        <f t="shared" si="165"/>
        <v>42685.322916666664</v>
      </c>
      <c r="AI250" s="7">
        <f t="shared" si="166"/>
        <v>0</v>
      </c>
      <c r="AJ250" s="10">
        <f t="shared" si="167"/>
        <v>6905.2500000000009</v>
      </c>
      <c r="AK250" s="12"/>
      <c r="AL250" s="7"/>
      <c r="AM250" s="15">
        <f t="shared" si="168"/>
        <v>42685.322916666664</v>
      </c>
      <c r="AN250" s="7">
        <f t="shared" si="169"/>
        <v>0</v>
      </c>
      <c r="AO250" s="7">
        <f>IF(AL250,AO249-#REF!,AO249)</f>
        <v>6905.2500000000009</v>
      </c>
      <c r="AP250" s="12"/>
      <c r="AQ250" s="7"/>
      <c r="AR250" s="8">
        <f t="shared" si="170"/>
        <v>42685.322916666664</v>
      </c>
      <c r="AS250" s="7">
        <f t="shared" si="171"/>
        <v>0</v>
      </c>
      <c r="AT250" s="7">
        <f t="shared" si="172"/>
        <v>6905.2500000000009</v>
      </c>
      <c r="AV250" s="10"/>
      <c r="AW250" s="8">
        <f t="shared" si="173"/>
        <v>42685.322916666664</v>
      </c>
      <c r="AX250" s="7">
        <f t="shared" si="174"/>
        <v>0</v>
      </c>
      <c r="AY250" s="10">
        <f t="shared" si="175"/>
        <v>6905.2500000000009</v>
      </c>
      <c r="AZ250"/>
      <c r="BA250" s="10"/>
      <c r="BB250" s="8">
        <f t="shared" si="176"/>
        <v>0.23611111109607405</v>
      </c>
      <c r="BC250" s="18">
        <f t="shared" si="177"/>
        <v>355</v>
      </c>
      <c r="BD250" s="10">
        <f t="shared" si="178"/>
        <v>6550.2500000000009</v>
      </c>
    </row>
    <row r="251" spans="1:56" x14ac:dyDescent="0.2">
      <c r="A251" s="17">
        <f>'St5 Input'!A236</f>
        <v>1</v>
      </c>
      <c r="B251" s="17">
        <f>'St5 Input'!B236</f>
        <v>1500</v>
      </c>
      <c r="C251" s="17" t="str">
        <f>'St5 Input'!C236</f>
        <v xml:space="preserve"> 4in Addition Ht Sub Frame</v>
      </c>
      <c r="D251" s="17">
        <f>'St5 Input'!D236</f>
        <v>10</v>
      </c>
      <c r="E251" s="19" t="str">
        <f>'St5 Input'!G236</f>
        <v xml:space="preserve"> </v>
      </c>
      <c r="F251" s="8"/>
      <c r="H251" s="10"/>
      <c r="I251" s="8">
        <f t="shared" si="150"/>
        <v>42685.322916666664</v>
      </c>
      <c r="J251" s="10">
        <f t="shared" si="151"/>
        <v>0</v>
      </c>
      <c r="K251" s="10">
        <f t="shared" si="152"/>
        <v>6905.2500000000009</v>
      </c>
      <c r="L251" s="12"/>
      <c r="M251" s="10"/>
      <c r="N251" s="8">
        <f t="shared" si="153"/>
        <v>42685.322916666664</v>
      </c>
      <c r="O251" s="10">
        <f t="shared" si="154"/>
        <v>0</v>
      </c>
      <c r="P251" s="10">
        <f t="shared" si="155"/>
        <v>6905.2500000000009</v>
      </c>
      <c r="Q251" s="14"/>
      <c r="R251" s="7"/>
      <c r="S251" s="8">
        <f t="shared" si="156"/>
        <v>42685.322916666664</v>
      </c>
      <c r="T251" s="7">
        <f t="shared" si="157"/>
        <v>0</v>
      </c>
      <c r="U251" s="10">
        <f t="shared" si="158"/>
        <v>6905.2500000000009</v>
      </c>
      <c r="V251" s="14"/>
      <c r="W251" s="7"/>
      <c r="X251" s="8">
        <f t="shared" si="159"/>
        <v>42685.322916666664</v>
      </c>
      <c r="Y251" s="7">
        <f t="shared" si="160"/>
        <v>0</v>
      </c>
      <c r="Z251" s="10">
        <f t="shared" si="161"/>
        <v>6905.2500000000009</v>
      </c>
      <c r="AA251" s="14"/>
      <c r="AB251" s="7"/>
      <c r="AC251" s="8">
        <f t="shared" si="162"/>
        <v>42685.322916666664</v>
      </c>
      <c r="AD251" s="7">
        <f t="shared" si="163"/>
        <v>0</v>
      </c>
      <c r="AE251" s="10">
        <f t="shared" si="164"/>
        <v>6905.2500000000009</v>
      </c>
      <c r="AF251" s="14"/>
      <c r="AG251" s="7"/>
      <c r="AH251" s="8">
        <f t="shared" si="165"/>
        <v>42685.322916666664</v>
      </c>
      <c r="AI251" s="7">
        <f t="shared" si="166"/>
        <v>0</v>
      </c>
      <c r="AJ251" s="10">
        <f t="shared" si="167"/>
        <v>6905.2500000000009</v>
      </c>
      <c r="AK251" s="12"/>
      <c r="AL251" s="7"/>
      <c r="AM251" s="15">
        <f t="shared" si="168"/>
        <v>42685.322916666664</v>
      </c>
      <c r="AN251" s="7">
        <f t="shared" si="169"/>
        <v>0</v>
      </c>
      <c r="AO251" s="7">
        <f>IF(AL251,AO250-#REF!,AO250)</f>
        <v>6905.2500000000009</v>
      </c>
      <c r="AP251" s="12"/>
      <c r="AQ251" s="7"/>
      <c r="AR251" s="8">
        <f t="shared" si="170"/>
        <v>42685.322916666664</v>
      </c>
      <c r="AS251" s="7">
        <f t="shared" si="171"/>
        <v>0</v>
      </c>
      <c r="AT251" s="7">
        <f t="shared" si="172"/>
        <v>6905.2500000000009</v>
      </c>
      <c r="AV251" s="10"/>
      <c r="AW251" s="8">
        <f t="shared" si="173"/>
        <v>42685.322916666664</v>
      </c>
      <c r="AX251" s="7">
        <f t="shared" si="174"/>
        <v>0</v>
      </c>
      <c r="AY251" s="10">
        <f t="shared" si="175"/>
        <v>6905.2500000000009</v>
      </c>
      <c r="AZ251"/>
      <c r="BA251" s="10"/>
      <c r="BB251" s="8">
        <f t="shared" si="176"/>
        <v>0.23611111109607405</v>
      </c>
      <c r="BC251" s="18">
        <f t="shared" si="177"/>
        <v>355</v>
      </c>
      <c r="BD251" s="10">
        <f t="shared" si="178"/>
        <v>6550.2500000000009</v>
      </c>
    </row>
    <row r="252" spans="1:56" x14ac:dyDescent="0.2">
      <c r="A252" s="17">
        <f>'St5 Input'!A237</f>
        <v>1</v>
      </c>
      <c r="B252" s="17">
        <f>'St5 Input'!B237</f>
        <v>1520</v>
      </c>
      <c r="C252" s="17" t="str">
        <f>'St5 Input'!C237</f>
        <v xml:space="preserve"> Tongue Tray - Generator</v>
      </c>
      <c r="D252" s="17">
        <f>'St5 Input'!D237</f>
        <v>7</v>
      </c>
      <c r="E252" s="19" t="str">
        <f>'St5 Input'!G237</f>
        <v xml:space="preserve"> </v>
      </c>
      <c r="F252" s="8"/>
      <c r="H252" s="10"/>
      <c r="I252" s="8">
        <f t="shared" si="150"/>
        <v>42685.322916666664</v>
      </c>
      <c r="J252" s="10">
        <f t="shared" si="151"/>
        <v>0</v>
      </c>
      <c r="K252" s="10">
        <f t="shared" si="152"/>
        <v>6905.2500000000009</v>
      </c>
      <c r="L252" s="12"/>
      <c r="M252" s="10"/>
      <c r="N252" s="8">
        <f t="shared" si="153"/>
        <v>42685.322916666664</v>
      </c>
      <c r="O252" s="10">
        <f t="shared" si="154"/>
        <v>0</v>
      </c>
      <c r="P252" s="10">
        <f t="shared" si="155"/>
        <v>6905.2500000000009</v>
      </c>
      <c r="Q252" s="14"/>
      <c r="R252" s="7"/>
      <c r="S252" s="8">
        <f t="shared" si="156"/>
        <v>42685.322916666664</v>
      </c>
      <c r="T252" s="7">
        <f t="shared" si="157"/>
        <v>0</v>
      </c>
      <c r="U252" s="10">
        <f t="shared" si="158"/>
        <v>6905.2500000000009</v>
      </c>
      <c r="V252" s="14"/>
      <c r="W252" s="7"/>
      <c r="X252" s="8">
        <f t="shared" si="159"/>
        <v>42685.322916666664</v>
      </c>
      <c r="Y252" s="7">
        <f t="shared" si="160"/>
        <v>0</v>
      </c>
      <c r="Z252" s="10">
        <f t="shared" si="161"/>
        <v>6905.2500000000009</v>
      </c>
      <c r="AA252" s="14"/>
      <c r="AB252" s="7"/>
      <c r="AC252" s="8">
        <f t="shared" si="162"/>
        <v>42685.322916666664</v>
      </c>
      <c r="AD252" s="7">
        <f t="shared" si="163"/>
        <v>0</v>
      </c>
      <c r="AE252" s="10">
        <f t="shared" si="164"/>
        <v>6905.2500000000009</v>
      </c>
      <c r="AF252" s="14"/>
      <c r="AG252" s="7"/>
      <c r="AH252" s="8">
        <f t="shared" si="165"/>
        <v>42685.322916666664</v>
      </c>
      <c r="AI252" s="7">
        <f t="shared" si="166"/>
        <v>0</v>
      </c>
      <c r="AJ252" s="10">
        <f t="shared" si="167"/>
        <v>6905.2500000000009</v>
      </c>
      <c r="AK252" s="12"/>
      <c r="AL252" s="7"/>
      <c r="AM252" s="15">
        <f t="shared" si="168"/>
        <v>42685.322916666664</v>
      </c>
      <c r="AN252" s="7">
        <f t="shared" si="169"/>
        <v>0</v>
      </c>
      <c r="AO252" s="7">
        <f>IF(AL252,AO251-#REF!,AO251)</f>
        <v>6905.2500000000009</v>
      </c>
      <c r="AP252" s="12"/>
      <c r="AQ252" s="7"/>
      <c r="AR252" s="8">
        <f t="shared" si="170"/>
        <v>42685.322916666664</v>
      </c>
      <c r="AS252" s="7">
        <f t="shared" si="171"/>
        <v>0</v>
      </c>
      <c r="AT252" s="7">
        <f t="shared" si="172"/>
        <v>6905.2500000000009</v>
      </c>
      <c r="AV252" s="10"/>
      <c r="AW252" s="8">
        <f t="shared" si="173"/>
        <v>42685.322916666664</v>
      </c>
      <c r="AX252" s="7">
        <f t="shared" si="174"/>
        <v>0</v>
      </c>
      <c r="AY252" s="10">
        <f t="shared" si="175"/>
        <v>6905.2500000000009</v>
      </c>
      <c r="AZ252"/>
      <c r="BA252" s="10"/>
      <c r="BB252" s="8">
        <f t="shared" si="176"/>
        <v>0.23611111109607405</v>
      </c>
      <c r="BC252" s="18">
        <f t="shared" si="177"/>
        <v>355</v>
      </c>
      <c r="BD252" s="10">
        <f t="shared" si="178"/>
        <v>6550.2500000000009</v>
      </c>
    </row>
    <row r="253" spans="1:56" x14ac:dyDescent="0.2">
      <c r="A253" s="17">
        <f>'St5 Input'!A238</f>
        <v>1</v>
      </c>
      <c r="B253" s="17">
        <f>'St5 Input'!B238</f>
        <v>1530</v>
      </c>
      <c r="C253" s="17" t="str">
        <f>'St5 Input'!C238</f>
        <v xml:space="preserve"> Drill Weep Holes</v>
      </c>
      <c r="D253" s="17">
        <f>'St5 Input'!D238</f>
        <v>10</v>
      </c>
      <c r="E253" s="19" t="str">
        <f>'St5 Input'!G238</f>
        <v xml:space="preserve"> </v>
      </c>
      <c r="F253" s="8"/>
      <c r="H253" s="10"/>
      <c r="I253" s="8">
        <f t="shared" si="150"/>
        <v>42685.322916666664</v>
      </c>
      <c r="J253" s="10">
        <f t="shared" si="151"/>
        <v>0</v>
      </c>
      <c r="K253" s="10">
        <f t="shared" si="152"/>
        <v>6905.2500000000009</v>
      </c>
      <c r="L253" s="12"/>
      <c r="M253" s="10"/>
      <c r="N253" s="8">
        <f t="shared" si="153"/>
        <v>42685.322916666664</v>
      </c>
      <c r="O253" s="10">
        <f t="shared" si="154"/>
        <v>0</v>
      </c>
      <c r="P253" s="10">
        <f t="shared" si="155"/>
        <v>6905.2500000000009</v>
      </c>
      <c r="Q253" s="14"/>
      <c r="R253" s="7"/>
      <c r="S253" s="8">
        <f t="shared" si="156"/>
        <v>42685.322916666664</v>
      </c>
      <c r="T253" s="7">
        <f t="shared" si="157"/>
        <v>0</v>
      </c>
      <c r="U253" s="10">
        <f t="shared" si="158"/>
        <v>6905.2500000000009</v>
      </c>
      <c r="V253" s="14"/>
      <c r="W253" s="7"/>
      <c r="X253" s="8">
        <f t="shared" si="159"/>
        <v>42685.322916666664</v>
      </c>
      <c r="Y253" s="7">
        <f t="shared" si="160"/>
        <v>0</v>
      </c>
      <c r="Z253" s="10">
        <f t="shared" si="161"/>
        <v>6905.2500000000009</v>
      </c>
      <c r="AA253" s="14"/>
      <c r="AB253" s="7"/>
      <c r="AC253" s="8">
        <f t="shared" si="162"/>
        <v>42685.322916666664</v>
      </c>
      <c r="AD253" s="7">
        <f t="shared" si="163"/>
        <v>0</v>
      </c>
      <c r="AE253" s="10">
        <f t="shared" si="164"/>
        <v>6905.2500000000009</v>
      </c>
      <c r="AF253" s="14"/>
      <c r="AG253" s="7"/>
      <c r="AH253" s="8">
        <f t="shared" si="165"/>
        <v>42685.322916666664</v>
      </c>
      <c r="AI253" s="7">
        <f t="shared" si="166"/>
        <v>0</v>
      </c>
      <c r="AJ253" s="10">
        <f t="shared" si="167"/>
        <v>6905.2500000000009</v>
      </c>
      <c r="AK253" s="12"/>
      <c r="AL253" s="7"/>
      <c r="AM253" s="15">
        <f t="shared" si="168"/>
        <v>42685.322916666664</v>
      </c>
      <c r="AN253" s="7">
        <f t="shared" si="169"/>
        <v>0</v>
      </c>
      <c r="AO253" s="7">
        <f>IF(AL253,AO252-#REF!,AO252)</f>
        <v>6905.2500000000009</v>
      </c>
      <c r="AP253" s="12"/>
      <c r="AQ253" s="7"/>
      <c r="AR253" s="8">
        <f t="shared" si="170"/>
        <v>42685.322916666664</v>
      </c>
      <c r="AS253" s="7">
        <f t="shared" si="171"/>
        <v>0</v>
      </c>
      <c r="AT253" s="7">
        <f t="shared" si="172"/>
        <v>6905.2500000000009</v>
      </c>
      <c r="AV253" s="10"/>
      <c r="AW253" s="8">
        <f t="shared" si="173"/>
        <v>42685.322916666664</v>
      </c>
      <c r="AX253" s="7">
        <f t="shared" si="174"/>
        <v>0</v>
      </c>
      <c r="AY253" s="10">
        <f t="shared" si="175"/>
        <v>6905.2500000000009</v>
      </c>
      <c r="AZ253"/>
      <c r="BA253" s="10"/>
      <c r="BB253" s="8">
        <f t="shared" si="176"/>
        <v>0.23611111109607405</v>
      </c>
      <c r="BC253" s="18">
        <f t="shared" si="177"/>
        <v>355</v>
      </c>
      <c r="BD253" s="10">
        <f t="shared" si="178"/>
        <v>6550.2500000000009</v>
      </c>
    </row>
    <row r="254" spans="1:56" x14ac:dyDescent="0.2">
      <c r="A254" s="17">
        <f>'St5 Input'!A239</f>
        <v>1</v>
      </c>
      <c r="B254" s="17">
        <f>'St5 Input'!B239</f>
        <v>1540</v>
      </c>
      <c r="C254" s="17" t="str">
        <f>'St5 Input'!C239</f>
        <v xml:space="preserve"> Fresh tank</v>
      </c>
      <c r="D254" s="17">
        <f>'St5 Input'!D239</f>
        <v>25</v>
      </c>
      <c r="E254" s="19" t="str">
        <f>'St5 Input'!G239</f>
        <v xml:space="preserve"> </v>
      </c>
      <c r="F254" s="8"/>
      <c r="H254" s="10"/>
      <c r="I254" s="8">
        <f t="shared" si="150"/>
        <v>42685.322916666664</v>
      </c>
      <c r="J254" s="10">
        <f t="shared" si="151"/>
        <v>0</v>
      </c>
      <c r="K254" s="10">
        <f t="shared" si="152"/>
        <v>6905.2500000000009</v>
      </c>
      <c r="L254" s="12"/>
      <c r="M254" s="10"/>
      <c r="N254" s="8">
        <f t="shared" si="153"/>
        <v>42685.322916666664</v>
      </c>
      <c r="O254" s="10">
        <f t="shared" si="154"/>
        <v>0</v>
      </c>
      <c r="P254" s="10">
        <f t="shared" si="155"/>
        <v>6905.2500000000009</v>
      </c>
      <c r="Q254" s="14"/>
      <c r="R254" s="7"/>
      <c r="S254" s="8">
        <f t="shared" si="156"/>
        <v>42685.322916666664</v>
      </c>
      <c r="T254" s="7">
        <f t="shared" si="157"/>
        <v>0</v>
      </c>
      <c r="U254" s="10">
        <f t="shared" si="158"/>
        <v>6905.2500000000009</v>
      </c>
      <c r="V254" s="14"/>
      <c r="W254" s="7"/>
      <c r="X254" s="8">
        <f t="shared" si="159"/>
        <v>42685.322916666664</v>
      </c>
      <c r="Y254" s="7">
        <f t="shared" si="160"/>
        <v>0</v>
      </c>
      <c r="Z254" s="10">
        <f t="shared" si="161"/>
        <v>6905.2500000000009</v>
      </c>
      <c r="AA254" s="14"/>
      <c r="AB254" s="7"/>
      <c r="AC254" s="8">
        <f t="shared" si="162"/>
        <v>42685.322916666664</v>
      </c>
      <c r="AD254" s="7">
        <f t="shared" si="163"/>
        <v>0</v>
      </c>
      <c r="AE254" s="10">
        <f t="shared" si="164"/>
        <v>6905.2500000000009</v>
      </c>
      <c r="AF254" s="14"/>
      <c r="AG254" s="7"/>
      <c r="AH254" s="8">
        <f t="shared" si="165"/>
        <v>42685.322916666664</v>
      </c>
      <c r="AI254" s="7">
        <f t="shared" si="166"/>
        <v>0</v>
      </c>
      <c r="AJ254" s="10">
        <f t="shared" si="167"/>
        <v>6905.2500000000009</v>
      </c>
      <c r="AK254" s="12"/>
      <c r="AL254" s="7"/>
      <c r="AM254" s="15">
        <f t="shared" si="168"/>
        <v>42685.322916666664</v>
      </c>
      <c r="AN254" s="7">
        <f t="shared" si="169"/>
        <v>0</v>
      </c>
      <c r="AO254" s="7">
        <f>IF(AL254,AO253-#REF!,AO253)</f>
        <v>6905.2500000000009</v>
      </c>
      <c r="AP254" s="12"/>
      <c r="AQ254" s="7"/>
      <c r="AR254" s="8">
        <f t="shared" si="170"/>
        <v>42685.322916666664</v>
      </c>
      <c r="AS254" s="7">
        <f t="shared" si="171"/>
        <v>0</v>
      </c>
      <c r="AT254" s="7">
        <f t="shared" si="172"/>
        <v>6905.2500000000009</v>
      </c>
      <c r="AV254" s="10"/>
      <c r="AW254" s="8">
        <f t="shared" si="173"/>
        <v>42685.322916666664</v>
      </c>
      <c r="AX254" s="7">
        <f t="shared" si="174"/>
        <v>0</v>
      </c>
      <c r="AY254" s="10">
        <f t="shared" si="175"/>
        <v>6905.2500000000009</v>
      </c>
      <c r="AZ254"/>
      <c r="BA254" s="10"/>
      <c r="BB254" s="8">
        <f t="shared" si="176"/>
        <v>0.23611111109607405</v>
      </c>
      <c r="BC254" s="18">
        <f t="shared" si="177"/>
        <v>355</v>
      </c>
      <c r="BD254" s="10">
        <f t="shared" si="178"/>
        <v>6550.2500000000009</v>
      </c>
    </row>
    <row r="255" spans="1:56" x14ac:dyDescent="0.2">
      <c r="A255" s="17">
        <f>'St5 Input'!A240</f>
        <v>1</v>
      </c>
      <c r="B255" s="17">
        <f>'St5 Input'!B240</f>
        <v>1550</v>
      </c>
      <c r="C255" s="17" t="str">
        <f>'St5 Input'!C240</f>
        <v xml:space="preserve"> Waste tanks </v>
      </c>
      <c r="D255" s="17">
        <f>'St5 Input'!D240</f>
        <v>15</v>
      </c>
      <c r="E255" s="19" t="str">
        <f>'St5 Input'!G240</f>
        <v xml:space="preserve"> </v>
      </c>
      <c r="F255" s="8"/>
      <c r="H255" s="10"/>
      <c r="I255" s="8">
        <f t="shared" si="150"/>
        <v>42685.322916666664</v>
      </c>
      <c r="J255" s="10">
        <f t="shared" si="151"/>
        <v>0</v>
      </c>
      <c r="K255" s="10">
        <f t="shared" si="152"/>
        <v>6905.2500000000009</v>
      </c>
      <c r="L255" s="12"/>
      <c r="M255" s="10"/>
      <c r="N255" s="8">
        <f t="shared" si="153"/>
        <v>42685.322916666664</v>
      </c>
      <c r="O255" s="10">
        <f t="shared" si="154"/>
        <v>0</v>
      </c>
      <c r="P255" s="10">
        <f t="shared" si="155"/>
        <v>6905.2500000000009</v>
      </c>
      <c r="Q255" s="14"/>
      <c r="R255" s="7"/>
      <c r="S255" s="8">
        <f t="shared" si="156"/>
        <v>42685.322916666664</v>
      </c>
      <c r="T255" s="7">
        <f t="shared" si="157"/>
        <v>0</v>
      </c>
      <c r="U255" s="10">
        <f t="shared" si="158"/>
        <v>6905.2500000000009</v>
      </c>
      <c r="V255" s="14"/>
      <c r="W255" s="7"/>
      <c r="X255" s="8">
        <f t="shared" si="159"/>
        <v>42685.322916666664</v>
      </c>
      <c r="Y255" s="7">
        <f t="shared" si="160"/>
        <v>0</v>
      </c>
      <c r="Z255" s="10">
        <f t="shared" si="161"/>
        <v>6905.2500000000009</v>
      </c>
      <c r="AA255" s="14"/>
      <c r="AB255" s="7"/>
      <c r="AC255" s="8">
        <f t="shared" si="162"/>
        <v>42685.322916666664</v>
      </c>
      <c r="AD255" s="7">
        <f t="shared" si="163"/>
        <v>0</v>
      </c>
      <c r="AE255" s="10">
        <f t="shared" si="164"/>
        <v>6905.2500000000009</v>
      </c>
      <c r="AF255" s="14"/>
      <c r="AG255" s="7"/>
      <c r="AH255" s="8">
        <f t="shared" si="165"/>
        <v>42685.322916666664</v>
      </c>
      <c r="AI255" s="7">
        <f t="shared" si="166"/>
        <v>0</v>
      </c>
      <c r="AJ255" s="10">
        <f t="shared" si="167"/>
        <v>6905.2500000000009</v>
      </c>
      <c r="AK255" s="12"/>
      <c r="AL255" s="7"/>
      <c r="AM255" s="15">
        <f t="shared" si="168"/>
        <v>42685.322916666664</v>
      </c>
      <c r="AN255" s="7">
        <f t="shared" si="169"/>
        <v>0</v>
      </c>
      <c r="AO255" s="7">
        <f>IF(AL255,AO254-#REF!,AO254)</f>
        <v>6905.2500000000009</v>
      </c>
      <c r="AP255" s="12"/>
      <c r="AQ255" s="7"/>
      <c r="AR255" s="8">
        <f t="shared" si="170"/>
        <v>42685.322916666664</v>
      </c>
      <c r="AS255" s="7">
        <f t="shared" si="171"/>
        <v>0</v>
      </c>
      <c r="AT255" s="7">
        <f t="shared" si="172"/>
        <v>6905.2500000000009</v>
      </c>
      <c r="AV255" s="10"/>
      <c r="AW255" s="8">
        <f t="shared" si="173"/>
        <v>42685.322916666664</v>
      </c>
      <c r="AX255" s="7">
        <f t="shared" si="174"/>
        <v>0</v>
      </c>
      <c r="AY255" s="10">
        <f t="shared" si="175"/>
        <v>6905.2500000000009</v>
      </c>
      <c r="AZ255"/>
      <c r="BA255" s="10"/>
      <c r="BB255" s="8">
        <f t="shared" si="176"/>
        <v>0.23611111109607405</v>
      </c>
      <c r="BC255" s="18">
        <f t="shared" si="177"/>
        <v>355</v>
      </c>
      <c r="BD255" s="10">
        <f t="shared" si="178"/>
        <v>6550.2500000000009</v>
      </c>
    </row>
    <row r="256" spans="1:56" x14ac:dyDescent="0.2">
      <c r="A256" s="17">
        <f>'St5 Input'!A241</f>
        <v>1</v>
      </c>
      <c r="B256" s="17">
        <f>'St5 Input'!B241</f>
        <v>1560</v>
      </c>
      <c r="C256" s="17" t="str">
        <f>'St5 Input'!C241</f>
        <v xml:space="preserve"> Fuel Tank</v>
      </c>
      <c r="D256" s="17">
        <f>'St5 Input'!D241</f>
        <v>25</v>
      </c>
      <c r="E256" s="19" t="str">
        <f>'St5 Input'!G241</f>
        <v xml:space="preserve"> </v>
      </c>
      <c r="F256" s="8"/>
      <c r="H256" s="10"/>
      <c r="I256" s="8">
        <f t="shared" si="150"/>
        <v>42685.322916666664</v>
      </c>
      <c r="J256" s="10">
        <f t="shared" si="151"/>
        <v>0</v>
      </c>
      <c r="K256" s="10">
        <f t="shared" si="152"/>
        <v>6905.2500000000009</v>
      </c>
      <c r="L256" s="12"/>
      <c r="M256" s="10"/>
      <c r="N256" s="8">
        <f t="shared" si="153"/>
        <v>42685.322916666664</v>
      </c>
      <c r="O256" s="10">
        <f t="shared" si="154"/>
        <v>0</v>
      </c>
      <c r="P256" s="10">
        <f t="shared" si="155"/>
        <v>6905.2500000000009</v>
      </c>
      <c r="Q256" s="14"/>
      <c r="R256" s="7"/>
      <c r="S256" s="8">
        <f t="shared" si="156"/>
        <v>42685.322916666664</v>
      </c>
      <c r="T256" s="7">
        <f t="shared" si="157"/>
        <v>0</v>
      </c>
      <c r="U256" s="10">
        <f t="shared" si="158"/>
        <v>6905.2500000000009</v>
      </c>
      <c r="V256" s="14"/>
      <c r="W256" s="7"/>
      <c r="X256" s="8">
        <f t="shared" si="159"/>
        <v>42685.322916666664</v>
      </c>
      <c r="Y256" s="7">
        <f t="shared" si="160"/>
        <v>0</v>
      </c>
      <c r="Z256" s="10">
        <f t="shared" si="161"/>
        <v>6905.2500000000009</v>
      </c>
      <c r="AA256" s="14"/>
      <c r="AB256" s="7"/>
      <c r="AC256" s="8">
        <f t="shared" si="162"/>
        <v>42685.322916666664</v>
      </c>
      <c r="AD256" s="7">
        <f t="shared" si="163"/>
        <v>0</v>
      </c>
      <c r="AE256" s="10">
        <f t="shared" si="164"/>
        <v>6905.2500000000009</v>
      </c>
      <c r="AF256" s="14"/>
      <c r="AG256" s="7"/>
      <c r="AH256" s="8">
        <f t="shared" si="165"/>
        <v>42685.322916666664</v>
      </c>
      <c r="AI256" s="7">
        <f t="shared" si="166"/>
        <v>0</v>
      </c>
      <c r="AJ256" s="10">
        <f t="shared" si="167"/>
        <v>6905.2500000000009</v>
      </c>
      <c r="AK256" s="12"/>
      <c r="AL256" s="7"/>
      <c r="AM256" s="15">
        <f t="shared" si="168"/>
        <v>42685.322916666664</v>
      </c>
      <c r="AN256" s="7">
        <f t="shared" si="169"/>
        <v>0</v>
      </c>
      <c r="AO256" s="7">
        <f>IF(AL256,AO255-#REF!,AO255)</f>
        <v>6905.2500000000009</v>
      </c>
      <c r="AP256" s="12"/>
      <c r="AQ256" s="7"/>
      <c r="AR256" s="8">
        <f t="shared" si="170"/>
        <v>42685.322916666664</v>
      </c>
      <c r="AS256" s="7">
        <f t="shared" si="171"/>
        <v>0</v>
      </c>
      <c r="AT256" s="7">
        <f t="shared" si="172"/>
        <v>6905.2500000000009</v>
      </c>
      <c r="AV256" s="10"/>
      <c r="AW256" s="8">
        <f t="shared" si="173"/>
        <v>42685.322916666664</v>
      </c>
      <c r="AX256" s="7">
        <f t="shared" si="174"/>
        <v>0</v>
      </c>
      <c r="AY256" s="10">
        <f t="shared" si="175"/>
        <v>6905.2500000000009</v>
      </c>
      <c r="AZ256"/>
      <c r="BA256" s="10"/>
      <c r="BB256" s="8">
        <f t="shared" si="176"/>
        <v>0.23611111109607405</v>
      </c>
      <c r="BC256" s="18">
        <f t="shared" si="177"/>
        <v>355</v>
      </c>
      <c r="BD256" s="10">
        <f t="shared" si="178"/>
        <v>6550.2500000000009</v>
      </c>
    </row>
    <row r="257" spans="1:56" x14ac:dyDescent="0.2">
      <c r="A257" s="17">
        <f>'St5 Input'!A242</f>
        <v>1</v>
      </c>
      <c r="B257" s="17">
        <f>'St5 Input'!B242</f>
        <v>1570</v>
      </c>
      <c r="C257" s="17" t="str">
        <f>'St5 Input'!C242</f>
        <v xml:space="preserve"> Tank wiring and plumbing hook up</v>
      </c>
      <c r="D257" s="17">
        <f>'St5 Input'!D242</f>
        <v>70</v>
      </c>
      <c r="E257" s="19" t="str">
        <f>'St5 Input'!G242</f>
        <v xml:space="preserve"> </v>
      </c>
      <c r="F257" s="8"/>
      <c r="H257" s="10"/>
      <c r="I257" s="8">
        <f t="shared" si="150"/>
        <v>42685.322916666664</v>
      </c>
      <c r="J257" s="10">
        <f t="shared" si="151"/>
        <v>0</v>
      </c>
      <c r="K257" s="10">
        <f t="shared" si="152"/>
        <v>6905.2500000000009</v>
      </c>
      <c r="L257" s="12"/>
      <c r="M257" s="10"/>
      <c r="N257" s="8">
        <f t="shared" si="153"/>
        <v>42685.322916666664</v>
      </c>
      <c r="O257" s="10">
        <f t="shared" si="154"/>
        <v>0</v>
      </c>
      <c r="P257" s="10">
        <f t="shared" si="155"/>
        <v>6905.2500000000009</v>
      </c>
      <c r="Q257" s="14"/>
      <c r="R257" s="7"/>
      <c r="S257" s="8">
        <f t="shared" si="156"/>
        <v>42685.322916666664</v>
      </c>
      <c r="T257" s="7">
        <f t="shared" si="157"/>
        <v>0</v>
      </c>
      <c r="U257" s="10">
        <f t="shared" si="158"/>
        <v>6905.2500000000009</v>
      </c>
      <c r="V257" s="14"/>
      <c r="W257" s="7"/>
      <c r="X257" s="8">
        <f t="shared" si="159"/>
        <v>42685.322916666664</v>
      </c>
      <c r="Y257" s="7">
        <f t="shared" si="160"/>
        <v>0</v>
      </c>
      <c r="Z257" s="10">
        <f t="shared" si="161"/>
        <v>6905.2500000000009</v>
      </c>
      <c r="AA257" s="14"/>
      <c r="AB257" s="7"/>
      <c r="AC257" s="8">
        <f t="shared" si="162"/>
        <v>42685.322916666664</v>
      </c>
      <c r="AD257" s="7">
        <f t="shared" si="163"/>
        <v>0</v>
      </c>
      <c r="AE257" s="10">
        <f t="shared" si="164"/>
        <v>6905.2500000000009</v>
      </c>
      <c r="AF257" s="14"/>
      <c r="AG257" s="7"/>
      <c r="AH257" s="8">
        <f t="shared" si="165"/>
        <v>42685.322916666664</v>
      </c>
      <c r="AI257" s="7">
        <f t="shared" si="166"/>
        <v>0</v>
      </c>
      <c r="AJ257" s="10">
        <f t="shared" si="167"/>
        <v>6905.2500000000009</v>
      </c>
      <c r="AK257" s="12"/>
      <c r="AL257" s="7"/>
      <c r="AM257" s="15">
        <f t="shared" si="168"/>
        <v>42685.322916666664</v>
      </c>
      <c r="AN257" s="7">
        <f t="shared" si="169"/>
        <v>0</v>
      </c>
      <c r="AO257" s="7">
        <f>IF(AL257,AO256-#REF!,AO256)</f>
        <v>6905.2500000000009</v>
      </c>
      <c r="AP257" s="12"/>
      <c r="AQ257" s="7"/>
      <c r="AR257" s="8">
        <f t="shared" si="170"/>
        <v>42685.322916666664</v>
      </c>
      <c r="AS257" s="7">
        <f t="shared" si="171"/>
        <v>0</v>
      </c>
      <c r="AT257" s="7">
        <f t="shared" si="172"/>
        <v>6905.2500000000009</v>
      </c>
      <c r="AV257" s="10"/>
      <c r="AW257" s="8">
        <f t="shared" si="173"/>
        <v>42685.322916666664</v>
      </c>
      <c r="AX257" s="7">
        <f t="shared" si="174"/>
        <v>0</v>
      </c>
      <c r="AY257" s="10">
        <f t="shared" si="175"/>
        <v>6905.2500000000009</v>
      </c>
      <c r="AZ257"/>
      <c r="BA257" s="10"/>
      <c r="BB257" s="8">
        <f t="shared" si="176"/>
        <v>0.23611111109607405</v>
      </c>
      <c r="BC257" s="18">
        <f t="shared" si="177"/>
        <v>355</v>
      </c>
      <c r="BD257" s="10">
        <f t="shared" si="178"/>
        <v>6550.2500000000009</v>
      </c>
    </row>
    <row r="258" spans="1:56" x14ac:dyDescent="0.2">
      <c r="A258" s="17">
        <f>'St5 Input'!A243</f>
        <v>1</v>
      </c>
      <c r="B258" s="17">
        <f>'St5 Input'!B243</f>
        <v>1580</v>
      </c>
      <c r="C258" s="17" t="str">
        <f>'St5 Input'!C243</f>
        <v xml:space="preserve"> 3 Season Plumbing</v>
      </c>
      <c r="D258" s="17">
        <f>'St5 Input'!D243</f>
        <v>20</v>
      </c>
      <c r="E258" s="19" t="str">
        <f>'St5 Input'!G243</f>
        <v xml:space="preserve"> </v>
      </c>
      <c r="F258" s="8"/>
      <c r="H258" s="10"/>
      <c r="I258" s="8">
        <f t="shared" si="150"/>
        <v>42685.322916666664</v>
      </c>
      <c r="J258" s="10">
        <f t="shared" si="151"/>
        <v>0</v>
      </c>
      <c r="K258" s="10">
        <f t="shared" si="152"/>
        <v>6905.2500000000009</v>
      </c>
      <c r="L258" s="12"/>
      <c r="M258" s="10"/>
      <c r="N258" s="8">
        <f t="shared" si="153"/>
        <v>42685.322916666664</v>
      </c>
      <c r="O258" s="10">
        <f t="shared" si="154"/>
        <v>0</v>
      </c>
      <c r="P258" s="10">
        <f t="shared" si="155"/>
        <v>6905.2500000000009</v>
      </c>
      <c r="Q258" s="14"/>
      <c r="R258" s="7"/>
      <c r="S258" s="8">
        <f t="shared" si="156"/>
        <v>42685.322916666664</v>
      </c>
      <c r="T258" s="7">
        <f t="shared" si="157"/>
        <v>0</v>
      </c>
      <c r="U258" s="10">
        <f t="shared" si="158"/>
        <v>6905.2500000000009</v>
      </c>
      <c r="V258" s="14"/>
      <c r="W258" s="7"/>
      <c r="X258" s="8">
        <f t="shared" si="159"/>
        <v>42685.322916666664</v>
      </c>
      <c r="Y258" s="7">
        <f t="shared" si="160"/>
        <v>0</v>
      </c>
      <c r="Z258" s="10">
        <f t="shared" si="161"/>
        <v>6905.2500000000009</v>
      </c>
      <c r="AA258" s="14"/>
      <c r="AB258" s="7"/>
      <c r="AC258" s="8">
        <f t="shared" si="162"/>
        <v>42685.322916666664</v>
      </c>
      <c r="AD258" s="7">
        <f t="shared" si="163"/>
        <v>0</v>
      </c>
      <c r="AE258" s="10">
        <f t="shared" si="164"/>
        <v>6905.2500000000009</v>
      </c>
      <c r="AF258" s="14"/>
      <c r="AG258" s="7"/>
      <c r="AH258" s="8">
        <f t="shared" si="165"/>
        <v>42685.322916666664</v>
      </c>
      <c r="AI258" s="7">
        <f t="shared" si="166"/>
        <v>0</v>
      </c>
      <c r="AJ258" s="10">
        <f t="shared" si="167"/>
        <v>6905.2500000000009</v>
      </c>
      <c r="AK258" s="12"/>
      <c r="AL258" s="7"/>
      <c r="AM258" s="15">
        <f t="shared" si="168"/>
        <v>42685.322916666664</v>
      </c>
      <c r="AN258" s="7">
        <f t="shared" si="169"/>
        <v>0</v>
      </c>
      <c r="AO258" s="7">
        <f>IF(AL258,AO257-#REF!,AO257)</f>
        <v>6905.2500000000009</v>
      </c>
      <c r="AP258" s="12"/>
      <c r="AQ258" s="7"/>
      <c r="AR258" s="8">
        <f t="shared" si="170"/>
        <v>42685.322916666664</v>
      </c>
      <c r="AS258" s="7">
        <f t="shared" si="171"/>
        <v>0</v>
      </c>
      <c r="AT258" s="7">
        <f t="shared" si="172"/>
        <v>6905.2500000000009</v>
      </c>
      <c r="AV258" s="10"/>
      <c r="AW258" s="8">
        <f t="shared" si="173"/>
        <v>42685.322916666664</v>
      </c>
      <c r="AX258" s="7">
        <f t="shared" si="174"/>
        <v>0</v>
      </c>
      <c r="AY258" s="10">
        <f t="shared" si="175"/>
        <v>6905.2500000000009</v>
      </c>
      <c r="AZ258"/>
      <c r="BA258" s="10"/>
      <c r="BB258" s="8">
        <f t="shared" si="176"/>
        <v>0.23611111109607405</v>
      </c>
      <c r="BC258" s="18">
        <f t="shared" si="177"/>
        <v>355</v>
      </c>
      <c r="BD258" s="10">
        <f t="shared" si="178"/>
        <v>6550.2500000000009</v>
      </c>
    </row>
    <row r="259" spans="1:56" x14ac:dyDescent="0.2">
      <c r="A259" s="17">
        <f>'St5 Input'!A244</f>
        <v>1</v>
      </c>
      <c r="B259" s="17">
        <f>'St5 Input'!B244</f>
        <v>1590</v>
      </c>
      <c r="C259" s="17" t="str">
        <f>'St5 Input'!C244</f>
        <v xml:space="preserve"> Set Axles </v>
      </c>
      <c r="D259" s="17">
        <f>'St5 Input'!D244</f>
        <v>20</v>
      </c>
      <c r="E259" s="19" t="str">
        <f>'St5 Input'!G244</f>
        <v xml:space="preserve"> </v>
      </c>
      <c r="F259" s="8"/>
      <c r="H259" s="10"/>
      <c r="I259" s="8">
        <f t="shared" si="150"/>
        <v>42685.322916666664</v>
      </c>
      <c r="J259" s="10">
        <f t="shared" si="151"/>
        <v>0</v>
      </c>
      <c r="K259" s="10">
        <f t="shared" si="152"/>
        <v>6905.2500000000009</v>
      </c>
      <c r="L259" s="12"/>
      <c r="M259" s="10"/>
      <c r="N259" s="8">
        <f t="shared" si="153"/>
        <v>42685.322916666664</v>
      </c>
      <c r="O259" s="10">
        <f t="shared" si="154"/>
        <v>0</v>
      </c>
      <c r="P259" s="10">
        <f t="shared" si="155"/>
        <v>6905.2500000000009</v>
      </c>
      <c r="Q259" s="14"/>
      <c r="R259" s="7"/>
      <c r="S259" s="8">
        <f t="shared" si="156"/>
        <v>42685.322916666664</v>
      </c>
      <c r="T259" s="7">
        <f t="shared" si="157"/>
        <v>0</v>
      </c>
      <c r="U259" s="10">
        <f t="shared" si="158"/>
        <v>6905.2500000000009</v>
      </c>
      <c r="V259" s="14"/>
      <c r="W259" s="7"/>
      <c r="X259" s="8">
        <f t="shared" si="159"/>
        <v>42685.322916666664</v>
      </c>
      <c r="Y259" s="7">
        <f t="shared" si="160"/>
        <v>0</v>
      </c>
      <c r="Z259" s="10">
        <f t="shared" si="161"/>
        <v>6905.2500000000009</v>
      </c>
      <c r="AA259" s="14"/>
      <c r="AB259" s="7"/>
      <c r="AC259" s="8">
        <f t="shared" si="162"/>
        <v>42685.322916666664</v>
      </c>
      <c r="AD259" s="7">
        <f t="shared" si="163"/>
        <v>0</v>
      </c>
      <c r="AE259" s="10">
        <f t="shared" si="164"/>
        <v>6905.2500000000009</v>
      </c>
      <c r="AF259" s="14"/>
      <c r="AG259" s="7"/>
      <c r="AH259" s="8">
        <f t="shared" si="165"/>
        <v>42685.322916666664</v>
      </c>
      <c r="AI259" s="7">
        <f t="shared" si="166"/>
        <v>0</v>
      </c>
      <c r="AJ259" s="10">
        <f t="shared" si="167"/>
        <v>6905.2500000000009</v>
      </c>
      <c r="AK259" s="12"/>
      <c r="AL259" s="7"/>
      <c r="AM259" s="15">
        <f t="shared" si="168"/>
        <v>42685.322916666664</v>
      </c>
      <c r="AN259" s="7">
        <f t="shared" si="169"/>
        <v>0</v>
      </c>
      <c r="AO259" s="7">
        <f>IF(AL259,AO258-#REF!,AO258)</f>
        <v>6905.2500000000009</v>
      </c>
      <c r="AP259" s="12"/>
      <c r="AQ259" s="7"/>
      <c r="AR259" s="8">
        <f t="shared" si="170"/>
        <v>42685.322916666664</v>
      </c>
      <c r="AS259" s="7">
        <f t="shared" si="171"/>
        <v>0</v>
      </c>
      <c r="AT259" s="7">
        <f t="shared" si="172"/>
        <v>6905.2500000000009</v>
      </c>
      <c r="AV259" s="10"/>
      <c r="AW259" s="8">
        <f t="shared" si="173"/>
        <v>42685.322916666664</v>
      </c>
      <c r="AX259" s="7">
        <f t="shared" si="174"/>
        <v>0</v>
      </c>
      <c r="AY259" s="10">
        <f t="shared" si="175"/>
        <v>6905.2500000000009</v>
      </c>
      <c r="AZ259"/>
      <c r="BA259" s="10"/>
      <c r="BB259" s="8">
        <f t="shared" si="176"/>
        <v>0.23611111109607405</v>
      </c>
      <c r="BC259" s="18">
        <f t="shared" si="177"/>
        <v>355</v>
      </c>
      <c r="BD259" s="10">
        <f t="shared" si="178"/>
        <v>6550.2500000000009</v>
      </c>
    </row>
    <row r="260" spans="1:56" x14ac:dyDescent="0.2">
      <c r="A260" s="17">
        <f>'St5 Input'!A245</f>
        <v>1</v>
      </c>
      <c r="B260" s="17">
        <f>'St5 Input'!B245</f>
        <v>1600</v>
      </c>
      <c r="C260" s="17" t="str">
        <f>'St5 Input'!C245</f>
        <v xml:space="preserve"> Brake wires</v>
      </c>
      <c r="D260" s="17">
        <f>'St5 Input'!D245</f>
        <v>20</v>
      </c>
      <c r="E260" s="19" t="str">
        <f>'St5 Input'!G245</f>
        <v xml:space="preserve"> </v>
      </c>
      <c r="F260" s="8"/>
      <c r="H260" s="10"/>
      <c r="I260" s="8">
        <f t="shared" si="150"/>
        <v>42685.322916666664</v>
      </c>
      <c r="J260" s="10">
        <f t="shared" si="151"/>
        <v>0</v>
      </c>
      <c r="K260" s="10">
        <f t="shared" si="152"/>
        <v>6905.2500000000009</v>
      </c>
      <c r="L260" s="12"/>
      <c r="M260" s="10"/>
      <c r="N260" s="8">
        <f t="shared" si="153"/>
        <v>42685.322916666664</v>
      </c>
      <c r="O260" s="10">
        <f t="shared" si="154"/>
        <v>0</v>
      </c>
      <c r="P260" s="10">
        <f t="shared" si="155"/>
        <v>6905.2500000000009</v>
      </c>
      <c r="Q260" s="14"/>
      <c r="R260" s="7"/>
      <c r="S260" s="8">
        <f t="shared" si="156"/>
        <v>42685.322916666664</v>
      </c>
      <c r="T260" s="7">
        <f t="shared" si="157"/>
        <v>0</v>
      </c>
      <c r="U260" s="10">
        <f t="shared" si="158"/>
        <v>6905.2500000000009</v>
      </c>
      <c r="V260" s="14"/>
      <c r="W260" s="7"/>
      <c r="X260" s="8">
        <f t="shared" si="159"/>
        <v>42685.322916666664</v>
      </c>
      <c r="Y260" s="7">
        <f t="shared" si="160"/>
        <v>0</v>
      </c>
      <c r="Z260" s="10">
        <f t="shared" si="161"/>
        <v>6905.2500000000009</v>
      </c>
      <c r="AA260" s="14"/>
      <c r="AB260" s="7"/>
      <c r="AC260" s="8">
        <f t="shared" si="162"/>
        <v>42685.322916666664</v>
      </c>
      <c r="AD260" s="7">
        <f t="shared" si="163"/>
        <v>0</v>
      </c>
      <c r="AE260" s="10">
        <f t="shared" si="164"/>
        <v>6905.2500000000009</v>
      </c>
      <c r="AF260" s="14"/>
      <c r="AG260" s="7"/>
      <c r="AH260" s="8">
        <f t="shared" si="165"/>
        <v>42685.322916666664</v>
      </c>
      <c r="AI260" s="7">
        <f t="shared" si="166"/>
        <v>0</v>
      </c>
      <c r="AJ260" s="10">
        <f t="shared" si="167"/>
        <v>6905.2500000000009</v>
      </c>
      <c r="AK260" s="12"/>
      <c r="AL260" s="7"/>
      <c r="AM260" s="15">
        <f t="shared" si="168"/>
        <v>42685.322916666664</v>
      </c>
      <c r="AN260" s="7">
        <f t="shared" si="169"/>
        <v>0</v>
      </c>
      <c r="AO260" s="7">
        <f>IF(AL260,AO259-#REF!,AO259)</f>
        <v>6905.2500000000009</v>
      </c>
      <c r="AP260" s="12"/>
      <c r="AQ260" s="7"/>
      <c r="AR260" s="8">
        <f t="shared" si="170"/>
        <v>42685.322916666664</v>
      </c>
      <c r="AS260" s="7">
        <f t="shared" si="171"/>
        <v>0</v>
      </c>
      <c r="AT260" s="7">
        <f t="shared" si="172"/>
        <v>6905.2500000000009</v>
      </c>
      <c r="AV260" s="10"/>
      <c r="AW260" s="8">
        <f t="shared" si="173"/>
        <v>42685.322916666664</v>
      </c>
      <c r="AX260" s="7">
        <f t="shared" si="174"/>
        <v>0</v>
      </c>
      <c r="AY260" s="10">
        <f t="shared" si="175"/>
        <v>6905.2500000000009</v>
      </c>
      <c r="AZ260"/>
      <c r="BA260" s="10"/>
      <c r="BB260" s="8">
        <f t="shared" si="176"/>
        <v>0.23611111109607405</v>
      </c>
      <c r="BC260" s="18">
        <f t="shared" si="177"/>
        <v>355</v>
      </c>
      <c r="BD260" s="10">
        <f t="shared" si="178"/>
        <v>6550.2500000000009</v>
      </c>
    </row>
    <row r="261" spans="1:56" x14ac:dyDescent="0.2">
      <c r="A261" s="17">
        <f>'St5 Input'!A246</f>
        <v>1</v>
      </c>
      <c r="B261" s="17">
        <f>'St5 Input'!B246</f>
        <v>1610</v>
      </c>
      <c r="C261" s="17" t="str">
        <f>'St5 Input'!C246</f>
        <v xml:space="preserve"> Stamp VIN on Frame</v>
      </c>
      <c r="D261" s="17">
        <f>'St5 Input'!D246</f>
        <v>3</v>
      </c>
      <c r="E261" s="19" t="str">
        <f>'St5 Input'!G246</f>
        <v xml:space="preserve"> </v>
      </c>
      <c r="F261" s="8"/>
      <c r="H261" s="10"/>
      <c r="I261" s="8">
        <f t="shared" ref="I261:I267" si="179">IF(IF(H261,1,0),IF(IF(MOD((I260+TIME(0,D261,0)),1)&gt;D$1,1,0),IF(IF(MOD((I260+TIME(0,D261,0)),1)&lt;D$4,1,0),I260+TIME(0,D261,0),(MOD(I260+TIME(0,D261,0),1)-D$4)+D$1),"Under"),I260)</f>
        <v>42685.322916666664</v>
      </c>
      <c r="J261" s="10">
        <f t="shared" ref="J261:J267" si="180">IF(H261,J260+D261,J260)</f>
        <v>0</v>
      </c>
      <c r="K261" s="10">
        <f t="shared" ref="K261:K267" si="181">IF(H261,K260-D261,K260)</f>
        <v>6905.2500000000009</v>
      </c>
      <c r="L261" s="12"/>
      <c r="M261" s="10"/>
      <c r="N261" s="8">
        <f t="shared" ref="N261:N267" si="182">IF(IF(M261,1,0),IF(IF(MOD((N260+TIME(0,D261,0)),1)&gt;D$1,1,0),IF(IF(MOD((N260+TIME(0,D261,0)),1)&lt;D$4,1,0),N260+TIME(0,D261,0),(MOD(N260+TIME(0,D261,0),1)-D$4)+D$1),"Under"),N260)</f>
        <v>42685.322916666664</v>
      </c>
      <c r="O261" s="10">
        <f t="shared" ref="O261:O267" si="183">IF(M261,O260+D261,O260)</f>
        <v>0</v>
      </c>
      <c r="P261" s="10">
        <f t="shared" ref="P261:P267" si="184">IF(M261,P260-D261,P260)</f>
        <v>6905.2500000000009</v>
      </c>
      <c r="Q261" s="14"/>
      <c r="R261" s="7"/>
      <c r="S261" s="8">
        <f t="shared" ref="S261:S267" si="185">IF(IF(R261,1,0),IF(IF(MOD((S260+TIME(0,D261,0)),1)&gt;D$1,1,0),IF(IF(MOD((S260+TIME(0,D261,0)),1)&lt;D$4,1,0),S260+TIME(0,D261,0),(MOD(S260+TIME(0,D261,0),1)-D$4)+D$1),"Under"),S260)</f>
        <v>42685.322916666664</v>
      </c>
      <c r="T261" s="7">
        <f t="shared" ref="T261:T267" si="186">IF(M261,O260+D261,O260)</f>
        <v>0</v>
      </c>
      <c r="U261" s="10">
        <f t="shared" ref="U261:U267" si="187">IF(M261,P260-D261,P260)</f>
        <v>6905.2500000000009</v>
      </c>
      <c r="V261" s="14"/>
      <c r="W261" s="7"/>
      <c r="X261" s="8">
        <f t="shared" ref="X261:X267" si="188">IF(IF(W261,1,0),IF(IF(MOD((X260+TIME(0,D261,0)),1)&gt;D$1,1,0),IF(IF(MOD((X260+TIME(0,D261,0)),1)&lt;D$4,1,0),X260+TIME(0,D261,0),(MOD(X260+TIME(0,D261,0),1)-D$4)+D$1),"Under"),X260)</f>
        <v>42685.322916666664</v>
      </c>
      <c r="Y261" s="7">
        <f t="shared" ref="Y261:Y267" si="189">IF(M261,O260+D261,O260)</f>
        <v>0</v>
      </c>
      <c r="Z261" s="10">
        <f t="shared" ref="Z261:Z267" si="190">IF(M261,P260-D261,P260)</f>
        <v>6905.2500000000009</v>
      </c>
      <c r="AA261" s="14"/>
      <c r="AB261" s="7"/>
      <c r="AC261" s="8">
        <f t="shared" ref="AC261:AC267" si="191">IF(IF(AB261,1,0),IF(IF(MOD((AC260+TIME(0,D261,0)),1)&gt;D$1,1,0),IF(IF(MOD((AC260+TIME(0,D261,0)),1)&lt;D$4,1,0),AC260+TIME(0,D261,0),(MOD(AC260+TIME(0,D261,0),1)-D$4)+D$1),"Under"),AC260)</f>
        <v>42685.322916666664</v>
      </c>
      <c r="AD261" s="7">
        <f t="shared" ref="AD261:AD267" si="192">IF(AB261,AD260+D261,AD260)</f>
        <v>0</v>
      </c>
      <c r="AE261" s="10">
        <f t="shared" ref="AE261:AE267" si="193">IF(AB261,AE260-D261,AE260)</f>
        <v>6905.2500000000009</v>
      </c>
      <c r="AF261" s="14"/>
      <c r="AG261" s="7"/>
      <c r="AH261" s="8">
        <f t="shared" ref="AH261:AH267" si="194">IF(IF(AG261,1,0),IF(IF(MOD((AH260+TIME(0,D261,0)),1)&gt;D$1,1,0),IF(IF(MOD((AH260+TIME(0,D261,0)),1)&lt;D$4,1,0),AH260+TIME(0,D261,0),(MOD(AH260+TIME(0,D261,0),1)-D$4)+D$1),"Under"),AH260)</f>
        <v>42685.322916666664</v>
      </c>
      <c r="AI261" s="7">
        <f t="shared" ref="AI261:AI267" si="195">IF(AG261,AI260+D261,AI260)</f>
        <v>0</v>
      </c>
      <c r="AJ261" s="10">
        <f t="shared" ref="AJ261:AJ267" si="196">IF(AG261,AJ260-D261,AJ260)</f>
        <v>6905.2500000000009</v>
      </c>
      <c r="AK261" s="12"/>
      <c r="AL261" s="7"/>
      <c r="AM261" s="15">
        <f t="shared" ref="AM261:AM267" si="197">IF(IF(AL261,1,0),IF(IF(MOD((AM260+TIME(0,D261,0)),1)&gt;D$1,1,0),IF(IF(MOD((AM260+TIME(0,D261,0)),1)&lt;D$4,1,0),AM260+TIME(0,D261,0),(MOD(AM260+TIME(0,D261,0),1)-D$4)+D$1),"Under"),AM260)</f>
        <v>42685.322916666664</v>
      </c>
      <c r="AN261" s="7">
        <f t="shared" ref="AN261:AN267" si="198">IF(AL261,AN260+D261,AN260)</f>
        <v>0</v>
      </c>
      <c r="AO261" s="7">
        <f>IF(AL261,AO260-#REF!,AO260)</f>
        <v>6905.2500000000009</v>
      </c>
      <c r="AP261" s="12"/>
      <c r="AQ261" s="7"/>
      <c r="AR261" s="8">
        <f t="shared" ref="AR261:AR267" si="199">IF(IF(AQ261,1,0),IF(IF(MOD((AR260+TIME(0,D261,0)),1)&gt;D$1,1,0),IF(IF(MOD((AR260+TIME(0,D261,0)),1)&lt;D$4,1,0),AR260+TIME(0,D261,0),(MOD(AR260+TIME(0,D261,0),1)-D$4)+D$1),"Under"),AR260)</f>
        <v>42685.322916666664</v>
      </c>
      <c r="AS261" s="7">
        <f t="shared" ref="AS261:AS267" si="200">IF(AQ261,AS260+D261,AS260)</f>
        <v>0</v>
      </c>
      <c r="AT261" s="7">
        <f t="shared" ref="AT261:AT267" si="201">IF(AQ261,AT260-D261,AT260)</f>
        <v>6905.2500000000009</v>
      </c>
      <c r="AV261" s="10"/>
      <c r="AW261" s="8">
        <f t="shared" ref="AW261:AW267" si="202">IF(IF(AV261,1,0),IF(IF(MOD((AW260+TIME(0,D261,0)),1)&gt;D$1,1,0),IF(IF(MOD((AW260+TIME(0,D261,0)),1)&lt;D$4,1,0),AW260+TIME(0,D261,0),(MOD(AW260+TIME(0,D261,0),1)-D$4)+D$1),"Under"),AW260)</f>
        <v>42685.322916666664</v>
      </c>
      <c r="AX261" s="7">
        <f t="shared" ref="AX261:AX267" si="203">IF(AV261,AX260+D261,AX260)</f>
        <v>0</v>
      </c>
      <c r="AY261" s="10">
        <f t="shared" ref="AY261:AY267" si="204">IF(AV261,AY260-D261,AY260)</f>
        <v>6905.2500000000009</v>
      </c>
      <c r="AZ261"/>
      <c r="BA261" s="10"/>
      <c r="BB261" s="8">
        <f t="shared" ref="BB261:BB267" si="205">IF(IF(BA261,1,0),IF(IF(MOD((BB260+TIME(0,D261,0)),1)&gt;D$1,1,0),IF(IF(MOD((BB260+TIME(0,D261,0)),1)&lt;D$4,1,0),BB260+TIME(0,D261,0),(MOD(BB260+TIME(0,D261,0),1)-D$4)+D$1),"Under"),BB260)</f>
        <v>0.23611111109607405</v>
      </c>
      <c r="BC261" s="18">
        <f t="shared" ref="BC261:BC267" si="206">IF(BA261,BC260+D261,BC260)</f>
        <v>355</v>
      </c>
      <c r="BD261" s="10">
        <f t="shared" ref="BD261:BD267" si="207">IF(BA261,BD260-D261,BD260)</f>
        <v>6550.2500000000009</v>
      </c>
    </row>
    <row r="262" spans="1:56" x14ac:dyDescent="0.2">
      <c r="A262" s="17">
        <f>'St5 Input'!A247</f>
        <v>1</v>
      </c>
      <c r="B262" s="17">
        <f>'St5 Input'!B247</f>
        <v>1620</v>
      </c>
      <c r="C262" s="17" t="str">
        <f>'St5 Input'!C247</f>
        <v xml:space="preserve"> Run fuel lines &amp; carb canister for Gen</v>
      </c>
      <c r="D262" s="17">
        <f>'St5 Input'!D247</f>
        <v>30</v>
      </c>
      <c r="E262" s="19" t="str">
        <f>'St5 Input'!G247</f>
        <v xml:space="preserve"> </v>
      </c>
      <c r="F262" s="8"/>
      <c r="H262" s="10"/>
      <c r="I262" s="8">
        <f t="shared" si="179"/>
        <v>42685.322916666664</v>
      </c>
      <c r="J262" s="10">
        <f t="shared" si="180"/>
        <v>0</v>
      </c>
      <c r="K262" s="10">
        <f t="shared" si="181"/>
        <v>6905.2500000000009</v>
      </c>
      <c r="L262" s="12"/>
      <c r="M262" s="10"/>
      <c r="N262" s="8">
        <f t="shared" si="182"/>
        <v>42685.322916666664</v>
      </c>
      <c r="O262" s="10">
        <f t="shared" si="183"/>
        <v>0</v>
      </c>
      <c r="P262" s="10">
        <f t="shared" si="184"/>
        <v>6905.2500000000009</v>
      </c>
      <c r="Q262" s="14"/>
      <c r="R262" s="7"/>
      <c r="S262" s="8">
        <f t="shared" si="185"/>
        <v>42685.322916666664</v>
      </c>
      <c r="T262" s="7">
        <f t="shared" si="186"/>
        <v>0</v>
      </c>
      <c r="U262" s="10">
        <f t="shared" si="187"/>
        <v>6905.2500000000009</v>
      </c>
      <c r="V262" s="14"/>
      <c r="W262" s="7"/>
      <c r="X262" s="8">
        <f t="shared" si="188"/>
        <v>42685.322916666664</v>
      </c>
      <c r="Y262" s="7">
        <f t="shared" si="189"/>
        <v>0</v>
      </c>
      <c r="Z262" s="10">
        <f t="shared" si="190"/>
        <v>6905.2500000000009</v>
      </c>
      <c r="AA262" s="14"/>
      <c r="AB262" s="7"/>
      <c r="AC262" s="8">
        <f t="shared" si="191"/>
        <v>42685.322916666664</v>
      </c>
      <c r="AD262" s="7">
        <f t="shared" si="192"/>
        <v>0</v>
      </c>
      <c r="AE262" s="10">
        <f t="shared" si="193"/>
        <v>6905.2500000000009</v>
      </c>
      <c r="AF262" s="14"/>
      <c r="AG262" s="7"/>
      <c r="AH262" s="8">
        <f t="shared" si="194"/>
        <v>42685.322916666664</v>
      </c>
      <c r="AI262" s="7">
        <f t="shared" si="195"/>
        <v>0</v>
      </c>
      <c r="AJ262" s="10">
        <f t="shared" si="196"/>
        <v>6905.2500000000009</v>
      </c>
      <c r="AK262" s="12"/>
      <c r="AL262" s="7"/>
      <c r="AM262" s="15">
        <f t="shared" si="197"/>
        <v>42685.322916666664</v>
      </c>
      <c r="AN262" s="7">
        <f t="shared" si="198"/>
        <v>0</v>
      </c>
      <c r="AO262" s="7">
        <f>IF(AL262,AO261-#REF!,AO261)</f>
        <v>6905.2500000000009</v>
      </c>
      <c r="AP262" s="12"/>
      <c r="AQ262" s="7"/>
      <c r="AR262" s="8">
        <f t="shared" si="199"/>
        <v>42685.322916666664</v>
      </c>
      <c r="AS262" s="7">
        <f t="shared" si="200"/>
        <v>0</v>
      </c>
      <c r="AT262" s="7">
        <f t="shared" si="201"/>
        <v>6905.2500000000009</v>
      </c>
      <c r="AV262" s="10"/>
      <c r="AW262" s="8">
        <f t="shared" si="202"/>
        <v>42685.322916666664</v>
      </c>
      <c r="AX262" s="7">
        <f t="shared" si="203"/>
        <v>0</v>
      </c>
      <c r="AY262" s="10">
        <f t="shared" si="204"/>
        <v>6905.2500000000009</v>
      </c>
      <c r="AZ262"/>
      <c r="BA262" s="10"/>
      <c r="BB262" s="8">
        <f t="shared" si="205"/>
        <v>0.23611111109607405</v>
      </c>
      <c r="BC262" s="18">
        <f t="shared" si="206"/>
        <v>355</v>
      </c>
      <c r="BD262" s="10">
        <f t="shared" si="207"/>
        <v>6550.2500000000009</v>
      </c>
    </row>
    <row r="263" spans="1:56" x14ac:dyDescent="0.2">
      <c r="A263" s="17">
        <f>'St5 Input'!A248</f>
        <v>1</v>
      </c>
      <c r="B263" s="17">
        <f>'St5 Input'!B248</f>
        <v>1630</v>
      </c>
      <c r="C263" s="17" t="str">
        <f>'St5 Input'!C248</f>
        <v xml:space="preserve"> Run Fuel Line for Filling Station</v>
      </c>
      <c r="D263" s="17">
        <f>'St5 Input'!D248</f>
        <v>10</v>
      </c>
      <c r="E263" s="19" t="str">
        <f>'St5 Input'!G248</f>
        <v xml:space="preserve"> </v>
      </c>
      <c r="F263" s="8"/>
      <c r="H263" s="10"/>
      <c r="I263" s="8">
        <f t="shared" si="179"/>
        <v>42685.322916666664</v>
      </c>
      <c r="J263" s="10">
        <f t="shared" si="180"/>
        <v>0</v>
      </c>
      <c r="K263" s="10">
        <f t="shared" si="181"/>
        <v>6905.2500000000009</v>
      </c>
      <c r="L263" s="12"/>
      <c r="M263" s="10"/>
      <c r="N263" s="8">
        <f t="shared" si="182"/>
        <v>42685.322916666664</v>
      </c>
      <c r="O263" s="10">
        <f t="shared" si="183"/>
        <v>0</v>
      </c>
      <c r="P263" s="10">
        <f t="shared" si="184"/>
        <v>6905.2500000000009</v>
      </c>
      <c r="Q263" s="14"/>
      <c r="R263" s="7"/>
      <c r="S263" s="8">
        <f t="shared" si="185"/>
        <v>42685.322916666664</v>
      </c>
      <c r="T263" s="7">
        <f t="shared" si="186"/>
        <v>0</v>
      </c>
      <c r="U263" s="10">
        <f t="shared" si="187"/>
        <v>6905.2500000000009</v>
      </c>
      <c r="V263" s="14"/>
      <c r="W263" s="7"/>
      <c r="X263" s="8">
        <f t="shared" si="188"/>
        <v>42685.322916666664</v>
      </c>
      <c r="Y263" s="7">
        <f t="shared" si="189"/>
        <v>0</v>
      </c>
      <c r="Z263" s="10">
        <f t="shared" si="190"/>
        <v>6905.2500000000009</v>
      </c>
      <c r="AA263" s="14"/>
      <c r="AB263" s="7"/>
      <c r="AC263" s="8">
        <f t="shared" si="191"/>
        <v>42685.322916666664</v>
      </c>
      <c r="AD263" s="7">
        <f t="shared" si="192"/>
        <v>0</v>
      </c>
      <c r="AE263" s="10">
        <f t="shared" si="193"/>
        <v>6905.2500000000009</v>
      </c>
      <c r="AF263" s="14"/>
      <c r="AG263" s="7"/>
      <c r="AH263" s="8">
        <f t="shared" si="194"/>
        <v>42685.322916666664</v>
      </c>
      <c r="AI263" s="7">
        <f t="shared" si="195"/>
        <v>0</v>
      </c>
      <c r="AJ263" s="10">
        <f t="shared" si="196"/>
        <v>6905.2500000000009</v>
      </c>
      <c r="AK263" s="12"/>
      <c r="AL263" s="7"/>
      <c r="AM263" s="15">
        <f t="shared" si="197"/>
        <v>42685.322916666664</v>
      </c>
      <c r="AN263" s="7">
        <f t="shared" si="198"/>
        <v>0</v>
      </c>
      <c r="AO263" s="7">
        <f>IF(AL263,AO262-#REF!,AO262)</f>
        <v>6905.2500000000009</v>
      </c>
      <c r="AP263" s="12"/>
      <c r="AQ263" s="7"/>
      <c r="AR263" s="8">
        <f t="shared" si="199"/>
        <v>42685.322916666664</v>
      </c>
      <c r="AS263" s="7">
        <f t="shared" si="200"/>
        <v>0</v>
      </c>
      <c r="AT263" s="7">
        <f t="shared" si="201"/>
        <v>6905.2500000000009</v>
      </c>
      <c r="AV263" s="10"/>
      <c r="AW263" s="8">
        <f t="shared" si="202"/>
        <v>42685.322916666664</v>
      </c>
      <c r="AX263" s="7">
        <f t="shared" si="203"/>
        <v>0</v>
      </c>
      <c r="AY263" s="10">
        <f t="shared" si="204"/>
        <v>6905.2500000000009</v>
      </c>
      <c r="AZ263"/>
      <c r="BA263" s="10"/>
      <c r="BB263" s="8">
        <f t="shared" si="205"/>
        <v>0.23611111109607405</v>
      </c>
      <c r="BC263" s="18">
        <f t="shared" si="206"/>
        <v>355</v>
      </c>
      <c r="BD263" s="10">
        <f t="shared" si="207"/>
        <v>6550.2500000000009</v>
      </c>
    </row>
    <row r="264" spans="1:56" x14ac:dyDescent="0.2">
      <c r="A264" s="17">
        <f>'St5 Input'!A249</f>
        <v>1</v>
      </c>
      <c r="B264" s="17">
        <f>'St5 Input'!B249</f>
        <v>1640</v>
      </c>
      <c r="C264" s="17" t="str">
        <f>'St5 Input'!C249</f>
        <v xml:space="preserve"> Install wheels</v>
      </c>
      <c r="D264" s="17">
        <f>'St5 Input'!D249</f>
        <v>15</v>
      </c>
      <c r="E264" s="19" t="str">
        <f>'St5 Input'!G249</f>
        <v xml:space="preserve"> </v>
      </c>
      <c r="F264" s="8"/>
      <c r="H264" s="10"/>
      <c r="I264" s="8">
        <f t="shared" si="179"/>
        <v>42685.322916666664</v>
      </c>
      <c r="J264" s="10">
        <f t="shared" si="180"/>
        <v>0</v>
      </c>
      <c r="K264" s="10">
        <f t="shared" si="181"/>
        <v>6905.2500000000009</v>
      </c>
      <c r="L264" s="12"/>
      <c r="M264" s="10"/>
      <c r="N264" s="8">
        <f t="shared" si="182"/>
        <v>42685.322916666664</v>
      </c>
      <c r="O264" s="10">
        <f t="shared" si="183"/>
        <v>0</v>
      </c>
      <c r="P264" s="10">
        <f t="shared" si="184"/>
        <v>6905.2500000000009</v>
      </c>
      <c r="Q264" s="14"/>
      <c r="R264" s="7"/>
      <c r="S264" s="8">
        <f t="shared" si="185"/>
        <v>42685.322916666664</v>
      </c>
      <c r="T264" s="7">
        <f t="shared" si="186"/>
        <v>0</v>
      </c>
      <c r="U264" s="10">
        <f t="shared" si="187"/>
        <v>6905.2500000000009</v>
      </c>
      <c r="V264" s="14"/>
      <c r="W264" s="7"/>
      <c r="X264" s="8">
        <f t="shared" si="188"/>
        <v>42685.322916666664</v>
      </c>
      <c r="Y264" s="7">
        <f t="shared" si="189"/>
        <v>0</v>
      </c>
      <c r="Z264" s="10">
        <f t="shared" si="190"/>
        <v>6905.2500000000009</v>
      </c>
      <c r="AA264" s="14"/>
      <c r="AB264" s="7"/>
      <c r="AC264" s="8">
        <f t="shared" si="191"/>
        <v>42685.322916666664</v>
      </c>
      <c r="AD264" s="7">
        <f t="shared" si="192"/>
        <v>0</v>
      </c>
      <c r="AE264" s="10">
        <f t="shared" si="193"/>
        <v>6905.2500000000009</v>
      </c>
      <c r="AF264" s="14"/>
      <c r="AG264" s="7"/>
      <c r="AH264" s="8">
        <f t="shared" si="194"/>
        <v>42685.322916666664</v>
      </c>
      <c r="AI264" s="7">
        <f t="shared" si="195"/>
        <v>0</v>
      </c>
      <c r="AJ264" s="10">
        <f t="shared" si="196"/>
        <v>6905.2500000000009</v>
      </c>
      <c r="AK264" s="12"/>
      <c r="AL264" s="7"/>
      <c r="AM264" s="15">
        <f t="shared" si="197"/>
        <v>42685.322916666664</v>
      </c>
      <c r="AN264" s="7">
        <f t="shared" si="198"/>
        <v>0</v>
      </c>
      <c r="AO264" s="7">
        <f>IF(AL264,AO263-#REF!,AO263)</f>
        <v>6905.2500000000009</v>
      </c>
      <c r="AP264" s="12"/>
      <c r="AQ264" s="7"/>
      <c r="AR264" s="8">
        <f t="shared" si="199"/>
        <v>42685.322916666664</v>
      </c>
      <c r="AS264" s="7">
        <f t="shared" si="200"/>
        <v>0</v>
      </c>
      <c r="AT264" s="7">
        <f t="shared" si="201"/>
        <v>6905.2500000000009</v>
      </c>
      <c r="AV264" s="10"/>
      <c r="AW264" s="8">
        <f t="shared" si="202"/>
        <v>42685.322916666664</v>
      </c>
      <c r="AX264" s="7">
        <f t="shared" si="203"/>
        <v>0</v>
      </c>
      <c r="AY264" s="10">
        <f t="shared" si="204"/>
        <v>6905.2500000000009</v>
      </c>
      <c r="AZ264"/>
      <c r="BA264" s="10"/>
      <c r="BB264" s="8">
        <f t="shared" si="205"/>
        <v>0.23611111109607405</v>
      </c>
      <c r="BC264" s="18">
        <f t="shared" si="206"/>
        <v>355</v>
      </c>
      <c r="BD264" s="10">
        <f t="shared" si="207"/>
        <v>6550.2500000000009</v>
      </c>
    </row>
    <row r="265" spans="1:56" x14ac:dyDescent="0.2">
      <c r="A265" s="17">
        <f>'St5 Input'!A250</f>
        <v>1</v>
      </c>
      <c r="B265" s="17">
        <f>'St5 Input'!B250</f>
        <v>1650</v>
      </c>
      <c r="C265" s="17" t="str">
        <f>'St5 Input'!C250</f>
        <v xml:space="preserve"> Install Jacks; Sewer Hose; Spare Tire Rack; sewage hose holder</v>
      </c>
      <c r="D265" s="17">
        <f>'St5 Input'!D250</f>
        <v>25</v>
      </c>
      <c r="E265" s="19" t="str">
        <f>'St5 Input'!G250</f>
        <v xml:space="preserve"> </v>
      </c>
      <c r="F265" s="8"/>
      <c r="H265" s="10"/>
      <c r="I265" s="8">
        <f t="shared" si="179"/>
        <v>42685.322916666664</v>
      </c>
      <c r="J265" s="10">
        <f t="shared" si="180"/>
        <v>0</v>
      </c>
      <c r="K265" s="10">
        <f t="shared" si="181"/>
        <v>6905.2500000000009</v>
      </c>
      <c r="L265" s="12"/>
      <c r="M265" s="10"/>
      <c r="N265" s="8">
        <f t="shared" si="182"/>
        <v>42685.322916666664</v>
      </c>
      <c r="O265" s="10">
        <f t="shared" si="183"/>
        <v>0</v>
      </c>
      <c r="P265" s="10">
        <f t="shared" si="184"/>
        <v>6905.2500000000009</v>
      </c>
      <c r="Q265" s="14"/>
      <c r="R265" s="7"/>
      <c r="S265" s="8">
        <f t="shared" si="185"/>
        <v>42685.322916666664</v>
      </c>
      <c r="T265" s="7">
        <f t="shared" si="186"/>
        <v>0</v>
      </c>
      <c r="U265" s="10">
        <f t="shared" si="187"/>
        <v>6905.2500000000009</v>
      </c>
      <c r="V265" s="14"/>
      <c r="W265" s="7"/>
      <c r="X265" s="8">
        <f t="shared" si="188"/>
        <v>42685.322916666664</v>
      </c>
      <c r="Y265" s="7">
        <f t="shared" si="189"/>
        <v>0</v>
      </c>
      <c r="Z265" s="10">
        <f t="shared" si="190"/>
        <v>6905.2500000000009</v>
      </c>
      <c r="AA265" s="14"/>
      <c r="AB265" s="7"/>
      <c r="AC265" s="8">
        <f t="shared" si="191"/>
        <v>42685.322916666664</v>
      </c>
      <c r="AD265" s="7">
        <f t="shared" si="192"/>
        <v>0</v>
      </c>
      <c r="AE265" s="10">
        <f t="shared" si="193"/>
        <v>6905.2500000000009</v>
      </c>
      <c r="AF265" s="14"/>
      <c r="AG265" s="7"/>
      <c r="AH265" s="8">
        <f t="shared" si="194"/>
        <v>42685.322916666664</v>
      </c>
      <c r="AI265" s="7">
        <f t="shared" si="195"/>
        <v>0</v>
      </c>
      <c r="AJ265" s="10">
        <f t="shared" si="196"/>
        <v>6905.2500000000009</v>
      </c>
      <c r="AK265" s="12"/>
      <c r="AL265" s="7"/>
      <c r="AM265" s="15">
        <f t="shared" si="197"/>
        <v>42685.322916666664</v>
      </c>
      <c r="AN265" s="7">
        <f t="shared" si="198"/>
        <v>0</v>
      </c>
      <c r="AO265" s="7">
        <f>IF(AL265,AO264-#REF!,AO264)</f>
        <v>6905.2500000000009</v>
      </c>
      <c r="AP265" s="12"/>
      <c r="AQ265" s="7"/>
      <c r="AR265" s="8">
        <f t="shared" si="199"/>
        <v>42685.322916666664</v>
      </c>
      <c r="AS265" s="7">
        <f t="shared" si="200"/>
        <v>0</v>
      </c>
      <c r="AT265" s="7">
        <f t="shared" si="201"/>
        <v>6905.2500000000009</v>
      </c>
      <c r="AV265" s="10"/>
      <c r="AW265" s="8">
        <f t="shared" si="202"/>
        <v>42685.322916666664</v>
      </c>
      <c r="AX265" s="7">
        <f t="shared" si="203"/>
        <v>0</v>
      </c>
      <c r="AY265" s="10">
        <f t="shared" si="204"/>
        <v>6905.2500000000009</v>
      </c>
      <c r="AZ265"/>
      <c r="BA265" s="10"/>
      <c r="BB265" s="8">
        <f t="shared" si="205"/>
        <v>0.23611111109607405</v>
      </c>
      <c r="BC265" s="18">
        <f t="shared" si="206"/>
        <v>355</v>
      </c>
      <c r="BD265" s="10">
        <f t="shared" si="207"/>
        <v>6550.2500000000009</v>
      </c>
    </row>
    <row r="266" spans="1:56" x14ac:dyDescent="0.2">
      <c r="A266" s="17">
        <f>'St5 Input'!A251</f>
        <v>1</v>
      </c>
      <c r="B266" s="17">
        <f>'St5 Input'!B251</f>
        <v>1660</v>
      </c>
      <c r="C266" s="17" t="str">
        <f>'St5 Input'!C251</f>
        <v xml:space="preserve"> Fasten Water Line</v>
      </c>
      <c r="D266" s="17">
        <f>'St5 Input'!D251</f>
        <v>35</v>
      </c>
      <c r="E266" s="19" t="str">
        <f>'St5 Input'!G251</f>
        <v xml:space="preserve"> </v>
      </c>
      <c r="F266" s="8"/>
      <c r="H266" s="10"/>
      <c r="I266" s="8">
        <f t="shared" si="179"/>
        <v>42685.322916666664</v>
      </c>
      <c r="J266" s="10">
        <f t="shared" si="180"/>
        <v>0</v>
      </c>
      <c r="K266" s="10">
        <f t="shared" si="181"/>
        <v>6905.2500000000009</v>
      </c>
      <c r="L266" s="12"/>
      <c r="M266" s="10"/>
      <c r="N266" s="8">
        <f t="shared" si="182"/>
        <v>42685.322916666664</v>
      </c>
      <c r="O266" s="10">
        <f t="shared" si="183"/>
        <v>0</v>
      </c>
      <c r="P266" s="10">
        <f t="shared" si="184"/>
        <v>6905.2500000000009</v>
      </c>
      <c r="Q266" s="14"/>
      <c r="R266" s="7"/>
      <c r="S266" s="8">
        <f t="shared" si="185"/>
        <v>42685.322916666664</v>
      </c>
      <c r="T266" s="7">
        <f t="shared" si="186"/>
        <v>0</v>
      </c>
      <c r="U266" s="10">
        <f t="shared" si="187"/>
        <v>6905.2500000000009</v>
      </c>
      <c r="V266" s="14"/>
      <c r="W266" s="7"/>
      <c r="X266" s="8">
        <f t="shared" si="188"/>
        <v>42685.322916666664</v>
      </c>
      <c r="Y266" s="7">
        <f t="shared" si="189"/>
        <v>0</v>
      </c>
      <c r="Z266" s="10">
        <f t="shared" si="190"/>
        <v>6905.2500000000009</v>
      </c>
      <c r="AA266" s="14"/>
      <c r="AB266" s="7"/>
      <c r="AC266" s="8">
        <f t="shared" si="191"/>
        <v>42685.322916666664</v>
      </c>
      <c r="AD266" s="7">
        <f t="shared" si="192"/>
        <v>0</v>
      </c>
      <c r="AE266" s="10">
        <f t="shared" si="193"/>
        <v>6905.2500000000009</v>
      </c>
      <c r="AF266" s="14"/>
      <c r="AG266" s="7"/>
      <c r="AH266" s="8">
        <f t="shared" si="194"/>
        <v>42685.322916666664</v>
      </c>
      <c r="AI266" s="7">
        <f t="shared" si="195"/>
        <v>0</v>
      </c>
      <c r="AJ266" s="10">
        <f t="shared" si="196"/>
        <v>6905.2500000000009</v>
      </c>
      <c r="AK266" s="12"/>
      <c r="AL266" s="7"/>
      <c r="AM266" s="15">
        <f t="shared" si="197"/>
        <v>42685.322916666664</v>
      </c>
      <c r="AN266" s="7">
        <f t="shared" si="198"/>
        <v>0</v>
      </c>
      <c r="AO266" s="7">
        <f>IF(AL266,AO265-#REF!,AO265)</f>
        <v>6905.2500000000009</v>
      </c>
      <c r="AP266" s="12"/>
      <c r="AQ266" s="7"/>
      <c r="AR266" s="8">
        <f t="shared" si="199"/>
        <v>42685.322916666664</v>
      </c>
      <c r="AS266" s="7">
        <f t="shared" si="200"/>
        <v>0</v>
      </c>
      <c r="AT266" s="7">
        <f t="shared" si="201"/>
        <v>6905.2500000000009</v>
      </c>
      <c r="AV266" s="10"/>
      <c r="AW266" s="8">
        <f t="shared" si="202"/>
        <v>42685.322916666664</v>
      </c>
      <c r="AX266" s="7">
        <f t="shared" si="203"/>
        <v>0</v>
      </c>
      <c r="AY266" s="10">
        <f t="shared" si="204"/>
        <v>6905.2500000000009</v>
      </c>
      <c r="AZ266"/>
      <c r="BA266" s="10"/>
      <c r="BB266" s="8">
        <f t="shared" si="205"/>
        <v>0.23611111109607405</v>
      </c>
      <c r="BC266" s="18">
        <f t="shared" si="206"/>
        <v>355</v>
      </c>
      <c r="BD266" s="10">
        <f t="shared" si="207"/>
        <v>6550.2500000000009</v>
      </c>
    </row>
    <row r="267" spans="1:56" x14ac:dyDescent="0.2">
      <c r="A267" s="18">
        <f>'St5 Input'!A252</f>
        <v>1</v>
      </c>
      <c r="B267" s="18">
        <f>'St5 Input'!B252</f>
        <v>1670</v>
      </c>
      <c r="C267" s="18" t="str">
        <f>'St5 Input'!C252</f>
        <v xml:space="preserve"> Fresh Water Fill and Vent Hoses</v>
      </c>
      <c r="D267" s="18">
        <f>'St5 Input'!D252</f>
        <v>5</v>
      </c>
      <c r="E267" s="19" t="str">
        <f>'St5 Input'!G252</f>
        <v xml:space="preserve"> </v>
      </c>
      <c r="F267" s="8"/>
      <c r="H267" s="10"/>
      <c r="I267" s="8">
        <f t="shared" si="179"/>
        <v>42685.322916666664</v>
      </c>
      <c r="J267" s="10">
        <f t="shared" si="180"/>
        <v>0</v>
      </c>
      <c r="K267" s="10">
        <f t="shared" si="181"/>
        <v>6905.2500000000009</v>
      </c>
      <c r="L267" s="12"/>
      <c r="M267" s="10"/>
      <c r="N267" s="8">
        <f t="shared" si="182"/>
        <v>42685.322916666664</v>
      </c>
      <c r="O267" s="10">
        <f t="shared" si="183"/>
        <v>0</v>
      </c>
      <c r="P267" s="10">
        <f t="shared" si="184"/>
        <v>6905.2500000000009</v>
      </c>
      <c r="Q267" s="14"/>
      <c r="R267" s="7"/>
      <c r="S267" s="8">
        <f t="shared" si="185"/>
        <v>42685.322916666664</v>
      </c>
      <c r="T267" s="7">
        <f t="shared" si="186"/>
        <v>0</v>
      </c>
      <c r="U267" s="10">
        <f t="shared" si="187"/>
        <v>6905.2500000000009</v>
      </c>
      <c r="V267" s="14"/>
      <c r="W267" s="7"/>
      <c r="X267" s="8">
        <f t="shared" si="188"/>
        <v>42685.322916666664</v>
      </c>
      <c r="Y267" s="7">
        <f t="shared" si="189"/>
        <v>0</v>
      </c>
      <c r="Z267" s="10">
        <f t="shared" si="190"/>
        <v>6905.2500000000009</v>
      </c>
      <c r="AA267" s="14"/>
      <c r="AB267" s="7"/>
      <c r="AC267" s="8">
        <f t="shared" si="191"/>
        <v>42685.322916666664</v>
      </c>
      <c r="AD267" s="7">
        <f t="shared" si="192"/>
        <v>0</v>
      </c>
      <c r="AE267" s="10">
        <f t="shared" si="193"/>
        <v>6905.2500000000009</v>
      </c>
      <c r="AF267" s="14"/>
      <c r="AG267" s="7"/>
      <c r="AH267" s="8">
        <f t="shared" si="194"/>
        <v>42685.322916666664</v>
      </c>
      <c r="AI267" s="7">
        <f t="shared" si="195"/>
        <v>0</v>
      </c>
      <c r="AJ267" s="10">
        <f t="shared" si="196"/>
        <v>6905.2500000000009</v>
      </c>
      <c r="AK267" s="12"/>
      <c r="AL267" s="7"/>
      <c r="AM267" s="15">
        <f t="shared" si="197"/>
        <v>42685.322916666664</v>
      </c>
      <c r="AN267" s="7">
        <f t="shared" si="198"/>
        <v>0</v>
      </c>
      <c r="AO267" s="7">
        <f>IF(AL267,AO266-#REF!,AO266)</f>
        <v>6905.2500000000009</v>
      </c>
      <c r="AP267" s="12"/>
      <c r="AQ267" s="7"/>
      <c r="AR267" s="8">
        <f t="shared" si="199"/>
        <v>42685.322916666664</v>
      </c>
      <c r="AS267" s="7">
        <f t="shared" si="200"/>
        <v>0</v>
      </c>
      <c r="AT267" s="7">
        <f t="shared" si="201"/>
        <v>6905.2500000000009</v>
      </c>
      <c r="AV267" s="10"/>
      <c r="AW267" s="8">
        <f t="shared" si="202"/>
        <v>42685.322916666664</v>
      </c>
      <c r="AX267" s="7">
        <f t="shared" si="203"/>
        <v>0</v>
      </c>
      <c r="AY267" s="10">
        <f t="shared" si="204"/>
        <v>6905.2500000000009</v>
      </c>
      <c r="AZ267"/>
      <c r="BA267" s="10"/>
      <c r="BB267" s="8">
        <f t="shared" si="205"/>
        <v>0.23611111109607405</v>
      </c>
      <c r="BC267" s="18">
        <f t="shared" si="206"/>
        <v>355</v>
      </c>
      <c r="BD267" s="10">
        <f t="shared" si="207"/>
        <v>6550.2500000000009</v>
      </c>
    </row>
  </sheetData>
  <mergeCells count="10">
    <mergeCell ref="AQ16:AT16"/>
    <mergeCell ref="AV16:AY16"/>
    <mergeCell ref="BA16:BD16"/>
    <mergeCell ref="R16:U16"/>
    <mergeCell ref="H16:K16"/>
    <mergeCell ref="M16:P16"/>
    <mergeCell ref="W16:Z16"/>
    <mergeCell ref="AB16:AE16"/>
    <mergeCell ref="AG16:AJ16"/>
    <mergeCell ref="AL16:AO16"/>
  </mergeCells>
  <phoneticPr fontId="2" type="noConversion"/>
  <pageMargins left="0.7" right="0.7" top="0.75" bottom="0.75" header="0.3" footer="0.3"/>
  <pageSetup paperSize="3" scale="37" fitToHeight="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opLeftCell="A128" workbookViewId="0">
      <selection activeCell="H13" sqref="H1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115</v>
      </c>
      <c r="E1" t="s">
        <v>3</v>
      </c>
      <c r="F1" t="s">
        <v>101</v>
      </c>
      <c r="G1">
        <v>206129</v>
      </c>
    </row>
    <row r="2" spans="1:7" x14ac:dyDescent="0.2">
      <c r="A2">
        <v>5</v>
      </c>
      <c r="B2">
        <v>5060</v>
      </c>
      <c r="C2" t="s">
        <v>20</v>
      </c>
      <c r="D2">
        <v>30</v>
      </c>
      <c r="E2" t="s">
        <v>4</v>
      </c>
      <c r="F2" t="s">
        <v>102</v>
      </c>
      <c r="G2" t="s">
        <v>4</v>
      </c>
    </row>
    <row r="3" spans="1:7" x14ac:dyDescent="0.2">
      <c r="A3">
        <v>5</v>
      </c>
      <c r="B3">
        <v>5080</v>
      </c>
      <c r="C3" t="s">
        <v>21</v>
      </c>
      <c r="D3">
        <v>2</v>
      </c>
      <c r="E3" t="s">
        <v>4</v>
      </c>
      <c r="F3" t="s">
        <v>102</v>
      </c>
      <c r="G3" t="s">
        <v>4</v>
      </c>
    </row>
    <row r="4" spans="1:7" x14ac:dyDescent="0.2">
      <c r="A4">
        <v>5</v>
      </c>
      <c r="B4">
        <v>5090</v>
      </c>
      <c r="C4" t="s">
        <v>22</v>
      </c>
      <c r="D4">
        <v>10</v>
      </c>
      <c r="E4" t="s">
        <v>4</v>
      </c>
      <c r="F4" t="s">
        <v>102</v>
      </c>
      <c r="G4" t="s">
        <v>4</v>
      </c>
    </row>
    <row r="5" spans="1:7" x14ac:dyDescent="0.2">
      <c r="A5">
        <v>5</v>
      </c>
      <c r="B5">
        <v>5100</v>
      </c>
      <c r="C5" t="s">
        <v>23</v>
      </c>
      <c r="D5">
        <v>15</v>
      </c>
      <c r="E5">
        <v>15</v>
      </c>
      <c r="F5">
        <v>15</v>
      </c>
      <c r="G5" t="s">
        <v>4</v>
      </c>
    </row>
    <row r="6" spans="1:7" x14ac:dyDescent="0.2">
      <c r="A6">
        <v>5</v>
      </c>
      <c r="B6">
        <v>5110</v>
      </c>
      <c r="C6" t="s">
        <v>24</v>
      </c>
      <c r="D6">
        <v>35</v>
      </c>
      <c r="E6" t="s">
        <v>4</v>
      </c>
      <c r="F6" t="s">
        <v>103</v>
      </c>
      <c r="G6" t="s">
        <v>4</v>
      </c>
    </row>
    <row r="7" spans="1:7" x14ac:dyDescent="0.2">
      <c r="A7">
        <v>5</v>
      </c>
      <c r="B7">
        <v>5120</v>
      </c>
      <c r="C7" t="s">
        <v>25</v>
      </c>
      <c r="D7">
        <v>20</v>
      </c>
      <c r="E7" t="s">
        <v>4</v>
      </c>
      <c r="F7" t="s">
        <v>103</v>
      </c>
      <c r="G7" t="s">
        <v>4</v>
      </c>
    </row>
    <row r="8" spans="1:7" x14ac:dyDescent="0.2">
      <c r="A8">
        <v>5</v>
      </c>
      <c r="B8">
        <v>5130</v>
      </c>
      <c r="C8" t="s">
        <v>26</v>
      </c>
      <c r="D8">
        <v>45</v>
      </c>
      <c r="E8" t="s">
        <v>4</v>
      </c>
      <c r="F8" t="s">
        <v>103</v>
      </c>
      <c r="G8" t="s">
        <v>4</v>
      </c>
    </row>
    <row r="9" spans="1:7" x14ac:dyDescent="0.2">
      <c r="A9">
        <v>5</v>
      </c>
      <c r="B9">
        <v>5140</v>
      </c>
      <c r="C9" t="s">
        <v>27</v>
      </c>
      <c r="D9">
        <v>80</v>
      </c>
      <c r="E9" t="s">
        <v>4</v>
      </c>
      <c r="F9" t="s">
        <v>103</v>
      </c>
      <c r="G9" t="s">
        <v>4</v>
      </c>
    </row>
    <row r="10" spans="1:7" x14ac:dyDescent="0.2">
      <c r="A10">
        <v>5</v>
      </c>
      <c r="B10">
        <v>5150</v>
      </c>
      <c r="C10" t="s">
        <v>273</v>
      </c>
      <c r="D10">
        <v>5</v>
      </c>
      <c r="E10" t="s">
        <v>4</v>
      </c>
      <c r="F10" t="s">
        <v>4</v>
      </c>
      <c r="G10" t="s">
        <v>4</v>
      </c>
    </row>
    <row r="11" spans="1:7" x14ac:dyDescent="0.2">
      <c r="A11">
        <v>5</v>
      </c>
      <c r="B11">
        <v>5230</v>
      </c>
      <c r="C11" t="s">
        <v>274</v>
      </c>
      <c r="D11">
        <v>5</v>
      </c>
      <c r="E11" t="s">
        <v>4</v>
      </c>
      <c r="F11" t="s">
        <v>4</v>
      </c>
      <c r="G11" t="s">
        <v>4</v>
      </c>
    </row>
    <row r="12" spans="1:7" x14ac:dyDescent="0.2">
      <c r="A12">
        <v>5</v>
      </c>
      <c r="B12">
        <v>5260</v>
      </c>
      <c r="C12" t="s">
        <v>275</v>
      </c>
      <c r="D12">
        <v>5</v>
      </c>
      <c r="E12" t="s">
        <v>4</v>
      </c>
      <c r="F12" t="s">
        <v>4</v>
      </c>
      <c r="G12" t="s">
        <v>4</v>
      </c>
    </row>
    <row r="13" spans="1:7" x14ac:dyDescent="0.2">
      <c r="A13">
        <v>5</v>
      </c>
      <c r="B13">
        <v>5280</v>
      </c>
      <c r="C13" t="s">
        <v>276</v>
      </c>
      <c r="D13">
        <v>5</v>
      </c>
      <c r="E13" t="s">
        <v>4</v>
      </c>
      <c r="F13" t="s">
        <v>4</v>
      </c>
      <c r="G13" t="s">
        <v>4</v>
      </c>
    </row>
    <row r="14" spans="1:7" x14ac:dyDescent="0.2">
      <c r="A14">
        <v>5</v>
      </c>
      <c r="B14">
        <v>5340</v>
      </c>
      <c r="C14" t="s">
        <v>28</v>
      </c>
      <c r="D14">
        <v>10</v>
      </c>
      <c r="E14" t="s">
        <v>4</v>
      </c>
      <c r="F14" t="s">
        <v>4</v>
      </c>
      <c r="G14" t="s">
        <v>4</v>
      </c>
    </row>
    <row r="15" spans="1:7" x14ac:dyDescent="0.2">
      <c r="A15">
        <v>5</v>
      </c>
      <c r="B15">
        <v>5350</v>
      </c>
      <c r="C15" t="s">
        <v>29</v>
      </c>
      <c r="D15">
        <v>11</v>
      </c>
      <c r="E15" t="s">
        <v>4</v>
      </c>
      <c r="F15" t="s">
        <v>103</v>
      </c>
      <c r="G15" t="s">
        <v>4</v>
      </c>
    </row>
    <row r="16" spans="1:7" x14ac:dyDescent="0.2">
      <c r="A16">
        <v>5</v>
      </c>
      <c r="B16">
        <v>5360</v>
      </c>
      <c r="C16" t="s">
        <v>30</v>
      </c>
      <c r="D16">
        <v>70</v>
      </c>
      <c r="E16" t="s">
        <v>4</v>
      </c>
      <c r="F16" t="s">
        <v>103</v>
      </c>
      <c r="G16" t="s">
        <v>4</v>
      </c>
    </row>
    <row r="17" spans="1:7" x14ac:dyDescent="0.2">
      <c r="A17">
        <v>5</v>
      </c>
      <c r="B17">
        <v>5370</v>
      </c>
      <c r="C17" t="s">
        <v>31</v>
      </c>
      <c r="D17">
        <v>5</v>
      </c>
      <c r="E17" t="s">
        <v>4</v>
      </c>
      <c r="F17" t="s">
        <v>103</v>
      </c>
      <c r="G17" t="s">
        <v>4</v>
      </c>
    </row>
    <row r="18" spans="1:7" x14ac:dyDescent="0.2">
      <c r="A18">
        <v>5</v>
      </c>
      <c r="B18">
        <v>5380</v>
      </c>
      <c r="C18" t="s">
        <v>32</v>
      </c>
      <c r="D18">
        <v>2</v>
      </c>
      <c r="E18" t="s">
        <v>4</v>
      </c>
      <c r="F18" t="s">
        <v>103</v>
      </c>
      <c r="G18" t="s">
        <v>4</v>
      </c>
    </row>
    <row r="19" spans="1:7" x14ac:dyDescent="0.2">
      <c r="A19">
        <v>5</v>
      </c>
      <c r="B19">
        <v>5390</v>
      </c>
      <c r="C19" t="s">
        <v>33</v>
      </c>
      <c r="D19">
        <v>5</v>
      </c>
      <c r="E19" t="s">
        <v>4</v>
      </c>
      <c r="F19" t="s">
        <v>103</v>
      </c>
      <c r="G19" t="s">
        <v>4</v>
      </c>
    </row>
    <row r="20" spans="1:7" x14ac:dyDescent="0.2">
      <c r="A20">
        <v>5</v>
      </c>
      <c r="B20">
        <v>5400</v>
      </c>
      <c r="C20" t="s">
        <v>34</v>
      </c>
      <c r="D20">
        <v>130</v>
      </c>
      <c r="E20" t="s">
        <v>4</v>
      </c>
      <c r="F20" t="s">
        <v>103</v>
      </c>
      <c r="G20" t="s">
        <v>4</v>
      </c>
    </row>
    <row r="21" spans="1:7" x14ac:dyDescent="0.2">
      <c r="A21">
        <v>5</v>
      </c>
      <c r="B21">
        <v>5440</v>
      </c>
      <c r="C21" t="s">
        <v>35</v>
      </c>
      <c r="D21">
        <v>2</v>
      </c>
      <c r="E21" t="s">
        <v>4</v>
      </c>
      <c r="F21" t="s">
        <v>103</v>
      </c>
      <c r="G21" t="s">
        <v>4</v>
      </c>
    </row>
    <row r="22" spans="1:7" x14ac:dyDescent="0.2">
      <c r="A22">
        <v>5</v>
      </c>
      <c r="B22">
        <v>5450</v>
      </c>
      <c r="C22" t="s">
        <v>36</v>
      </c>
      <c r="D22">
        <v>10</v>
      </c>
      <c r="E22" t="s">
        <v>4</v>
      </c>
      <c r="F22" t="s">
        <v>102</v>
      </c>
      <c r="G22" t="s">
        <v>4</v>
      </c>
    </row>
    <row r="23" spans="1:7" x14ac:dyDescent="0.2">
      <c r="A23">
        <v>5</v>
      </c>
      <c r="B23">
        <v>5460</v>
      </c>
      <c r="C23" t="s">
        <v>37</v>
      </c>
      <c r="D23">
        <v>45</v>
      </c>
      <c r="E23" t="s">
        <v>4</v>
      </c>
      <c r="F23" t="s">
        <v>102</v>
      </c>
      <c r="G23" t="s">
        <v>4</v>
      </c>
    </row>
    <row r="24" spans="1:7" x14ac:dyDescent="0.2">
      <c r="A24">
        <v>5</v>
      </c>
      <c r="B24">
        <v>5470</v>
      </c>
      <c r="C24" t="s">
        <v>277</v>
      </c>
      <c r="D24">
        <v>20</v>
      </c>
      <c r="E24" t="s">
        <v>4</v>
      </c>
      <c r="F24" t="s">
        <v>102</v>
      </c>
      <c r="G24" t="s">
        <v>4</v>
      </c>
    </row>
    <row r="25" spans="1:7" x14ac:dyDescent="0.2">
      <c r="A25">
        <v>5</v>
      </c>
      <c r="B25">
        <v>5510</v>
      </c>
      <c r="C25" t="s">
        <v>278</v>
      </c>
      <c r="D25">
        <v>5</v>
      </c>
      <c r="E25" t="s">
        <v>4</v>
      </c>
      <c r="F25" t="s">
        <v>4</v>
      </c>
      <c r="G25" t="s">
        <v>4</v>
      </c>
    </row>
    <row r="26" spans="1:7" x14ac:dyDescent="0.2">
      <c r="A26">
        <v>5</v>
      </c>
      <c r="B26">
        <v>5540</v>
      </c>
      <c r="C26" t="s">
        <v>279</v>
      </c>
      <c r="D26">
        <v>5</v>
      </c>
      <c r="E26" t="s">
        <v>4</v>
      </c>
      <c r="F26" t="s">
        <v>4</v>
      </c>
      <c r="G26" t="s">
        <v>4</v>
      </c>
    </row>
    <row r="27" spans="1:7" x14ac:dyDescent="0.2">
      <c r="A27">
        <v>5</v>
      </c>
      <c r="B27">
        <v>5560</v>
      </c>
      <c r="C27" t="s">
        <v>280</v>
      </c>
      <c r="D27">
        <v>5</v>
      </c>
      <c r="E27" t="s">
        <v>4</v>
      </c>
      <c r="F27" t="s">
        <v>4</v>
      </c>
      <c r="G27" t="s">
        <v>4</v>
      </c>
    </row>
    <row r="28" spans="1:7" x14ac:dyDescent="0.2">
      <c r="A28">
        <v>5</v>
      </c>
      <c r="B28">
        <v>5650</v>
      </c>
      <c r="C28" t="s">
        <v>281</v>
      </c>
      <c r="D28">
        <v>5</v>
      </c>
      <c r="E28" t="s">
        <v>4</v>
      </c>
      <c r="F28" t="s">
        <v>4</v>
      </c>
      <c r="G28" t="s">
        <v>4</v>
      </c>
    </row>
    <row r="29" spans="1:7" x14ac:dyDescent="0.2">
      <c r="A29">
        <v>5</v>
      </c>
      <c r="B29">
        <v>5710</v>
      </c>
      <c r="C29" t="s">
        <v>104</v>
      </c>
      <c r="D29">
        <v>30</v>
      </c>
      <c r="E29" t="s">
        <v>4</v>
      </c>
      <c r="F29" t="s">
        <v>4</v>
      </c>
      <c r="G29" t="s">
        <v>4</v>
      </c>
    </row>
    <row r="30" spans="1:7" x14ac:dyDescent="0.2">
      <c r="A30">
        <v>5</v>
      </c>
      <c r="B30">
        <v>5720</v>
      </c>
      <c r="C30" t="s">
        <v>105</v>
      </c>
      <c r="D30">
        <v>300</v>
      </c>
      <c r="E30" t="s">
        <v>4</v>
      </c>
      <c r="F30" t="s">
        <v>4</v>
      </c>
      <c r="G30" t="s">
        <v>4</v>
      </c>
    </row>
    <row r="31" spans="1:7" x14ac:dyDescent="0.2">
      <c r="A31" t="s">
        <v>0</v>
      </c>
      <c r="B31" t="s">
        <v>1</v>
      </c>
      <c r="C31" t="s">
        <v>2</v>
      </c>
      <c r="D31" t="s">
        <v>100</v>
      </c>
      <c r="E31" t="s">
        <v>3</v>
      </c>
      <c r="F31" t="s">
        <v>101</v>
      </c>
      <c r="G31">
        <v>206173</v>
      </c>
    </row>
    <row r="32" spans="1:7" x14ac:dyDescent="0.2">
      <c r="A32">
        <v>4</v>
      </c>
      <c r="B32">
        <v>4010</v>
      </c>
      <c r="C32" t="s">
        <v>55</v>
      </c>
      <c r="D32">
        <v>10</v>
      </c>
      <c r="E32" t="s">
        <v>4</v>
      </c>
      <c r="F32" t="s">
        <v>106</v>
      </c>
      <c r="G32" t="s">
        <v>4</v>
      </c>
    </row>
    <row r="33" spans="1:7" x14ac:dyDescent="0.2">
      <c r="A33">
        <v>4</v>
      </c>
      <c r="B33">
        <v>4020</v>
      </c>
      <c r="C33" t="s">
        <v>56</v>
      </c>
      <c r="D33">
        <v>6</v>
      </c>
      <c r="E33" t="s">
        <v>4</v>
      </c>
      <c r="F33" t="s">
        <v>106</v>
      </c>
      <c r="G33" t="s">
        <v>4</v>
      </c>
    </row>
    <row r="34" spans="1:7" x14ac:dyDescent="0.2">
      <c r="A34">
        <v>4</v>
      </c>
      <c r="B34">
        <v>4030</v>
      </c>
      <c r="C34" t="s">
        <v>282</v>
      </c>
      <c r="D34">
        <v>5</v>
      </c>
      <c r="E34" t="s">
        <v>4</v>
      </c>
      <c r="F34" t="s">
        <v>106</v>
      </c>
      <c r="G34" t="s">
        <v>4</v>
      </c>
    </row>
    <row r="35" spans="1:7" x14ac:dyDescent="0.2">
      <c r="A35">
        <v>4</v>
      </c>
      <c r="B35">
        <v>4040</v>
      </c>
      <c r="C35" t="s">
        <v>57</v>
      </c>
      <c r="D35">
        <v>7</v>
      </c>
      <c r="E35" t="s">
        <v>4</v>
      </c>
      <c r="F35" t="s">
        <v>106</v>
      </c>
      <c r="G35" t="s">
        <v>4</v>
      </c>
    </row>
    <row r="36" spans="1:7" x14ac:dyDescent="0.2">
      <c r="A36">
        <v>4</v>
      </c>
      <c r="B36">
        <v>4050</v>
      </c>
      <c r="C36" t="s">
        <v>58</v>
      </c>
      <c r="D36">
        <v>120</v>
      </c>
      <c r="E36" t="s">
        <v>4</v>
      </c>
      <c r="F36" t="s">
        <v>107</v>
      </c>
      <c r="G36" t="s">
        <v>4</v>
      </c>
    </row>
    <row r="37" spans="1:7" x14ac:dyDescent="0.2">
      <c r="A37">
        <v>4</v>
      </c>
      <c r="B37">
        <v>4060</v>
      </c>
      <c r="C37" t="s">
        <v>59</v>
      </c>
      <c r="D37">
        <v>20</v>
      </c>
      <c r="E37" t="s">
        <v>4</v>
      </c>
      <c r="F37" t="s">
        <v>107</v>
      </c>
      <c r="G37" t="s">
        <v>4</v>
      </c>
    </row>
    <row r="38" spans="1:7" x14ac:dyDescent="0.2">
      <c r="A38">
        <v>3</v>
      </c>
      <c r="B38">
        <v>4080</v>
      </c>
      <c r="C38" t="s">
        <v>60</v>
      </c>
      <c r="D38">
        <v>120</v>
      </c>
      <c r="E38" t="s">
        <v>4</v>
      </c>
      <c r="F38" t="s">
        <v>107</v>
      </c>
      <c r="G38" t="s">
        <v>4</v>
      </c>
    </row>
    <row r="39" spans="1:7" x14ac:dyDescent="0.2">
      <c r="A39">
        <v>4</v>
      </c>
      <c r="B39">
        <v>4110</v>
      </c>
      <c r="C39" t="s">
        <v>61</v>
      </c>
      <c r="D39">
        <v>30</v>
      </c>
      <c r="E39" t="s">
        <v>4</v>
      </c>
      <c r="F39" t="s">
        <v>108</v>
      </c>
      <c r="G39" t="s">
        <v>4</v>
      </c>
    </row>
    <row r="40" spans="1:7" x14ac:dyDescent="0.2">
      <c r="A40">
        <v>4</v>
      </c>
      <c r="B40">
        <v>4120</v>
      </c>
      <c r="C40" t="s">
        <v>62</v>
      </c>
      <c r="D40">
        <v>45</v>
      </c>
      <c r="E40" t="s">
        <v>4</v>
      </c>
      <c r="F40" t="s">
        <v>107</v>
      </c>
      <c r="G40" t="s">
        <v>4</v>
      </c>
    </row>
    <row r="41" spans="1:7" x14ac:dyDescent="0.2">
      <c r="A41">
        <v>4</v>
      </c>
      <c r="B41">
        <v>4150</v>
      </c>
      <c r="C41" t="s">
        <v>109</v>
      </c>
      <c r="D41">
        <v>15</v>
      </c>
      <c r="E41" t="s">
        <v>4</v>
      </c>
      <c r="F41" t="s">
        <v>102</v>
      </c>
      <c r="G41" t="s">
        <v>4</v>
      </c>
    </row>
    <row r="42" spans="1:7" x14ac:dyDescent="0.2">
      <c r="A42">
        <v>4</v>
      </c>
      <c r="B42">
        <v>4160</v>
      </c>
      <c r="C42" t="s">
        <v>63</v>
      </c>
      <c r="D42">
        <v>40</v>
      </c>
      <c r="E42" t="s">
        <v>4</v>
      </c>
      <c r="F42" t="s">
        <v>102</v>
      </c>
      <c r="G42" t="s">
        <v>4</v>
      </c>
    </row>
    <row r="43" spans="1:7" x14ac:dyDescent="0.2">
      <c r="A43">
        <v>4</v>
      </c>
      <c r="B43">
        <v>4180</v>
      </c>
      <c r="C43" t="s">
        <v>64</v>
      </c>
      <c r="D43">
        <v>15</v>
      </c>
      <c r="E43" t="s">
        <v>4</v>
      </c>
      <c r="F43" t="s">
        <v>102</v>
      </c>
      <c r="G43" t="s">
        <v>4</v>
      </c>
    </row>
    <row r="44" spans="1:7" x14ac:dyDescent="0.2">
      <c r="A44">
        <v>4</v>
      </c>
      <c r="B44">
        <v>4190</v>
      </c>
      <c r="C44" t="s">
        <v>110</v>
      </c>
      <c r="D44">
        <v>30</v>
      </c>
      <c r="E44" t="s">
        <v>4</v>
      </c>
      <c r="F44" t="s">
        <v>102</v>
      </c>
      <c r="G44" t="s">
        <v>4</v>
      </c>
    </row>
    <row r="45" spans="1:7" x14ac:dyDescent="0.2">
      <c r="A45">
        <v>4</v>
      </c>
      <c r="B45">
        <v>4200</v>
      </c>
      <c r="C45" t="s">
        <v>65</v>
      </c>
      <c r="D45">
        <v>20</v>
      </c>
      <c r="E45" t="s">
        <v>4</v>
      </c>
      <c r="F45" t="s">
        <v>102</v>
      </c>
      <c r="G45" t="s">
        <v>4</v>
      </c>
    </row>
    <row r="46" spans="1:7" x14ac:dyDescent="0.2">
      <c r="A46">
        <v>4</v>
      </c>
      <c r="B46">
        <v>4220</v>
      </c>
      <c r="C46" t="s">
        <v>66</v>
      </c>
      <c r="D46">
        <v>15</v>
      </c>
      <c r="E46" t="s">
        <v>4</v>
      </c>
      <c r="F46" t="s">
        <v>107</v>
      </c>
      <c r="G46" t="s">
        <v>4</v>
      </c>
    </row>
    <row r="47" spans="1:7" x14ac:dyDescent="0.2">
      <c r="A47">
        <v>4</v>
      </c>
      <c r="B47">
        <v>4240</v>
      </c>
      <c r="C47" t="s">
        <v>67</v>
      </c>
      <c r="D47">
        <v>15</v>
      </c>
      <c r="E47" t="s">
        <v>4</v>
      </c>
      <c r="F47" t="s">
        <v>107</v>
      </c>
      <c r="G47" t="s">
        <v>4</v>
      </c>
    </row>
    <row r="48" spans="1:7" x14ac:dyDescent="0.2">
      <c r="A48">
        <v>4</v>
      </c>
      <c r="B48">
        <v>4260</v>
      </c>
      <c r="C48" t="s">
        <v>68</v>
      </c>
      <c r="D48">
        <v>15</v>
      </c>
      <c r="E48" t="s">
        <v>4</v>
      </c>
      <c r="F48" t="s">
        <v>107</v>
      </c>
      <c r="G48" t="s">
        <v>4</v>
      </c>
    </row>
    <row r="49" spans="1:7" x14ac:dyDescent="0.2">
      <c r="A49">
        <v>4</v>
      </c>
      <c r="B49">
        <v>4280</v>
      </c>
      <c r="C49" t="s">
        <v>69</v>
      </c>
      <c r="D49">
        <v>10</v>
      </c>
      <c r="E49" t="s">
        <v>4</v>
      </c>
      <c r="F49" t="s">
        <v>107</v>
      </c>
      <c r="G49" t="s">
        <v>4</v>
      </c>
    </row>
    <row r="50" spans="1:7" x14ac:dyDescent="0.2">
      <c r="A50">
        <v>4</v>
      </c>
      <c r="B50">
        <v>4300</v>
      </c>
      <c r="C50" t="s">
        <v>70</v>
      </c>
      <c r="D50">
        <v>17</v>
      </c>
      <c r="E50" t="s">
        <v>4</v>
      </c>
      <c r="F50" t="s">
        <v>111</v>
      </c>
      <c r="G50" t="s">
        <v>4</v>
      </c>
    </row>
    <row r="51" spans="1:7" x14ac:dyDescent="0.2">
      <c r="A51">
        <v>4</v>
      </c>
      <c r="B51">
        <v>4310</v>
      </c>
      <c r="C51" t="s">
        <v>71</v>
      </c>
      <c r="D51">
        <v>30</v>
      </c>
      <c r="E51" t="s">
        <v>4</v>
      </c>
      <c r="F51" t="s">
        <v>106</v>
      </c>
      <c r="G51" t="s">
        <v>4</v>
      </c>
    </row>
    <row r="52" spans="1:7" x14ac:dyDescent="0.2">
      <c r="A52">
        <v>4</v>
      </c>
      <c r="B52">
        <v>4320</v>
      </c>
      <c r="C52" t="s">
        <v>283</v>
      </c>
      <c r="D52">
        <v>60</v>
      </c>
      <c r="E52" t="s">
        <v>4</v>
      </c>
      <c r="F52" t="s">
        <v>102</v>
      </c>
      <c r="G52" t="s">
        <v>4</v>
      </c>
    </row>
    <row r="53" spans="1:7" x14ac:dyDescent="0.2">
      <c r="A53">
        <v>4</v>
      </c>
      <c r="B53">
        <v>4340</v>
      </c>
      <c r="C53" t="s">
        <v>72</v>
      </c>
      <c r="D53">
        <v>14</v>
      </c>
      <c r="E53" t="s">
        <v>4</v>
      </c>
      <c r="F53" t="s">
        <v>106</v>
      </c>
      <c r="G53" t="s">
        <v>4</v>
      </c>
    </row>
    <row r="54" spans="1:7" x14ac:dyDescent="0.2">
      <c r="A54">
        <v>4</v>
      </c>
      <c r="B54">
        <v>4350</v>
      </c>
      <c r="C54" t="s">
        <v>73</v>
      </c>
      <c r="D54">
        <v>5</v>
      </c>
      <c r="E54" t="s">
        <v>4</v>
      </c>
      <c r="F54" t="s">
        <v>106</v>
      </c>
      <c r="G54" t="s">
        <v>4</v>
      </c>
    </row>
    <row r="55" spans="1:7" x14ac:dyDescent="0.2">
      <c r="A55">
        <v>4</v>
      </c>
      <c r="B55">
        <v>4360</v>
      </c>
      <c r="C55" t="s">
        <v>74</v>
      </c>
      <c r="D55">
        <v>15</v>
      </c>
      <c r="E55" t="s">
        <v>4</v>
      </c>
      <c r="F55" t="s">
        <v>108</v>
      </c>
      <c r="G55" t="s">
        <v>4</v>
      </c>
    </row>
    <row r="56" spans="1:7" x14ac:dyDescent="0.2">
      <c r="A56">
        <v>4</v>
      </c>
      <c r="B56">
        <v>4380</v>
      </c>
      <c r="C56" t="s">
        <v>75</v>
      </c>
      <c r="D56">
        <v>5</v>
      </c>
      <c r="E56" t="s">
        <v>4</v>
      </c>
      <c r="F56" t="s">
        <v>108</v>
      </c>
      <c r="G56" t="s">
        <v>4</v>
      </c>
    </row>
    <row r="57" spans="1:7" x14ac:dyDescent="0.2">
      <c r="A57">
        <v>4</v>
      </c>
      <c r="B57">
        <v>4390</v>
      </c>
      <c r="C57" t="s">
        <v>76</v>
      </c>
      <c r="D57">
        <v>35</v>
      </c>
      <c r="E57" t="s">
        <v>4</v>
      </c>
      <c r="F57" t="s">
        <v>106</v>
      </c>
      <c r="G57" t="s">
        <v>4</v>
      </c>
    </row>
    <row r="58" spans="1:7" x14ac:dyDescent="0.2">
      <c r="A58">
        <v>4</v>
      </c>
      <c r="B58">
        <v>4410</v>
      </c>
      <c r="C58" t="s">
        <v>77</v>
      </c>
      <c r="D58">
        <v>20</v>
      </c>
      <c r="E58" t="s">
        <v>4</v>
      </c>
      <c r="F58" t="s">
        <v>106</v>
      </c>
      <c r="G58" t="s">
        <v>4</v>
      </c>
    </row>
    <row r="59" spans="1:7" x14ac:dyDescent="0.2">
      <c r="A59">
        <v>4</v>
      </c>
      <c r="B59">
        <v>4420</v>
      </c>
      <c r="C59" t="s">
        <v>78</v>
      </c>
      <c r="D59">
        <v>30</v>
      </c>
      <c r="E59" t="s">
        <v>4</v>
      </c>
      <c r="F59" t="s">
        <v>106</v>
      </c>
      <c r="G59" t="s">
        <v>4</v>
      </c>
    </row>
    <row r="60" spans="1:7" x14ac:dyDescent="0.2">
      <c r="A60">
        <v>4</v>
      </c>
      <c r="B60">
        <v>4450</v>
      </c>
      <c r="C60" t="s">
        <v>79</v>
      </c>
      <c r="D60">
        <v>20</v>
      </c>
      <c r="E60" t="s">
        <v>4</v>
      </c>
      <c r="F60" t="s">
        <v>103</v>
      </c>
      <c r="G60" t="s">
        <v>4</v>
      </c>
    </row>
    <row r="61" spans="1:7" x14ac:dyDescent="0.2">
      <c r="A61">
        <v>4</v>
      </c>
      <c r="B61">
        <v>4460</v>
      </c>
      <c r="C61" t="s">
        <v>80</v>
      </c>
      <c r="D61">
        <v>45</v>
      </c>
      <c r="E61" t="s">
        <v>4</v>
      </c>
      <c r="F61" t="s">
        <v>103</v>
      </c>
      <c r="G61" t="s">
        <v>4</v>
      </c>
    </row>
    <row r="62" spans="1:7" x14ac:dyDescent="0.2">
      <c r="A62">
        <v>4</v>
      </c>
      <c r="B62">
        <v>4470</v>
      </c>
      <c r="C62" t="s">
        <v>81</v>
      </c>
      <c r="D62">
        <v>31</v>
      </c>
      <c r="E62" t="s">
        <v>4</v>
      </c>
      <c r="F62" t="s">
        <v>107</v>
      </c>
      <c r="G62" t="s">
        <v>4</v>
      </c>
    </row>
    <row r="63" spans="1:7" x14ac:dyDescent="0.2">
      <c r="A63">
        <v>4</v>
      </c>
      <c r="B63">
        <v>4490</v>
      </c>
      <c r="C63" t="s">
        <v>82</v>
      </c>
      <c r="D63">
        <v>120</v>
      </c>
      <c r="E63" t="s">
        <v>4</v>
      </c>
      <c r="F63" t="s">
        <v>103</v>
      </c>
      <c r="G63" t="s">
        <v>4</v>
      </c>
    </row>
    <row r="64" spans="1:7" x14ac:dyDescent="0.2">
      <c r="A64">
        <v>4</v>
      </c>
      <c r="B64">
        <v>4500</v>
      </c>
      <c r="C64" t="s">
        <v>83</v>
      </c>
      <c r="D64">
        <v>60</v>
      </c>
      <c r="E64" t="s">
        <v>4</v>
      </c>
      <c r="F64" t="s">
        <v>103</v>
      </c>
      <c r="G64" t="s">
        <v>4</v>
      </c>
    </row>
    <row r="65" spans="1:7" x14ac:dyDescent="0.2">
      <c r="A65">
        <v>4</v>
      </c>
      <c r="B65">
        <v>4520</v>
      </c>
      <c r="C65" t="s">
        <v>84</v>
      </c>
      <c r="D65">
        <v>5</v>
      </c>
      <c r="E65" t="s">
        <v>4</v>
      </c>
      <c r="F65" t="s">
        <v>106</v>
      </c>
      <c r="G65" t="s">
        <v>4</v>
      </c>
    </row>
    <row r="66" spans="1:7" x14ac:dyDescent="0.2">
      <c r="A66">
        <v>4</v>
      </c>
      <c r="B66">
        <v>4580</v>
      </c>
      <c r="C66" t="s">
        <v>85</v>
      </c>
      <c r="D66">
        <v>8</v>
      </c>
      <c r="E66" t="s">
        <v>4</v>
      </c>
      <c r="F66" t="s">
        <v>103</v>
      </c>
      <c r="G66" t="s">
        <v>4</v>
      </c>
    </row>
    <row r="67" spans="1:7" x14ac:dyDescent="0.2">
      <c r="A67">
        <v>4</v>
      </c>
      <c r="B67">
        <v>4590</v>
      </c>
      <c r="C67" t="s">
        <v>86</v>
      </c>
      <c r="D67">
        <v>5</v>
      </c>
      <c r="E67" t="s">
        <v>4</v>
      </c>
      <c r="F67" t="s">
        <v>103</v>
      </c>
      <c r="G67" t="s">
        <v>4</v>
      </c>
    </row>
    <row r="68" spans="1:7" x14ac:dyDescent="0.2">
      <c r="A68">
        <v>4</v>
      </c>
      <c r="B68">
        <v>4600</v>
      </c>
      <c r="C68" t="s">
        <v>87</v>
      </c>
      <c r="D68">
        <v>5</v>
      </c>
      <c r="E68" t="s">
        <v>4</v>
      </c>
      <c r="F68" t="s">
        <v>103</v>
      </c>
      <c r="G68" t="s">
        <v>4</v>
      </c>
    </row>
    <row r="69" spans="1:7" x14ac:dyDescent="0.2">
      <c r="A69">
        <v>4</v>
      </c>
      <c r="B69">
        <v>4610</v>
      </c>
      <c r="C69" t="s">
        <v>88</v>
      </c>
      <c r="D69">
        <v>7</v>
      </c>
      <c r="E69" t="s">
        <v>4</v>
      </c>
      <c r="F69" t="s">
        <v>108</v>
      </c>
      <c r="G69" t="s">
        <v>4</v>
      </c>
    </row>
    <row r="70" spans="1:7" x14ac:dyDescent="0.2">
      <c r="A70">
        <v>4</v>
      </c>
      <c r="B70">
        <v>4620</v>
      </c>
      <c r="C70" t="s">
        <v>284</v>
      </c>
      <c r="D70">
        <v>25</v>
      </c>
      <c r="E70">
        <v>25</v>
      </c>
      <c r="F70" t="s">
        <v>106</v>
      </c>
      <c r="G70" t="s">
        <v>4</v>
      </c>
    </row>
    <row r="71" spans="1:7" x14ac:dyDescent="0.2">
      <c r="A71">
        <v>4</v>
      </c>
      <c r="B71">
        <v>4650</v>
      </c>
      <c r="C71" t="s">
        <v>89</v>
      </c>
      <c r="D71">
        <v>7</v>
      </c>
      <c r="E71" t="s">
        <v>4</v>
      </c>
      <c r="F71" t="s">
        <v>102</v>
      </c>
      <c r="G71" t="s">
        <v>4</v>
      </c>
    </row>
    <row r="72" spans="1:7" x14ac:dyDescent="0.2">
      <c r="A72">
        <v>4</v>
      </c>
      <c r="B72">
        <v>4670</v>
      </c>
      <c r="C72" t="s">
        <v>90</v>
      </c>
      <c r="D72">
        <v>5</v>
      </c>
      <c r="E72" t="s">
        <v>4</v>
      </c>
      <c r="F72" t="s">
        <v>102</v>
      </c>
      <c r="G72" t="s">
        <v>4</v>
      </c>
    </row>
    <row r="73" spans="1:7" x14ac:dyDescent="0.2">
      <c r="A73">
        <v>4</v>
      </c>
      <c r="B73">
        <v>4680</v>
      </c>
      <c r="C73" t="s">
        <v>91</v>
      </c>
      <c r="D73">
        <v>20</v>
      </c>
      <c r="E73" t="s">
        <v>4</v>
      </c>
      <c r="F73" t="s">
        <v>102</v>
      </c>
      <c r="G73" t="s">
        <v>4</v>
      </c>
    </row>
    <row r="74" spans="1:7" x14ac:dyDescent="0.2">
      <c r="A74">
        <v>4</v>
      </c>
      <c r="B74">
        <v>4690</v>
      </c>
      <c r="C74" t="s">
        <v>92</v>
      </c>
      <c r="D74">
        <v>5</v>
      </c>
      <c r="E74" t="s">
        <v>4</v>
      </c>
      <c r="F74" t="s">
        <v>103</v>
      </c>
      <c r="G74" t="s">
        <v>4</v>
      </c>
    </row>
    <row r="75" spans="1:7" x14ac:dyDescent="0.2">
      <c r="A75">
        <v>4</v>
      </c>
      <c r="B75">
        <v>4700</v>
      </c>
      <c r="C75" t="s">
        <v>93</v>
      </c>
      <c r="D75">
        <v>5</v>
      </c>
      <c r="E75" t="s">
        <v>4</v>
      </c>
      <c r="F75" t="s">
        <v>102</v>
      </c>
      <c r="G75" t="s">
        <v>4</v>
      </c>
    </row>
    <row r="76" spans="1:7" x14ac:dyDescent="0.2">
      <c r="A76">
        <v>4</v>
      </c>
      <c r="B76">
        <v>4710</v>
      </c>
      <c r="C76" t="s">
        <v>94</v>
      </c>
      <c r="D76">
        <v>30</v>
      </c>
      <c r="E76" t="s">
        <v>4</v>
      </c>
      <c r="F76" t="s">
        <v>102</v>
      </c>
      <c r="G76" t="s">
        <v>4</v>
      </c>
    </row>
    <row r="77" spans="1:7" x14ac:dyDescent="0.2">
      <c r="A77">
        <v>4</v>
      </c>
      <c r="B77">
        <v>4720</v>
      </c>
      <c r="C77" t="s">
        <v>95</v>
      </c>
      <c r="D77">
        <v>10</v>
      </c>
      <c r="E77" t="s">
        <v>4</v>
      </c>
      <c r="F77" t="s">
        <v>102</v>
      </c>
      <c r="G77" t="s">
        <v>4</v>
      </c>
    </row>
    <row r="78" spans="1:7" x14ac:dyDescent="0.2">
      <c r="A78">
        <v>4</v>
      </c>
      <c r="B78">
        <v>4730</v>
      </c>
      <c r="C78" t="s">
        <v>96</v>
      </c>
      <c r="D78">
        <v>10</v>
      </c>
      <c r="E78" t="s">
        <v>4</v>
      </c>
      <c r="F78" t="s">
        <v>103</v>
      </c>
      <c r="G78" t="s">
        <v>4</v>
      </c>
    </row>
    <row r="79" spans="1:7" x14ac:dyDescent="0.2">
      <c r="A79">
        <v>4</v>
      </c>
      <c r="B79">
        <v>4740</v>
      </c>
      <c r="C79" t="s">
        <v>97</v>
      </c>
      <c r="D79">
        <v>15</v>
      </c>
      <c r="E79" t="s">
        <v>4</v>
      </c>
      <c r="F79" t="s">
        <v>103</v>
      </c>
      <c r="G79" t="s">
        <v>4</v>
      </c>
    </row>
    <row r="80" spans="1:7" x14ac:dyDescent="0.2">
      <c r="A80">
        <v>4</v>
      </c>
      <c r="B80">
        <v>4780</v>
      </c>
      <c r="C80" t="s">
        <v>112</v>
      </c>
      <c r="D80">
        <v>33</v>
      </c>
      <c r="E80" t="s">
        <v>4</v>
      </c>
      <c r="F80" t="s">
        <v>106</v>
      </c>
      <c r="G80" t="s">
        <v>4</v>
      </c>
    </row>
    <row r="81" spans="1:7" x14ac:dyDescent="0.2">
      <c r="A81">
        <v>4</v>
      </c>
      <c r="B81">
        <v>4800</v>
      </c>
      <c r="C81" t="s">
        <v>113</v>
      </c>
      <c r="D81">
        <v>217</v>
      </c>
      <c r="E81" t="s">
        <v>4</v>
      </c>
      <c r="F81" t="s">
        <v>114</v>
      </c>
      <c r="G81" t="s">
        <v>4</v>
      </c>
    </row>
    <row r="82" spans="1:7" x14ac:dyDescent="0.2">
      <c r="A82">
        <v>4</v>
      </c>
      <c r="B82">
        <v>4880</v>
      </c>
      <c r="C82" t="s">
        <v>285</v>
      </c>
      <c r="D82">
        <v>45</v>
      </c>
      <c r="E82" t="s">
        <v>4</v>
      </c>
      <c r="F82" t="s">
        <v>103</v>
      </c>
      <c r="G82" t="s">
        <v>4</v>
      </c>
    </row>
    <row r="83" spans="1:7" x14ac:dyDescent="0.2">
      <c r="A83">
        <v>4</v>
      </c>
      <c r="B83">
        <v>4920</v>
      </c>
      <c r="C83" t="s">
        <v>98</v>
      </c>
      <c r="D83">
        <v>80</v>
      </c>
      <c r="E83" t="s">
        <v>4</v>
      </c>
      <c r="F83" t="s">
        <v>106</v>
      </c>
      <c r="G83" t="s">
        <v>4</v>
      </c>
    </row>
    <row r="84" spans="1:7" x14ac:dyDescent="0.2">
      <c r="A84">
        <v>4</v>
      </c>
      <c r="B84">
        <v>4970</v>
      </c>
      <c r="C84" t="s">
        <v>99</v>
      </c>
      <c r="D84">
        <v>15</v>
      </c>
      <c r="E84" t="s">
        <v>4</v>
      </c>
      <c r="F84" t="s">
        <v>106</v>
      </c>
      <c r="G84" t="s">
        <v>4</v>
      </c>
    </row>
    <row r="85" spans="1:7" x14ac:dyDescent="0.2">
      <c r="A85" t="s">
        <v>0</v>
      </c>
      <c r="B85" t="s">
        <v>1</v>
      </c>
      <c r="C85" t="s">
        <v>2</v>
      </c>
      <c r="D85" t="s">
        <v>100</v>
      </c>
      <c r="E85" t="s">
        <v>3</v>
      </c>
      <c r="F85" t="s">
        <v>101</v>
      </c>
      <c r="G85">
        <v>206112</v>
      </c>
    </row>
    <row r="86" spans="1:7" x14ac:dyDescent="0.2">
      <c r="A86">
        <v>3</v>
      </c>
      <c r="B86">
        <v>3010</v>
      </c>
      <c r="C86" t="s">
        <v>116</v>
      </c>
      <c r="D86">
        <v>37</v>
      </c>
      <c r="E86" t="s">
        <v>4</v>
      </c>
      <c r="F86" t="s">
        <v>117</v>
      </c>
      <c r="G86" t="s">
        <v>4</v>
      </c>
    </row>
    <row r="87" spans="1:7" x14ac:dyDescent="0.2">
      <c r="A87">
        <v>3</v>
      </c>
      <c r="B87">
        <v>3020</v>
      </c>
      <c r="C87" t="s">
        <v>118</v>
      </c>
      <c r="D87">
        <v>8</v>
      </c>
      <c r="E87" t="s">
        <v>4</v>
      </c>
      <c r="F87" t="s">
        <v>117</v>
      </c>
      <c r="G87" t="s">
        <v>4</v>
      </c>
    </row>
    <row r="88" spans="1:7" x14ac:dyDescent="0.2">
      <c r="A88">
        <v>3</v>
      </c>
      <c r="B88">
        <v>3030</v>
      </c>
      <c r="C88" t="s">
        <v>119</v>
      </c>
      <c r="D88">
        <v>48</v>
      </c>
      <c r="E88" t="s">
        <v>4</v>
      </c>
      <c r="F88" t="s">
        <v>117</v>
      </c>
      <c r="G88" t="s">
        <v>4</v>
      </c>
    </row>
    <row r="89" spans="1:7" x14ac:dyDescent="0.2">
      <c r="A89">
        <v>3</v>
      </c>
      <c r="B89">
        <v>3040</v>
      </c>
      <c r="C89" t="s">
        <v>120</v>
      </c>
      <c r="D89">
        <v>50</v>
      </c>
      <c r="E89" t="s">
        <v>4</v>
      </c>
      <c r="F89" t="s">
        <v>117</v>
      </c>
      <c r="G89" t="s">
        <v>4</v>
      </c>
    </row>
    <row r="90" spans="1:7" x14ac:dyDescent="0.2">
      <c r="A90">
        <v>3</v>
      </c>
      <c r="B90">
        <v>3050</v>
      </c>
      <c r="C90" t="s">
        <v>121</v>
      </c>
      <c r="D90">
        <v>65</v>
      </c>
      <c r="E90" t="s">
        <v>4</v>
      </c>
      <c r="F90" t="s">
        <v>107</v>
      </c>
      <c r="G90" t="s">
        <v>4</v>
      </c>
    </row>
    <row r="91" spans="1:7" x14ac:dyDescent="0.2">
      <c r="A91">
        <v>3</v>
      </c>
      <c r="B91">
        <v>3060</v>
      </c>
      <c r="C91" t="s">
        <v>122</v>
      </c>
      <c r="D91">
        <v>10</v>
      </c>
      <c r="E91" t="s">
        <v>4</v>
      </c>
      <c r="F91" t="s">
        <v>107</v>
      </c>
      <c r="G91" t="s">
        <v>4</v>
      </c>
    </row>
    <row r="92" spans="1:7" x14ac:dyDescent="0.2">
      <c r="A92">
        <v>3</v>
      </c>
      <c r="B92">
        <v>3070</v>
      </c>
      <c r="C92" t="s">
        <v>123</v>
      </c>
      <c r="D92">
        <v>20</v>
      </c>
      <c r="E92" t="s">
        <v>4</v>
      </c>
      <c r="F92" t="s">
        <v>107</v>
      </c>
      <c r="G92" t="s">
        <v>4</v>
      </c>
    </row>
    <row r="93" spans="1:7" x14ac:dyDescent="0.2">
      <c r="A93">
        <v>3</v>
      </c>
      <c r="B93">
        <v>3100</v>
      </c>
      <c r="C93" t="s">
        <v>124</v>
      </c>
      <c r="D93">
        <v>27</v>
      </c>
      <c r="E93" t="s">
        <v>4</v>
      </c>
      <c r="F93" t="s">
        <v>107</v>
      </c>
      <c r="G93" t="s">
        <v>4</v>
      </c>
    </row>
    <row r="94" spans="1:7" x14ac:dyDescent="0.2">
      <c r="A94">
        <v>3</v>
      </c>
      <c r="B94">
        <v>3110</v>
      </c>
      <c r="C94" t="s">
        <v>125</v>
      </c>
      <c r="D94">
        <v>26</v>
      </c>
      <c r="E94" t="s">
        <v>4</v>
      </c>
      <c r="F94" t="s">
        <v>108</v>
      </c>
      <c r="G94" t="s">
        <v>4</v>
      </c>
    </row>
    <row r="95" spans="1:7" x14ac:dyDescent="0.2">
      <c r="A95">
        <v>3</v>
      </c>
      <c r="B95">
        <v>3120</v>
      </c>
      <c r="C95" t="s">
        <v>126</v>
      </c>
      <c r="D95">
        <v>8</v>
      </c>
      <c r="E95" t="s">
        <v>4</v>
      </c>
      <c r="F95" t="s">
        <v>108</v>
      </c>
      <c r="G95" t="s">
        <v>4</v>
      </c>
    </row>
    <row r="96" spans="1:7" x14ac:dyDescent="0.2">
      <c r="A96">
        <v>3</v>
      </c>
      <c r="B96">
        <v>3130</v>
      </c>
      <c r="C96" t="s">
        <v>127</v>
      </c>
      <c r="D96">
        <v>2</v>
      </c>
      <c r="E96" t="s">
        <v>4</v>
      </c>
      <c r="F96" t="s">
        <v>108</v>
      </c>
      <c r="G96" t="s">
        <v>4</v>
      </c>
    </row>
    <row r="97" spans="1:7" x14ac:dyDescent="0.2">
      <c r="A97">
        <v>3</v>
      </c>
      <c r="B97">
        <v>3140</v>
      </c>
      <c r="C97" t="s">
        <v>128</v>
      </c>
      <c r="D97">
        <v>20</v>
      </c>
      <c r="E97" t="s">
        <v>4</v>
      </c>
      <c r="F97" t="s">
        <v>108</v>
      </c>
      <c r="G97" t="s">
        <v>4</v>
      </c>
    </row>
    <row r="98" spans="1:7" x14ac:dyDescent="0.2">
      <c r="A98">
        <v>3</v>
      </c>
      <c r="B98">
        <v>3150</v>
      </c>
      <c r="C98" t="s">
        <v>129</v>
      </c>
      <c r="D98">
        <v>10</v>
      </c>
      <c r="E98" t="s">
        <v>4</v>
      </c>
      <c r="F98" t="s">
        <v>108</v>
      </c>
      <c r="G98" t="s">
        <v>4</v>
      </c>
    </row>
    <row r="99" spans="1:7" x14ac:dyDescent="0.2">
      <c r="A99">
        <v>3</v>
      </c>
      <c r="B99">
        <v>3160</v>
      </c>
      <c r="C99" t="s">
        <v>130</v>
      </c>
      <c r="D99">
        <v>10</v>
      </c>
      <c r="E99" t="s">
        <v>4</v>
      </c>
      <c r="F99" t="s">
        <v>108</v>
      </c>
      <c r="G99" t="s">
        <v>4</v>
      </c>
    </row>
    <row r="100" spans="1:7" x14ac:dyDescent="0.2">
      <c r="A100">
        <v>3</v>
      </c>
      <c r="B100">
        <v>3170</v>
      </c>
      <c r="C100" t="s">
        <v>131</v>
      </c>
      <c r="D100">
        <v>9</v>
      </c>
      <c r="E100" t="s">
        <v>4</v>
      </c>
      <c r="F100" t="s">
        <v>108</v>
      </c>
      <c r="G100" t="s">
        <v>4</v>
      </c>
    </row>
    <row r="101" spans="1:7" x14ac:dyDescent="0.2">
      <c r="A101">
        <v>3</v>
      </c>
      <c r="B101">
        <v>3180</v>
      </c>
      <c r="C101" t="s">
        <v>132</v>
      </c>
      <c r="D101">
        <v>30</v>
      </c>
      <c r="E101" t="s">
        <v>4</v>
      </c>
      <c r="F101" t="s">
        <v>108</v>
      </c>
      <c r="G101" t="s">
        <v>4</v>
      </c>
    </row>
    <row r="102" spans="1:7" x14ac:dyDescent="0.2">
      <c r="A102">
        <v>3</v>
      </c>
      <c r="B102">
        <v>3190</v>
      </c>
      <c r="C102" t="s">
        <v>133</v>
      </c>
      <c r="D102">
        <v>120</v>
      </c>
      <c r="E102" t="s">
        <v>4</v>
      </c>
      <c r="F102" t="s">
        <v>108</v>
      </c>
      <c r="G102" t="s">
        <v>4</v>
      </c>
    </row>
    <row r="103" spans="1:7" x14ac:dyDescent="0.2">
      <c r="A103">
        <v>3</v>
      </c>
      <c r="B103">
        <v>3210</v>
      </c>
      <c r="C103" t="s">
        <v>134</v>
      </c>
      <c r="D103">
        <v>13</v>
      </c>
      <c r="E103" t="s">
        <v>4</v>
      </c>
      <c r="F103" t="s">
        <v>108</v>
      </c>
      <c r="G103" t="s">
        <v>4</v>
      </c>
    </row>
    <row r="104" spans="1:7" x14ac:dyDescent="0.2">
      <c r="A104">
        <v>3</v>
      </c>
      <c r="B104">
        <v>3220</v>
      </c>
      <c r="C104" t="s">
        <v>135</v>
      </c>
      <c r="D104">
        <v>5</v>
      </c>
      <c r="E104" t="s">
        <v>4</v>
      </c>
      <c r="F104" t="s">
        <v>108</v>
      </c>
      <c r="G104" t="s">
        <v>4</v>
      </c>
    </row>
    <row r="105" spans="1:7" x14ac:dyDescent="0.2">
      <c r="A105">
        <v>3</v>
      </c>
      <c r="B105">
        <v>3230</v>
      </c>
      <c r="C105" t="s">
        <v>61</v>
      </c>
      <c r="D105">
        <v>20</v>
      </c>
      <c r="E105" t="s">
        <v>4</v>
      </c>
      <c r="F105" t="s">
        <v>108</v>
      </c>
      <c r="G105" t="s">
        <v>4</v>
      </c>
    </row>
    <row r="106" spans="1:7" x14ac:dyDescent="0.2">
      <c r="A106">
        <v>3</v>
      </c>
      <c r="B106">
        <v>3240</v>
      </c>
      <c r="C106" t="s">
        <v>136</v>
      </c>
      <c r="D106">
        <v>20</v>
      </c>
      <c r="E106" t="s">
        <v>4</v>
      </c>
      <c r="F106" t="s">
        <v>108</v>
      </c>
      <c r="G106" t="s">
        <v>4</v>
      </c>
    </row>
    <row r="107" spans="1:7" x14ac:dyDescent="0.2">
      <c r="A107">
        <v>3</v>
      </c>
      <c r="B107">
        <v>3250</v>
      </c>
      <c r="C107" t="s">
        <v>137</v>
      </c>
      <c r="D107">
        <v>9</v>
      </c>
      <c r="E107" t="s">
        <v>4</v>
      </c>
      <c r="F107" t="s">
        <v>108</v>
      </c>
      <c r="G107" t="s">
        <v>4</v>
      </c>
    </row>
    <row r="108" spans="1:7" x14ac:dyDescent="0.2">
      <c r="A108">
        <v>3</v>
      </c>
      <c r="B108">
        <v>3260</v>
      </c>
      <c r="C108" t="s">
        <v>138</v>
      </c>
      <c r="D108">
        <v>10</v>
      </c>
      <c r="E108" t="s">
        <v>4</v>
      </c>
      <c r="F108" t="s">
        <v>108</v>
      </c>
      <c r="G108" t="s">
        <v>4</v>
      </c>
    </row>
    <row r="109" spans="1:7" x14ac:dyDescent="0.2">
      <c r="A109">
        <v>3</v>
      </c>
      <c r="B109">
        <v>3270</v>
      </c>
      <c r="C109" t="s">
        <v>139</v>
      </c>
      <c r="D109">
        <v>18</v>
      </c>
      <c r="E109" t="s">
        <v>4</v>
      </c>
      <c r="F109" t="s">
        <v>108</v>
      </c>
      <c r="G109" t="s">
        <v>4</v>
      </c>
    </row>
    <row r="110" spans="1:7" x14ac:dyDescent="0.2">
      <c r="A110">
        <v>3</v>
      </c>
      <c r="B110">
        <v>3300</v>
      </c>
      <c r="C110" t="s">
        <v>140</v>
      </c>
      <c r="D110">
        <v>10</v>
      </c>
      <c r="E110" t="s">
        <v>4</v>
      </c>
      <c r="F110" t="s">
        <v>114</v>
      </c>
      <c r="G110" t="s">
        <v>4</v>
      </c>
    </row>
    <row r="111" spans="1:7" x14ac:dyDescent="0.2">
      <c r="A111">
        <v>3</v>
      </c>
      <c r="B111">
        <v>3310</v>
      </c>
      <c r="C111" t="s">
        <v>141</v>
      </c>
      <c r="D111">
        <v>10</v>
      </c>
      <c r="E111" t="s">
        <v>4</v>
      </c>
      <c r="F111" t="s">
        <v>108</v>
      </c>
      <c r="G111" t="s">
        <v>4</v>
      </c>
    </row>
    <row r="112" spans="1:7" x14ac:dyDescent="0.2">
      <c r="A112">
        <v>3</v>
      </c>
      <c r="B112">
        <v>3320</v>
      </c>
      <c r="C112" t="s">
        <v>142</v>
      </c>
      <c r="D112">
        <v>20</v>
      </c>
      <c r="E112" t="s">
        <v>4</v>
      </c>
      <c r="F112" t="s">
        <v>108</v>
      </c>
      <c r="G112" t="s">
        <v>4</v>
      </c>
    </row>
    <row r="113" spans="1:7" x14ac:dyDescent="0.2">
      <c r="A113">
        <v>3</v>
      </c>
      <c r="B113">
        <v>3330</v>
      </c>
      <c r="C113" t="s">
        <v>143</v>
      </c>
      <c r="D113">
        <v>90</v>
      </c>
      <c r="E113" t="s">
        <v>4</v>
      </c>
      <c r="F113" t="s">
        <v>144</v>
      </c>
      <c r="G113" t="s">
        <v>4</v>
      </c>
    </row>
    <row r="114" spans="1:7" x14ac:dyDescent="0.2">
      <c r="A114">
        <v>3</v>
      </c>
      <c r="B114">
        <v>3340</v>
      </c>
      <c r="C114" t="s">
        <v>145</v>
      </c>
      <c r="D114">
        <v>5</v>
      </c>
      <c r="E114" t="s">
        <v>4</v>
      </c>
      <c r="F114" t="s">
        <v>144</v>
      </c>
      <c r="G114" t="s">
        <v>4</v>
      </c>
    </row>
    <row r="115" spans="1:7" x14ac:dyDescent="0.2">
      <c r="A115">
        <v>3</v>
      </c>
      <c r="B115">
        <v>3360</v>
      </c>
      <c r="C115" t="s">
        <v>146</v>
      </c>
      <c r="D115">
        <v>8</v>
      </c>
      <c r="E115" t="s">
        <v>4</v>
      </c>
      <c r="F115" t="s">
        <v>114</v>
      </c>
      <c r="G115" t="s">
        <v>4</v>
      </c>
    </row>
    <row r="116" spans="1:7" x14ac:dyDescent="0.2">
      <c r="A116">
        <v>3</v>
      </c>
      <c r="B116">
        <v>3370</v>
      </c>
      <c r="C116" t="s">
        <v>147</v>
      </c>
      <c r="D116">
        <v>15</v>
      </c>
      <c r="E116" t="s">
        <v>4</v>
      </c>
      <c r="F116" t="s">
        <v>114</v>
      </c>
      <c r="G116" t="s">
        <v>4</v>
      </c>
    </row>
    <row r="117" spans="1:7" x14ac:dyDescent="0.2">
      <c r="A117">
        <v>3</v>
      </c>
      <c r="B117">
        <v>3380</v>
      </c>
      <c r="C117" t="s">
        <v>148</v>
      </c>
      <c r="D117">
        <v>5</v>
      </c>
      <c r="E117" t="s">
        <v>4</v>
      </c>
      <c r="F117" t="s">
        <v>114</v>
      </c>
      <c r="G117" t="s">
        <v>4</v>
      </c>
    </row>
    <row r="118" spans="1:7" x14ac:dyDescent="0.2">
      <c r="A118">
        <v>3</v>
      </c>
      <c r="B118">
        <v>3390</v>
      </c>
      <c r="C118" t="s">
        <v>149</v>
      </c>
      <c r="D118">
        <v>25</v>
      </c>
      <c r="E118" t="s">
        <v>4</v>
      </c>
      <c r="F118" t="s">
        <v>114</v>
      </c>
      <c r="G118" t="s">
        <v>4</v>
      </c>
    </row>
    <row r="119" spans="1:7" x14ac:dyDescent="0.2">
      <c r="A119">
        <v>3</v>
      </c>
      <c r="B119">
        <v>3420</v>
      </c>
      <c r="C119" t="s">
        <v>150</v>
      </c>
      <c r="D119">
        <v>10</v>
      </c>
      <c r="E119" t="s">
        <v>4</v>
      </c>
      <c r="F119" t="s">
        <v>114</v>
      </c>
      <c r="G119" t="s">
        <v>4</v>
      </c>
    </row>
    <row r="120" spans="1:7" x14ac:dyDescent="0.2">
      <c r="A120">
        <v>3</v>
      </c>
      <c r="B120">
        <v>3430</v>
      </c>
      <c r="C120" t="s">
        <v>151</v>
      </c>
      <c r="D120">
        <v>1</v>
      </c>
      <c r="E120" t="s">
        <v>4</v>
      </c>
      <c r="F120" t="s">
        <v>114</v>
      </c>
      <c r="G120" t="s">
        <v>4</v>
      </c>
    </row>
    <row r="121" spans="1:7" x14ac:dyDescent="0.2">
      <c r="A121">
        <v>3</v>
      </c>
      <c r="B121">
        <v>3440</v>
      </c>
      <c r="C121" t="s">
        <v>152</v>
      </c>
      <c r="D121">
        <v>5</v>
      </c>
      <c r="E121" t="s">
        <v>4</v>
      </c>
      <c r="F121" t="s">
        <v>114</v>
      </c>
      <c r="G121" t="s">
        <v>4</v>
      </c>
    </row>
    <row r="122" spans="1:7" x14ac:dyDescent="0.2">
      <c r="A122">
        <v>3</v>
      </c>
      <c r="B122">
        <v>3450</v>
      </c>
      <c r="C122" t="s">
        <v>153</v>
      </c>
      <c r="D122">
        <v>25</v>
      </c>
      <c r="E122" t="s">
        <v>4</v>
      </c>
      <c r="F122" t="s">
        <v>114</v>
      </c>
      <c r="G122" t="s">
        <v>4</v>
      </c>
    </row>
    <row r="123" spans="1:7" x14ac:dyDescent="0.2">
      <c r="A123">
        <v>3</v>
      </c>
      <c r="B123">
        <v>3480</v>
      </c>
      <c r="C123" t="s">
        <v>154</v>
      </c>
      <c r="D123">
        <v>10</v>
      </c>
      <c r="E123" t="s">
        <v>4</v>
      </c>
      <c r="F123" t="s">
        <v>114</v>
      </c>
      <c r="G123" t="s">
        <v>4</v>
      </c>
    </row>
    <row r="124" spans="1:7" x14ac:dyDescent="0.2">
      <c r="A124">
        <v>3</v>
      </c>
      <c r="B124">
        <v>3510</v>
      </c>
      <c r="C124" t="s">
        <v>155</v>
      </c>
      <c r="D124">
        <v>5</v>
      </c>
      <c r="E124" t="s">
        <v>4</v>
      </c>
      <c r="F124" t="s">
        <v>114</v>
      </c>
      <c r="G124" t="s">
        <v>4</v>
      </c>
    </row>
    <row r="125" spans="1:7" x14ac:dyDescent="0.2">
      <c r="A125">
        <v>3</v>
      </c>
      <c r="B125">
        <v>3520</v>
      </c>
      <c r="C125" t="s">
        <v>156</v>
      </c>
      <c r="D125">
        <v>25</v>
      </c>
      <c r="E125" t="s">
        <v>4</v>
      </c>
      <c r="F125" t="s">
        <v>114</v>
      </c>
      <c r="G125" t="s">
        <v>4</v>
      </c>
    </row>
    <row r="126" spans="1:7" x14ac:dyDescent="0.2">
      <c r="A126">
        <v>3</v>
      </c>
      <c r="B126">
        <v>3530</v>
      </c>
      <c r="C126" t="s">
        <v>157</v>
      </c>
      <c r="D126">
        <v>20</v>
      </c>
      <c r="E126" t="s">
        <v>4</v>
      </c>
      <c r="F126" t="s">
        <v>114</v>
      </c>
      <c r="G126" t="s">
        <v>4</v>
      </c>
    </row>
    <row r="127" spans="1:7" x14ac:dyDescent="0.2">
      <c r="A127">
        <v>3</v>
      </c>
      <c r="B127">
        <v>3540</v>
      </c>
      <c r="C127" t="s">
        <v>158</v>
      </c>
      <c r="D127">
        <v>15</v>
      </c>
      <c r="E127" t="s">
        <v>4</v>
      </c>
      <c r="F127" t="s">
        <v>114</v>
      </c>
      <c r="G127" t="s">
        <v>4</v>
      </c>
    </row>
    <row r="128" spans="1:7" x14ac:dyDescent="0.2">
      <c r="A128">
        <v>3</v>
      </c>
      <c r="B128">
        <v>3550</v>
      </c>
      <c r="C128" t="s">
        <v>159</v>
      </c>
      <c r="D128">
        <v>5</v>
      </c>
      <c r="E128" t="s">
        <v>4</v>
      </c>
      <c r="F128" t="s">
        <v>114</v>
      </c>
      <c r="G128" t="s">
        <v>4</v>
      </c>
    </row>
    <row r="129" spans="1:7" x14ac:dyDescent="0.2">
      <c r="A129">
        <v>3</v>
      </c>
      <c r="B129">
        <v>3560</v>
      </c>
      <c r="C129" t="s">
        <v>136</v>
      </c>
      <c r="D129">
        <v>17</v>
      </c>
      <c r="E129" t="s">
        <v>4</v>
      </c>
      <c r="F129" t="s">
        <v>108</v>
      </c>
      <c r="G129" t="s">
        <v>4</v>
      </c>
    </row>
    <row r="130" spans="1:7" x14ac:dyDescent="0.2">
      <c r="A130">
        <v>3</v>
      </c>
      <c r="B130">
        <v>3570</v>
      </c>
      <c r="C130" t="s">
        <v>160</v>
      </c>
      <c r="D130">
        <v>7</v>
      </c>
      <c r="E130" t="s">
        <v>4</v>
      </c>
      <c r="F130" t="s">
        <v>108</v>
      </c>
      <c r="G130" t="s">
        <v>4</v>
      </c>
    </row>
    <row r="131" spans="1:7" x14ac:dyDescent="0.2">
      <c r="A131">
        <v>3</v>
      </c>
      <c r="B131">
        <v>3580</v>
      </c>
      <c r="C131" t="s">
        <v>161</v>
      </c>
      <c r="D131">
        <v>28</v>
      </c>
      <c r="E131" t="s">
        <v>4</v>
      </c>
      <c r="F131" t="s">
        <v>114</v>
      </c>
      <c r="G131" t="s">
        <v>4</v>
      </c>
    </row>
    <row r="132" spans="1:7" x14ac:dyDescent="0.2">
      <c r="A132">
        <v>3</v>
      </c>
      <c r="B132">
        <v>3590</v>
      </c>
      <c r="C132" t="s">
        <v>162</v>
      </c>
      <c r="D132">
        <v>21</v>
      </c>
      <c r="E132" t="s">
        <v>4</v>
      </c>
      <c r="F132" t="s">
        <v>114</v>
      </c>
      <c r="G132" t="s">
        <v>4</v>
      </c>
    </row>
    <row r="133" spans="1:7" x14ac:dyDescent="0.2">
      <c r="A133">
        <v>3</v>
      </c>
      <c r="B133">
        <v>3600</v>
      </c>
      <c r="C133" t="s">
        <v>163</v>
      </c>
      <c r="D133">
        <v>10</v>
      </c>
      <c r="E133" t="s">
        <v>4</v>
      </c>
      <c r="F133" t="s">
        <v>114</v>
      </c>
      <c r="G133" t="s">
        <v>4</v>
      </c>
    </row>
    <row r="134" spans="1:7" x14ac:dyDescent="0.2">
      <c r="A134">
        <v>3</v>
      </c>
      <c r="B134">
        <v>3610</v>
      </c>
      <c r="C134" t="s">
        <v>164</v>
      </c>
      <c r="D134">
        <v>10</v>
      </c>
      <c r="E134" t="s">
        <v>4</v>
      </c>
      <c r="F134" t="s">
        <v>114</v>
      </c>
      <c r="G134" t="s">
        <v>4</v>
      </c>
    </row>
    <row r="135" spans="1:7" x14ac:dyDescent="0.2">
      <c r="A135">
        <v>3</v>
      </c>
      <c r="B135">
        <v>3620</v>
      </c>
      <c r="C135" t="s">
        <v>165</v>
      </c>
      <c r="D135">
        <v>45</v>
      </c>
      <c r="E135" t="s">
        <v>4</v>
      </c>
      <c r="F135" t="s">
        <v>114</v>
      </c>
      <c r="G135" t="s">
        <v>4</v>
      </c>
    </row>
    <row r="136" spans="1:7" x14ac:dyDescent="0.2">
      <c r="A136">
        <v>3</v>
      </c>
      <c r="B136">
        <v>3630</v>
      </c>
      <c r="C136" t="s">
        <v>166</v>
      </c>
      <c r="D136">
        <v>10</v>
      </c>
      <c r="E136" t="s">
        <v>4</v>
      </c>
      <c r="F136" t="s">
        <v>114</v>
      </c>
      <c r="G136" t="s">
        <v>4</v>
      </c>
    </row>
    <row r="137" spans="1:7" x14ac:dyDescent="0.2">
      <c r="A137">
        <v>3</v>
      </c>
      <c r="B137">
        <v>3640</v>
      </c>
      <c r="C137" t="s">
        <v>167</v>
      </c>
      <c r="D137">
        <v>15</v>
      </c>
      <c r="E137" t="s">
        <v>4</v>
      </c>
      <c r="F137" t="s">
        <v>114</v>
      </c>
      <c r="G137" t="s">
        <v>4</v>
      </c>
    </row>
    <row r="138" spans="1:7" x14ac:dyDescent="0.2">
      <c r="A138">
        <v>3</v>
      </c>
      <c r="B138">
        <v>3660</v>
      </c>
      <c r="C138" t="s">
        <v>168</v>
      </c>
      <c r="D138">
        <v>6</v>
      </c>
      <c r="E138" t="s">
        <v>4</v>
      </c>
      <c r="F138" t="s">
        <v>114</v>
      </c>
      <c r="G138" t="s">
        <v>4</v>
      </c>
    </row>
    <row r="139" spans="1:7" x14ac:dyDescent="0.2">
      <c r="A139">
        <v>3</v>
      </c>
      <c r="B139">
        <v>3670</v>
      </c>
      <c r="C139" t="s">
        <v>169</v>
      </c>
      <c r="D139">
        <v>5</v>
      </c>
      <c r="E139" t="s">
        <v>4</v>
      </c>
      <c r="F139" t="s">
        <v>114</v>
      </c>
      <c r="G139" t="s">
        <v>4</v>
      </c>
    </row>
    <row r="140" spans="1:7" x14ac:dyDescent="0.2">
      <c r="A140">
        <v>3</v>
      </c>
      <c r="B140">
        <v>3690</v>
      </c>
      <c r="C140" t="s">
        <v>170</v>
      </c>
      <c r="D140">
        <v>15</v>
      </c>
      <c r="E140" t="s">
        <v>4</v>
      </c>
      <c r="F140" t="s">
        <v>114</v>
      </c>
      <c r="G140" t="s">
        <v>4</v>
      </c>
    </row>
    <row r="141" spans="1:7" x14ac:dyDescent="0.2">
      <c r="A141">
        <v>3</v>
      </c>
      <c r="B141">
        <v>3710</v>
      </c>
      <c r="C141" t="s">
        <v>171</v>
      </c>
      <c r="D141">
        <v>15</v>
      </c>
      <c r="E141" t="s">
        <v>4</v>
      </c>
      <c r="F141" t="s">
        <v>114</v>
      </c>
      <c r="G141" t="s">
        <v>4</v>
      </c>
    </row>
    <row r="142" spans="1:7" x14ac:dyDescent="0.2">
      <c r="A142">
        <v>3</v>
      </c>
      <c r="B142">
        <v>3750</v>
      </c>
      <c r="C142" t="s">
        <v>172</v>
      </c>
      <c r="D142">
        <v>6</v>
      </c>
      <c r="E142" t="s">
        <v>4</v>
      </c>
      <c r="F142" t="s">
        <v>114</v>
      </c>
      <c r="G142" t="s">
        <v>4</v>
      </c>
    </row>
    <row r="143" spans="1:7" x14ac:dyDescent="0.2">
      <c r="A143">
        <v>3</v>
      </c>
      <c r="B143">
        <v>3760</v>
      </c>
      <c r="C143" t="s">
        <v>173</v>
      </c>
      <c r="D143">
        <v>20</v>
      </c>
      <c r="E143" t="s">
        <v>4</v>
      </c>
      <c r="F143" t="s">
        <v>114</v>
      </c>
      <c r="G143" t="s">
        <v>4</v>
      </c>
    </row>
    <row r="144" spans="1:7" x14ac:dyDescent="0.2">
      <c r="A144">
        <v>3</v>
      </c>
      <c r="B144">
        <v>3770</v>
      </c>
      <c r="C144" t="s">
        <v>174</v>
      </c>
      <c r="D144">
        <v>18</v>
      </c>
      <c r="E144" t="s">
        <v>4</v>
      </c>
      <c r="F144" t="s">
        <v>114</v>
      </c>
      <c r="G144" t="s">
        <v>4</v>
      </c>
    </row>
    <row r="145" spans="1:7" x14ac:dyDescent="0.2">
      <c r="A145">
        <v>3</v>
      </c>
      <c r="B145">
        <v>3780</v>
      </c>
      <c r="C145" t="s">
        <v>175</v>
      </c>
      <c r="D145">
        <v>2</v>
      </c>
      <c r="E145" t="s">
        <v>4</v>
      </c>
      <c r="F145" t="s">
        <v>114</v>
      </c>
      <c r="G145" t="s">
        <v>4</v>
      </c>
    </row>
    <row r="146" spans="1:7" x14ac:dyDescent="0.2">
      <c r="A146">
        <v>3</v>
      </c>
      <c r="B146">
        <v>3800</v>
      </c>
      <c r="C146" t="s">
        <v>176</v>
      </c>
      <c r="D146">
        <v>35</v>
      </c>
      <c r="E146" t="s">
        <v>4</v>
      </c>
      <c r="F146" t="s">
        <v>114</v>
      </c>
      <c r="G146" t="s">
        <v>4</v>
      </c>
    </row>
    <row r="147" spans="1:7" x14ac:dyDescent="0.2">
      <c r="A147">
        <v>3</v>
      </c>
      <c r="B147">
        <v>3810</v>
      </c>
      <c r="C147" t="s">
        <v>177</v>
      </c>
      <c r="D147">
        <v>20</v>
      </c>
      <c r="E147" t="s">
        <v>4</v>
      </c>
      <c r="F147" t="s">
        <v>114</v>
      </c>
      <c r="G147" t="s">
        <v>4</v>
      </c>
    </row>
    <row r="148" spans="1:7" x14ac:dyDescent="0.2">
      <c r="A148">
        <v>3</v>
      </c>
      <c r="B148">
        <v>3820</v>
      </c>
      <c r="C148" t="s">
        <v>178</v>
      </c>
      <c r="D148">
        <v>20</v>
      </c>
      <c r="E148" t="s">
        <v>4</v>
      </c>
      <c r="F148" t="s">
        <v>108</v>
      </c>
      <c r="G148" t="s">
        <v>4</v>
      </c>
    </row>
    <row r="149" spans="1:7" x14ac:dyDescent="0.2">
      <c r="A149">
        <v>3</v>
      </c>
      <c r="B149">
        <v>3830</v>
      </c>
      <c r="C149" t="s">
        <v>179</v>
      </c>
      <c r="D149">
        <v>9</v>
      </c>
      <c r="E149" t="s">
        <v>4</v>
      </c>
      <c r="F149" t="s">
        <v>108</v>
      </c>
      <c r="G149" t="s">
        <v>4</v>
      </c>
    </row>
    <row r="150" spans="1:7" x14ac:dyDescent="0.2">
      <c r="A150">
        <v>3</v>
      </c>
      <c r="B150">
        <v>3840</v>
      </c>
      <c r="C150" t="s">
        <v>180</v>
      </c>
      <c r="D150">
        <v>8</v>
      </c>
      <c r="E150" t="s">
        <v>4</v>
      </c>
      <c r="F150" t="s">
        <v>108</v>
      </c>
      <c r="G150" t="s">
        <v>4</v>
      </c>
    </row>
    <row r="151" spans="1:7" x14ac:dyDescent="0.2">
      <c r="A151">
        <v>3</v>
      </c>
      <c r="B151">
        <v>3850</v>
      </c>
      <c r="C151" t="s">
        <v>181</v>
      </c>
      <c r="D151">
        <v>50</v>
      </c>
      <c r="E151" t="s">
        <v>4</v>
      </c>
      <c r="F151" t="s">
        <v>114</v>
      </c>
      <c r="G151" t="s">
        <v>4</v>
      </c>
    </row>
    <row r="152" spans="1:7" x14ac:dyDescent="0.2">
      <c r="A152">
        <v>3</v>
      </c>
      <c r="B152">
        <v>3880</v>
      </c>
      <c r="C152" t="s">
        <v>65</v>
      </c>
      <c r="D152">
        <v>20</v>
      </c>
      <c r="E152" t="s">
        <v>4</v>
      </c>
      <c r="F152" t="s">
        <v>114</v>
      </c>
      <c r="G152" t="s">
        <v>4</v>
      </c>
    </row>
    <row r="153" spans="1:7" x14ac:dyDescent="0.2">
      <c r="A153">
        <v>3</v>
      </c>
      <c r="B153">
        <v>3900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</row>
    <row r="154" spans="1:7" x14ac:dyDescent="0.2">
      <c r="A154" t="s">
        <v>0</v>
      </c>
      <c r="B154" t="s">
        <v>1</v>
      </c>
      <c r="C154" t="s">
        <v>2</v>
      </c>
      <c r="D154" t="s">
        <v>286</v>
      </c>
      <c r="E154" t="s">
        <v>3</v>
      </c>
      <c r="F154" t="s">
        <v>101</v>
      </c>
      <c r="G154">
        <v>206511</v>
      </c>
    </row>
    <row r="155" spans="1:7" x14ac:dyDescent="0.2">
      <c r="A155">
        <v>2</v>
      </c>
      <c r="B155">
        <v>2010</v>
      </c>
      <c r="C155" t="s">
        <v>182</v>
      </c>
      <c r="D155">
        <v>40</v>
      </c>
      <c r="E155" t="s">
        <v>4</v>
      </c>
      <c r="F155" t="s">
        <v>183</v>
      </c>
      <c r="G155" t="s">
        <v>4</v>
      </c>
    </row>
    <row r="156" spans="1:7" x14ac:dyDescent="0.2">
      <c r="A156">
        <v>2</v>
      </c>
      <c r="B156">
        <v>2020</v>
      </c>
      <c r="C156" t="s">
        <v>184</v>
      </c>
      <c r="D156">
        <v>15</v>
      </c>
      <c r="E156" t="s">
        <v>4</v>
      </c>
      <c r="F156" t="s">
        <v>144</v>
      </c>
      <c r="G156" t="s">
        <v>4</v>
      </c>
    </row>
    <row r="157" spans="1:7" x14ac:dyDescent="0.2">
      <c r="A157">
        <v>2</v>
      </c>
      <c r="B157">
        <v>2030</v>
      </c>
      <c r="C157" t="s">
        <v>287</v>
      </c>
      <c r="D157">
        <v>52</v>
      </c>
      <c r="E157" t="s">
        <v>4</v>
      </c>
      <c r="F157" t="s">
        <v>144</v>
      </c>
      <c r="G157" t="s">
        <v>4</v>
      </c>
    </row>
    <row r="158" spans="1:7" x14ac:dyDescent="0.2">
      <c r="A158">
        <v>2</v>
      </c>
      <c r="B158">
        <v>2050</v>
      </c>
      <c r="C158" t="s">
        <v>185</v>
      </c>
      <c r="D158" t="s">
        <v>4</v>
      </c>
      <c r="E158" t="s">
        <v>4</v>
      </c>
      <c r="F158" t="s">
        <v>144</v>
      </c>
      <c r="G158" t="s">
        <v>4</v>
      </c>
    </row>
    <row r="159" spans="1:7" x14ac:dyDescent="0.2">
      <c r="A159">
        <v>2</v>
      </c>
      <c r="B159">
        <v>2060</v>
      </c>
      <c r="C159" t="s">
        <v>186</v>
      </c>
      <c r="D159">
        <v>5</v>
      </c>
      <c r="E159" t="s">
        <v>4</v>
      </c>
      <c r="F159" t="s">
        <v>187</v>
      </c>
      <c r="G159" t="s">
        <v>4</v>
      </c>
    </row>
    <row r="160" spans="1:7" x14ac:dyDescent="0.2">
      <c r="A160">
        <v>2</v>
      </c>
      <c r="B160">
        <v>2070</v>
      </c>
      <c r="C160" t="s">
        <v>188</v>
      </c>
      <c r="D160">
        <v>20</v>
      </c>
      <c r="E160" t="s">
        <v>4</v>
      </c>
      <c r="F160" t="s">
        <v>144</v>
      </c>
      <c r="G160" t="s">
        <v>4</v>
      </c>
    </row>
    <row r="161" spans="1:7" x14ac:dyDescent="0.2">
      <c r="A161">
        <v>2</v>
      </c>
      <c r="B161">
        <v>2080</v>
      </c>
      <c r="C161" t="s">
        <v>189</v>
      </c>
      <c r="D161">
        <v>5</v>
      </c>
      <c r="E161" t="s">
        <v>4</v>
      </c>
      <c r="F161" t="s">
        <v>144</v>
      </c>
      <c r="G161" t="s">
        <v>4</v>
      </c>
    </row>
    <row r="162" spans="1:7" x14ac:dyDescent="0.2">
      <c r="A162">
        <v>2</v>
      </c>
      <c r="B162">
        <v>2090</v>
      </c>
      <c r="C162" t="s">
        <v>190</v>
      </c>
      <c r="D162">
        <v>160</v>
      </c>
      <c r="E162" t="s">
        <v>4</v>
      </c>
      <c r="F162" t="s">
        <v>187</v>
      </c>
      <c r="G162" t="s">
        <v>4</v>
      </c>
    </row>
    <row r="163" spans="1:7" x14ac:dyDescent="0.2">
      <c r="A163">
        <v>2</v>
      </c>
      <c r="B163">
        <v>2120</v>
      </c>
      <c r="C163" t="s">
        <v>192</v>
      </c>
      <c r="D163">
        <v>12</v>
      </c>
      <c r="E163" t="s">
        <v>4</v>
      </c>
      <c r="F163" t="s">
        <v>144</v>
      </c>
      <c r="G163" t="s">
        <v>4</v>
      </c>
    </row>
    <row r="164" spans="1:7" x14ac:dyDescent="0.2">
      <c r="A164">
        <v>2</v>
      </c>
      <c r="B164">
        <v>2130</v>
      </c>
      <c r="C164" t="s">
        <v>193</v>
      </c>
      <c r="D164">
        <v>10</v>
      </c>
      <c r="E164" t="s">
        <v>4</v>
      </c>
      <c r="F164" t="s">
        <v>144</v>
      </c>
      <c r="G164" t="s">
        <v>4</v>
      </c>
    </row>
    <row r="165" spans="1:7" x14ac:dyDescent="0.2">
      <c r="A165">
        <v>2</v>
      </c>
      <c r="B165">
        <v>2140</v>
      </c>
      <c r="C165" t="s">
        <v>288</v>
      </c>
      <c r="D165">
        <v>10</v>
      </c>
      <c r="E165" t="s">
        <v>4</v>
      </c>
      <c r="F165" t="s">
        <v>187</v>
      </c>
      <c r="G165" t="s">
        <v>4</v>
      </c>
    </row>
    <row r="166" spans="1:7" x14ac:dyDescent="0.2">
      <c r="A166">
        <v>2</v>
      </c>
      <c r="B166">
        <v>2150</v>
      </c>
      <c r="C166" t="s">
        <v>194</v>
      </c>
      <c r="D166">
        <v>40</v>
      </c>
      <c r="E166" t="s">
        <v>4</v>
      </c>
      <c r="F166" t="s">
        <v>144</v>
      </c>
      <c r="G166" t="s">
        <v>4</v>
      </c>
    </row>
    <row r="167" spans="1:7" x14ac:dyDescent="0.2">
      <c r="A167">
        <v>2</v>
      </c>
      <c r="B167">
        <v>2160</v>
      </c>
      <c r="C167" t="s">
        <v>195</v>
      </c>
      <c r="D167">
        <v>20</v>
      </c>
      <c r="E167" t="s">
        <v>4</v>
      </c>
      <c r="F167" t="s">
        <v>187</v>
      </c>
      <c r="G167" t="s">
        <v>4</v>
      </c>
    </row>
    <row r="168" spans="1:7" x14ac:dyDescent="0.2">
      <c r="A168">
        <v>2</v>
      </c>
      <c r="B168">
        <v>2170</v>
      </c>
      <c r="C168" t="s">
        <v>196</v>
      </c>
      <c r="D168">
        <v>30</v>
      </c>
      <c r="E168" t="s">
        <v>4</v>
      </c>
      <c r="F168" t="s">
        <v>191</v>
      </c>
      <c r="G168" t="s">
        <v>4</v>
      </c>
    </row>
    <row r="169" spans="1:7" x14ac:dyDescent="0.2">
      <c r="A169">
        <v>2</v>
      </c>
      <c r="B169">
        <v>2180</v>
      </c>
      <c r="C169" t="s">
        <v>197</v>
      </c>
      <c r="D169">
        <v>45</v>
      </c>
      <c r="E169" t="s">
        <v>4</v>
      </c>
      <c r="F169" t="s">
        <v>191</v>
      </c>
      <c r="G169" t="s">
        <v>4</v>
      </c>
    </row>
    <row r="170" spans="1:7" x14ac:dyDescent="0.2">
      <c r="A170">
        <v>2</v>
      </c>
      <c r="B170">
        <v>2190</v>
      </c>
      <c r="C170" t="s">
        <v>198</v>
      </c>
      <c r="D170">
        <v>50</v>
      </c>
      <c r="E170" t="s">
        <v>4</v>
      </c>
      <c r="F170" t="s">
        <v>191</v>
      </c>
      <c r="G170" t="s">
        <v>4</v>
      </c>
    </row>
    <row r="171" spans="1:7" x14ac:dyDescent="0.2">
      <c r="A171">
        <v>2</v>
      </c>
      <c r="B171">
        <v>2200</v>
      </c>
      <c r="C171" t="s">
        <v>199</v>
      </c>
      <c r="D171">
        <v>20</v>
      </c>
      <c r="E171" t="s">
        <v>4</v>
      </c>
      <c r="F171" t="s">
        <v>144</v>
      </c>
      <c r="G171" t="s">
        <v>4</v>
      </c>
    </row>
    <row r="172" spans="1:7" x14ac:dyDescent="0.2">
      <c r="A172">
        <v>2</v>
      </c>
      <c r="B172">
        <v>2210</v>
      </c>
      <c r="C172" t="s">
        <v>200</v>
      </c>
      <c r="D172">
        <v>40</v>
      </c>
      <c r="E172" t="s">
        <v>4</v>
      </c>
      <c r="F172" t="s">
        <v>144</v>
      </c>
      <c r="G172" t="s">
        <v>4</v>
      </c>
    </row>
    <row r="173" spans="1:7" x14ac:dyDescent="0.2">
      <c r="A173">
        <v>2</v>
      </c>
      <c r="B173">
        <v>2220</v>
      </c>
      <c r="C173" t="s">
        <v>201</v>
      </c>
      <c r="D173">
        <v>10</v>
      </c>
      <c r="E173" t="s">
        <v>4</v>
      </c>
      <c r="F173" t="s">
        <v>144</v>
      </c>
      <c r="G173" t="s">
        <v>4</v>
      </c>
    </row>
    <row r="174" spans="1:7" x14ac:dyDescent="0.2">
      <c r="A174">
        <v>2</v>
      </c>
      <c r="B174">
        <v>2600</v>
      </c>
      <c r="C174" t="s">
        <v>202</v>
      </c>
      <c r="D174">
        <v>10</v>
      </c>
      <c r="E174" t="s">
        <v>4</v>
      </c>
      <c r="F174" t="s">
        <v>144</v>
      </c>
      <c r="G174" t="s">
        <v>4</v>
      </c>
    </row>
    <row r="175" spans="1:7" x14ac:dyDescent="0.2">
      <c r="A175">
        <v>2</v>
      </c>
      <c r="B175">
        <v>2230</v>
      </c>
      <c r="C175" t="s">
        <v>203</v>
      </c>
      <c r="D175">
        <v>150</v>
      </c>
      <c r="E175" t="s">
        <v>4</v>
      </c>
      <c r="F175" t="s">
        <v>187</v>
      </c>
      <c r="G175" t="s">
        <v>4</v>
      </c>
    </row>
    <row r="176" spans="1:7" x14ac:dyDescent="0.2">
      <c r="A176">
        <v>2</v>
      </c>
      <c r="B176">
        <v>2300</v>
      </c>
      <c r="C176" t="s">
        <v>289</v>
      </c>
      <c r="D176">
        <v>1</v>
      </c>
      <c r="E176" t="s">
        <v>4</v>
      </c>
      <c r="F176" t="s">
        <v>4</v>
      </c>
      <c r="G176" t="s">
        <v>4</v>
      </c>
    </row>
    <row r="177" spans="1:7" x14ac:dyDescent="0.2">
      <c r="A177">
        <v>2</v>
      </c>
      <c r="B177">
        <v>2320</v>
      </c>
      <c r="C177" t="s">
        <v>205</v>
      </c>
      <c r="D177">
        <v>8</v>
      </c>
      <c r="E177" t="s">
        <v>4</v>
      </c>
      <c r="F177" t="s">
        <v>4</v>
      </c>
      <c r="G177" t="s">
        <v>4</v>
      </c>
    </row>
    <row r="178" spans="1:7" x14ac:dyDescent="0.2">
      <c r="A178">
        <v>2</v>
      </c>
      <c r="B178">
        <v>2410</v>
      </c>
      <c r="C178" t="s">
        <v>290</v>
      </c>
      <c r="D178">
        <v>3.5</v>
      </c>
      <c r="E178" t="s">
        <v>4</v>
      </c>
      <c r="F178" t="s">
        <v>4</v>
      </c>
      <c r="G178" t="s">
        <v>4</v>
      </c>
    </row>
    <row r="179" spans="1:7" x14ac:dyDescent="0.2">
      <c r="A179">
        <v>2</v>
      </c>
      <c r="B179">
        <v>2450</v>
      </c>
      <c r="C179" t="s">
        <v>206</v>
      </c>
      <c r="D179">
        <v>35</v>
      </c>
      <c r="E179" t="s">
        <v>4</v>
      </c>
      <c r="F179" t="s">
        <v>144</v>
      </c>
      <c r="G179" t="s">
        <v>4</v>
      </c>
    </row>
    <row r="180" spans="1:7" x14ac:dyDescent="0.2">
      <c r="A180">
        <v>2</v>
      </c>
      <c r="B180">
        <v>2460</v>
      </c>
      <c r="C180" t="s">
        <v>207</v>
      </c>
      <c r="D180">
        <v>10</v>
      </c>
      <c r="E180" t="s">
        <v>4</v>
      </c>
      <c r="F180" t="s">
        <v>191</v>
      </c>
      <c r="G180" t="s">
        <v>4</v>
      </c>
    </row>
    <row r="181" spans="1:7" x14ac:dyDescent="0.2">
      <c r="A181">
        <v>2</v>
      </c>
      <c r="B181">
        <v>2470</v>
      </c>
      <c r="C181" t="s">
        <v>208</v>
      </c>
      <c r="D181">
        <v>10</v>
      </c>
      <c r="E181" t="s">
        <v>4</v>
      </c>
      <c r="F181" t="s">
        <v>144</v>
      </c>
      <c r="G181" t="s">
        <v>4</v>
      </c>
    </row>
    <row r="182" spans="1:7" x14ac:dyDescent="0.2">
      <c r="A182">
        <v>2</v>
      </c>
      <c r="B182">
        <v>2480</v>
      </c>
      <c r="C182" t="s">
        <v>209</v>
      </c>
      <c r="D182">
        <v>5</v>
      </c>
      <c r="E182" t="s">
        <v>4</v>
      </c>
      <c r="F182" t="s">
        <v>144</v>
      </c>
      <c r="G182" t="s">
        <v>4</v>
      </c>
    </row>
    <row r="183" spans="1:7" x14ac:dyDescent="0.2">
      <c r="A183">
        <v>2</v>
      </c>
      <c r="B183">
        <v>2490</v>
      </c>
      <c r="C183" t="s">
        <v>210</v>
      </c>
      <c r="D183">
        <v>10</v>
      </c>
      <c r="E183" t="s">
        <v>4</v>
      </c>
      <c r="F183" t="s">
        <v>144</v>
      </c>
      <c r="G183" t="s">
        <v>4</v>
      </c>
    </row>
    <row r="184" spans="1:7" x14ac:dyDescent="0.2">
      <c r="A184">
        <v>2</v>
      </c>
      <c r="B184">
        <v>2520</v>
      </c>
      <c r="C184" t="s">
        <v>211</v>
      </c>
      <c r="D184">
        <v>30</v>
      </c>
      <c r="E184" t="s">
        <v>4</v>
      </c>
      <c r="F184" t="s">
        <v>144</v>
      </c>
      <c r="G184" t="s">
        <v>4</v>
      </c>
    </row>
    <row r="185" spans="1:7" x14ac:dyDescent="0.2">
      <c r="A185">
        <v>2</v>
      </c>
      <c r="B185">
        <v>2530</v>
      </c>
      <c r="C185" t="s">
        <v>212</v>
      </c>
      <c r="D185">
        <v>25</v>
      </c>
      <c r="E185" t="s">
        <v>4</v>
      </c>
      <c r="F185" t="s">
        <v>144</v>
      </c>
      <c r="G185" t="s">
        <v>4</v>
      </c>
    </row>
    <row r="186" spans="1:7" x14ac:dyDescent="0.2">
      <c r="A186">
        <v>2</v>
      </c>
      <c r="B186">
        <v>2540</v>
      </c>
      <c r="C186" t="s">
        <v>213</v>
      </c>
      <c r="D186" t="s">
        <v>4</v>
      </c>
      <c r="E186" t="s">
        <v>4</v>
      </c>
      <c r="F186" t="s">
        <v>144</v>
      </c>
      <c r="G186" t="s">
        <v>4</v>
      </c>
    </row>
    <row r="187" spans="1:7" x14ac:dyDescent="0.2">
      <c r="A187">
        <v>2</v>
      </c>
      <c r="B187">
        <v>2550</v>
      </c>
      <c r="C187" t="s">
        <v>214</v>
      </c>
      <c r="D187" t="s">
        <v>4</v>
      </c>
      <c r="E187" t="s">
        <v>4</v>
      </c>
      <c r="F187" t="s">
        <v>187</v>
      </c>
      <c r="G187" t="s">
        <v>4</v>
      </c>
    </row>
    <row r="188" spans="1:7" x14ac:dyDescent="0.2">
      <c r="A188">
        <v>2</v>
      </c>
      <c r="B188">
        <v>2560</v>
      </c>
      <c r="C188" t="s">
        <v>215</v>
      </c>
      <c r="D188">
        <v>5</v>
      </c>
      <c r="E188" t="s">
        <v>4</v>
      </c>
      <c r="F188" t="s">
        <v>144</v>
      </c>
      <c r="G188" t="s">
        <v>4</v>
      </c>
    </row>
    <row r="189" spans="1:7" x14ac:dyDescent="0.2">
      <c r="A189">
        <v>2</v>
      </c>
      <c r="B189">
        <v>2570</v>
      </c>
      <c r="C189" t="s">
        <v>216</v>
      </c>
      <c r="D189">
        <v>5</v>
      </c>
      <c r="E189" t="s">
        <v>4</v>
      </c>
      <c r="F189" t="s">
        <v>144</v>
      </c>
      <c r="G189" t="s">
        <v>4</v>
      </c>
    </row>
    <row r="190" spans="1:7" x14ac:dyDescent="0.2">
      <c r="A190">
        <v>2</v>
      </c>
      <c r="B190">
        <v>2580</v>
      </c>
      <c r="C190" t="s">
        <v>217</v>
      </c>
      <c r="D190">
        <v>10</v>
      </c>
      <c r="E190" t="s">
        <v>4</v>
      </c>
      <c r="F190" t="s">
        <v>144</v>
      </c>
      <c r="G190" t="s">
        <v>4</v>
      </c>
    </row>
    <row r="191" spans="1:7" x14ac:dyDescent="0.2">
      <c r="A191">
        <v>2</v>
      </c>
      <c r="B191">
        <v>2590</v>
      </c>
      <c r="C191" t="s">
        <v>218</v>
      </c>
      <c r="D191">
        <v>10</v>
      </c>
      <c r="E191" t="s">
        <v>4</v>
      </c>
      <c r="F191" t="s">
        <v>4</v>
      </c>
      <c r="G191" t="s">
        <v>4</v>
      </c>
    </row>
    <row r="192" spans="1:7" x14ac:dyDescent="0.2">
      <c r="A192">
        <v>2</v>
      </c>
      <c r="B192">
        <v>2610</v>
      </c>
      <c r="C192" t="s">
        <v>219</v>
      </c>
      <c r="D192">
        <v>15</v>
      </c>
      <c r="E192" t="s">
        <v>4</v>
      </c>
      <c r="F192" t="s">
        <v>144</v>
      </c>
      <c r="G192" t="s">
        <v>4</v>
      </c>
    </row>
    <row r="193" spans="1:7" x14ac:dyDescent="0.2">
      <c r="A193">
        <v>2</v>
      </c>
      <c r="B193">
        <v>2620</v>
      </c>
      <c r="C193" t="s">
        <v>220</v>
      </c>
      <c r="D193">
        <v>7</v>
      </c>
      <c r="E193" t="s">
        <v>4</v>
      </c>
      <c r="F193" t="s">
        <v>144</v>
      </c>
      <c r="G193" t="s">
        <v>4</v>
      </c>
    </row>
    <row r="194" spans="1:7" x14ac:dyDescent="0.2">
      <c r="A194">
        <v>2</v>
      </c>
      <c r="B194">
        <v>2630</v>
      </c>
      <c r="C194" t="s">
        <v>221</v>
      </c>
      <c r="D194">
        <v>100</v>
      </c>
      <c r="E194" t="s">
        <v>4</v>
      </c>
      <c r="F194" t="s">
        <v>222</v>
      </c>
      <c r="G194" t="s">
        <v>4</v>
      </c>
    </row>
    <row r="195" spans="1:7" x14ac:dyDescent="0.2">
      <c r="A195">
        <v>2</v>
      </c>
      <c r="B195">
        <v>2640</v>
      </c>
      <c r="C195" t="s">
        <v>223</v>
      </c>
      <c r="D195">
        <v>10</v>
      </c>
      <c r="E195" t="s">
        <v>4</v>
      </c>
      <c r="F195" t="s">
        <v>4</v>
      </c>
      <c r="G195" t="s">
        <v>4</v>
      </c>
    </row>
    <row r="196" spans="1:7" x14ac:dyDescent="0.2">
      <c r="A196">
        <v>2</v>
      </c>
      <c r="B196">
        <v>2670</v>
      </c>
      <c r="C196" t="s">
        <v>224</v>
      </c>
      <c r="D196">
        <v>15</v>
      </c>
      <c r="E196" t="s">
        <v>4</v>
      </c>
      <c r="F196" t="s">
        <v>144</v>
      </c>
      <c r="G196" t="s">
        <v>4</v>
      </c>
    </row>
    <row r="197" spans="1:7" x14ac:dyDescent="0.2">
      <c r="A197">
        <v>2</v>
      </c>
      <c r="B197">
        <v>2680</v>
      </c>
      <c r="C197" t="s">
        <v>225</v>
      </c>
      <c r="D197">
        <v>100</v>
      </c>
      <c r="E197" t="s">
        <v>4</v>
      </c>
      <c r="F197" t="s">
        <v>144</v>
      </c>
      <c r="G197" t="s">
        <v>4</v>
      </c>
    </row>
    <row r="198" spans="1:7" x14ac:dyDescent="0.2">
      <c r="A198">
        <v>2</v>
      </c>
      <c r="B198">
        <v>2690</v>
      </c>
      <c r="C198" t="s">
        <v>226</v>
      </c>
      <c r="D198" t="s">
        <v>4</v>
      </c>
      <c r="E198" t="s">
        <v>4</v>
      </c>
      <c r="F198" t="s">
        <v>144</v>
      </c>
      <c r="G198" t="s">
        <v>4</v>
      </c>
    </row>
    <row r="199" spans="1:7" x14ac:dyDescent="0.2">
      <c r="A199">
        <v>2</v>
      </c>
      <c r="B199">
        <v>2700</v>
      </c>
      <c r="C199" t="s">
        <v>227</v>
      </c>
      <c r="D199">
        <v>5</v>
      </c>
      <c r="E199" t="s">
        <v>4</v>
      </c>
      <c r="F199" t="s">
        <v>144</v>
      </c>
      <c r="G199" t="s">
        <v>4</v>
      </c>
    </row>
    <row r="200" spans="1:7" x14ac:dyDescent="0.2">
      <c r="A200">
        <v>2</v>
      </c>
      <c r="B200">
        <v>2710</v>
      </c>
      <c r="C200" t="s">
        <v>228</v>
      </c>
      <c r="D200">
        <v>30</v>
      </c>
      <c r="E200" t="s">
        <v>4</v>
      </c>
      <c r="F200" t="s">
        <v>187</v>
      </c>
      <c r="G200" t="s">
        <v>4</v>
      </c>
    </row>
    <row r="201" spans="1:7" x14ac:dyDescent="0.2">
      <c r="A201">
        <v>2</v>
      </c>
      <c r="B201">
        <v>2720</v>
      </c>
      <c r="C201" t="s">
        <v>229</v>
      </c>
      <c r="D201">
        <v>15</v>
      </c>
      <c r="E201" t="s">
        <v>4</v>
      </c>
      <c r="F201" t="s">
        <v>187</v>
      </c>
      <c r="G201" t="s">
        <v>4</v>
      </c>
    </row>
    <row r="202" spans="1:7" x14ac:dyDescent="0.2">
      <c r="A202">
        <v>2</v>
      </c>
      <c r="B202">
        <v>2730</v>
      </c>
      <c r="C202" t="s">
        <v>230</v>
      </c>
      <c r="D202">
        <v>45</v>
      </c>
      <c r="E202" t="s">
        <v>4</v>
      </c>
      <c r="F202" t="s">
        <v>187</v>
      </c>
      <c r="G202" t="s">
        <v>4</v>
      </c>
    </row>
    <row r="203" spans="1:7" x14ac:dyDescent="0.2">
      <c r="A203">
        <v>2</v>
      </c>
      <c r="B203">
        <v>2740</v>
      </c>
      <c r="C203" t="s">
        <v>231</v>
      </c>
      <c r="D203">
        <v>20</v>
      </c>
      <c r="E203" t="s">
        <v>4</v>
      </c>
      <c r="F203" t="s">
        <v>187</v>
      </c>
      <c r="G203" t="s">
        <v>4</v>
      </c>
    </row>
    <row r="204" spans="1:7" x14ac:dyDescent="0.2">
      <c r="A204" t="s">
        <v>0</v>
      </c>
      <c r="B204" t="s">
        <v>1</v>
      </c>
      <c r="C204" t="s">
        <v>2</v>
      </c>
      <c r="D204" t="s">
        <v>115</v>
      </c>
      <c r="E204" t="s">
        <v>3</v>
      </c>
      <c r="F204" t="s">
        <v>101</v>
      </c>
      <c r="G204">
        <v>206493</v>
      </c>
    </row>
    <row r="205" spans="1:7" x14ac:dyDescent="0.2">
      <c r="A205">
        <v>1</v>
      </c>
      <c r="B205">
        <v>1030</v>
      </c>
      <c r="C205" t="s">
        <v>232</v>
      </c>
      <c r="D205">
        <v>20</v>
      </c>
      <c r="E205">
        <v>1</v>
      </c>
      <c r="F205" t="s">
        <v>291</v>
      </c>
      <c r="G205" t="s">
        <v>4</v>
      </c>
    </row>
    <row r="206" spans="1:7" x14ac:dyDescent="0.2">
      <c r="A206">
        <v>1</v>
      </c>
      <c r="B206">
        <v>1040</v>
      </c>
      <c r="C206" t="s">
        <v>233</v>
      </c>
      <c r="D206">
        <v>15</v>
      </c>
      <c r="E206">
        <v>1</v>
      </c>
      <c r="F206" t="s">
        <v>4</v>
      </c>
      <c r="G206" t="s">
        <v>4</v>
      </c>
    </row>
    <row r="207" spans="1:7" x14ac:dyDescent="0.2">
      <c r="A207">
        <v>1</v>
      </c>
      <c r="B207">
        <v>1050</v>
      </c>
      <c r="C207" t="s">
        <v>234</v>
      </c>
      <c r="D207">
        <v>34</v>
      </c>
      <c r="E207">
        <v>1</v>
      </c>
      <c r="F207" t="s">
        <v>4</v>
      </c>
      <c r="G207" t="s">
        <v>4</v>
      </c>
    </row>
    <row r="208" spans="1:7" x14ac:dyDescent="0.2">
      <c r="A208">
        <v>1</v>
      </c>
      <c r="B208">
        <v>1060</v>
      </c>
      <c r="C208" t="s">
        <v>235</v>
      </c>
      <c r="D208">
        <v>60</v>
      </c>
      <c r="E208">
        <v>1</v>
      </c>
      <c r="F208" t="s">
        <v>4</v>
      </c>
      <c r="G208" t="s">
        <v>4</v>
      </c>
    </row>
    <row r="209" spans="1:7" x14ac:dyDescent="0.2">
      <c r="A209">
        <v>1</v>
      </c>
      <c r="B209">
        <v>1070</v>
      </c>
      <c r="C209" t="s">
        <v>236</v>
      </c>
      <c r="D209">
        <v>8</v>
      </c>
      <c r="E209">
        <v>1</v>
      </c>
      <c r="F209" t="s">
        <v>291</v>
      </c>
      <c r="G209" t="s">
        <v>4</v>
      </c>
    </row>
    <row r="210" spans="1:7" x14ac:dyDescent="0.2">
      <c r="A210">
        <v>1</v>
      </c>
      <c r="B210">
        <v>1080</v>
      </c>
      <c r="C210" t="s">
        <v>237</v>
      </c>
      <c r="D210">
        <v>17</v>
      </c>
      <c r="E210">
        <v>1</v>
      </c>
      <c r="F210" t="s">
        <v>291</v>
      </c>
      <c r="G210" t="s">
        <v>4</v>
      </c>
    </row>
    <row r="211" spans="1:7" x14ac:dyDescent="0.2">
      <c r="A211">
        <v>1</v>
      </c>
      <c r="B211">
        <v>1090</v>
      </c>
      <c r="C211" t="s">
        <v>238</v>
      </c>
      <c r="D211">
        <v>8</v>
      </c>
      <c r="E211">
        <v>2</v>
      </c>
      <c r="F211" t="s">
        <v>292</v>
      </c>
      <c r="G211" t="s">
        <v>4</v>
      </c>
    </row>
    <row r="212" spans="1:7" x14ac:dyDescent="0.2">
      <c r="A212">
        <v>1</v>
      </c>
      <c r="B212">
        <v>1100</v>
      </c>
      <c r="C212" t="s">
        <v>239</v>
      </c>
      <c r="D212">
        <v>24</v>
      </c>
      <c r="E212">
        <v>2</v>
      </c>
      <c r="F212" t="s">
        <v>292</v>
      </c>
      <c r="G212" t="s">
        <v>4</v>
      </c>
    </row>
    <row r="213" spans="1:7" x14ac:dyDescent="0.2">
      <c r="A213">
        <v>1</v>
      </c>
      <c r="B213">
        <v>1110</v>
      </c>
      <c r="C213" t="s">
        <v>240</v>
      </c>
      <c r="D213">
        <v>10</v>
      </c>
      <c r="E213">
        <v>2</v>
      </c>
      <c r="F213" t="s">
        <v>292</v>
      </c>
      <c r="G213" t="s">
        <v>4</v>
      </c>
    </row>
    <row r="214" spans="1:7" x14ac:dyDescent="0.2">
      <c r="A214">
        <v>1</v>
      </c>
      <c r="B214">
        <v>1130</v>
      </c>
      <c r="C214" t="s">
        <v>241</v>
      </c>
      <c r="D214">
        <v>30</v>
      </c>
      <c r="E214">
        <v>1</v>
      </c>
      <c r="F214" t="s">
        <v>4</v>
      </c>
      <c r="G214" t="s">
        <v>4</v>
      </c>
    </row>
    <row r="215" spans="1:7" x14ac:dyDescent="0.2">
      <c r="A215">
        <v>1</v>
      </c>
      <c r="B215">
        <v>1140</v>
      </c>
      <c r="C215" t="s">
        <v>242</v>
      </c>
      <c r="D215">
        <v>15</v>
      </c>
      <c r="E215">
        <v>1</v>
      </c>
      <c r="F215" t="s">
        <v>4</v>
      </c>
      <c r="G215" t="s">
        <v>4</v>
      </c>
    </row>
    <row r="216" spans="1:7" x14ac:dyDescent="0.2">
      <c r="A216">
        <v>1</v>
      </c>
      <c r="B216">
        <v>1150</v>
      </c>
      <c r="C216" t="s">
        <v>243</v>
      </c>
      <c r="D216">
        <v>10</v>
      </c>
      <c r="E216">
        <v>1</v>
      </c>
      <c r="F216" t="s">
        <v>4</v>
      </c>
      <c r="G216" t="s">
        <v>4</v>
      </c>
    </row>
    <row r="217" spans="1:7" x14ac:dyDescent="0.2">
      <c r="A217">
        <v>1</v>
      </c>
      <c r="B217">
        <v>1160</v>
      </c>
      <c r="C217" t="s">
        <v>244</v>
      </c>
      <c r="D217">
        <v>20</v>
      </c>
      <c r="E217">
        <v>1</v>
      </c>
      <c r="F217" t="s">
        <v>4</v>
      </c>
      <c r="G217" t="s">
        <v>4</v>
      </c>
    </row>
    <row r="218" spans="1:7" x14ac:dyDescent="0.2">
      <c r="A218">
        <v>1</v>
      </c>
      <c r="B218">
        <v>1170</v>
      </c>
      <c r="C218" t="s">
        <v>245</v>
      </c>
      <c r="D218">
        <v>70</v>
      </c>
      <c r="E218">
        <v>2</v>
      </c>
      <c r="F218" t="s">
        <v>292</v>
      </c>
      <c r="G218" t="s">
        <v>4</v>
      </c>
    </row>
    <row r="219" spans="1:7" x14ac:dyDescent="0.2">
      <c r="A219">
        <v>1</v>
      </c>
      <c r="B219">
        <v>1200</v>
      </c>
      <c r="C219" t="s">
        <v>204</v>
      </c>
      <c r="D219">
        <v>5</v>
      </c>
      <c r="E219">
        <v>1</v>
      </c>
      <c r="F219" t="s">
        <v>4</v>
      </c>
      <c r="G219" t="s">
        <v>4</v>
      </c>
    </row>
    <row r="220" spans="1:7" x14ac:dyDescent="0.2">
      <c r="A220">
        <v>1</v>
      </c>
      <c r="B220">
        <v>1230</v>
      </c>
      <c r="C220" t="s">
        <v>293</v>
      </c>
      <c r="D220">
        <v>3</v>
      </c>
      <c r="E220">
        <v>1</v>
      </c>
      <c r="F220" t="s">
        <v>4</v>
      </c>
      <c r="G220" t="s">
        <v>4</v>
      </c>
    </row>
    <row r="221" spans="1:7" x14ac:dyDescent="0.2">
      <c r="A221">
        <v>1</v>
      </c>
      <c r="B221">
        <v>1240</v>
      </c>
      <c r="C221" t="s">
        <v>5</v>
      </c>
      <c r="D221">
        <v>3</v>
      </c>
      <c r="E221">
        <v>1</v>
      </c>
      <c r="F221" t="s">
        <v>4</v>
      </c>
      <c r="G221" t="s">
        <v>4</v>
      </c>
    </row>
    <row r="222" spans="1:7" x14ac:dyDescent="0.2">
      <c r="A222">
        <v>1</v>
      </c>
      <c r="B222">
        <v>1280</v>
      </c>
      <c r="C222" t="s">
        <v>246</v>
      </c>
      <c r="D222">
        <v>52</v>
      </c>
      <c r="E222">
        <v>2</v>
      </c>
      <c r="F222" t="s">
        <v>292</v>
      </c>
      <c r="G222" t="s">
        <v>4</v>
      </c>
    </row>
    <row r="223" spans="1:7" x14ac:dyDescent="0.2">
      <c r="A223">
        <v>1</v>
      </c>
      <c r="B223">
        <v>1290</v>
      </c>
      <c r="C223" t="s">
        <v>247</v>
      </c>
      <c r="D223">
        <v>42</v>
      </c>
      <c r="E223">
        <v>2</v>
      </c>
      <c r="F223" t="s">
        <v>292</v>
      </c>
      <c r="G223" t="s">
        <v>4</v>
      </c>
    </row>
    <row r="224" spans="1:7" x14ac:dyDescent="0.2">
      <c r="A224">
        <v>1</v>
      </c>
      <c r="B224">
        <v>1310</v>
      </c>
      <c r="C224" t="s">
        <v>248</v>
      </c>
      <c r="D224">
        <v>28</v>
      </c>
      <c r="E224">
        <v>2</v>
      </c>
      <c r="F224" t="s">
        <v>292</v>
      </c>
      <c r="G224" t="s">
        <v>4</v>
      </c>
    </row>
    <row r="225" spans="1:7" x14ac:dyDescent="0.2">
      <c r="A225">
        <v>1</v>
      </c>
      <c r="B225">
        <v>1320</v>
      </c>
      <c r="C225" t="s">
        <v>249</v>
      </c>
      <c r="D225">
        <v>90</v>
      </c>
      <c r="E225">
        <v>2</v>
      </c>
      <c r="F225" t="s">
        <v>292</v>
      </c>
      <c r="G225" t="s">
        <v>4</v>
      </c>
    </row>
    <row r="226" spans="1:7" x14ac:dyDescent="0.2">
      <c r="A226">
        <v>1</v>
      </c>
      <c r="B226">
        <v>1350</v>
      </c>
      <c r="C226" t="s">
        <v>204</v>
      </c>
      <c r="D226">
        <v>5</v>
      </c>
      <c r="E226">
        <v>1</v>
      </c>
      <c r="F226" t="s">
        <v>4</v>
      </c>
      <c r="G226" t="s">
        <v>4</v>
      </c>
    </row>
    <row r="227" spans="1:7" x14ac:dyDescent="0.2">
      <c r="A227">
        <v>1</v>
      </c>
      <c r="B227">
        <v>1370</v>
      </c>
      <c r="C227" t="s">
        <v>250</v>
      </c>
      <c r="D227">
        <v>3</v>
      </c>
      <c r="E227">
        <v>1</v>
      </c>
      <c r="F227" t="s">
        <v>4</v>
      </c>
      <c r="G227" t="s">
        <v>4</v>
      </c>
    </row>
    <row r="228" spans="1:7" x14ac:dyDescent="0.2">
      <c r="A228">
        <v>1</v>
      </c>
      <c r="B228">
        <v>1410</v>
      </c>
      <c r="C228" t="s">
        <v>251</v>
      </c>
      <c r="D228">
        <v>20</v>
      </c>
      <c r="E228">
        <v>2</v>
      </c>
      <c r="F228" t="s">
        <v>292</v>
      </c>
      <c r="G228" t="s">
        <v>4</v>
      </c>
    </row>
    <row r="229" spans="1:7" x14ac:dyDescent="0.2">
      <c r="A229">
        <v>1</v>
      </c>
      <c r="B229">
        <v>1420</v>
      </c>
      <c r="C229" t="s">
        <v>252</v>
      </c>
      <c r="D229">
        <v>60</v>
      </c>
      <c r="E229">
        <v>2</v>
      </c>
      <c r="F229" t="s">
        <v>292</v>
      </c>
      <c r="G229" t="s">
        <v>4</v>
      </c>
    </row>
    <row r="230" spans="1:7" x14ac:dyDescent="0.2">
      <c r="A230">
        <v>1</v>
      </c>
      <c r="B230">
        <v>1440</v>
      </c>
      <c r="C230" t="s">
        <v>253</v>
      </c>
      <c r="D230">
        <v>28</v>
      </c>
      <c r="E230">
        <v>2</v>
      </c>
      <c r="F230" t="s">
        <v>292</v>
      </c>
      <c r="G230" t="s">
        <v>4</v>
      </c>
    </row>
    <row r="231" spans="1:7" x14ac:dyDescent="0.2">
      <c r="A231">
        <v>1</v>
      </c>
      <c r="B231">
        <v>1450</v>
      </c>
      <c r="C231" t="s">
        <v>254</v>
      </c>
      <c r="D231">
        <v>15</v>
      </c>
      <c r="E231">
        <v>2</v>
      </c>
      <c r="F231" t="s">
        <v>292</v>
      </c>
      <c r="G231" t="s">
        <v>4</v>
      </c>
    </row>
    <row r="232" spans="1:7" x14ac:dyDescent="0.2">
      <c r="A232">
        <v>1</v>
      </c>
      <c r="B232">
        <v>1460</v>
      </c>
      <c r="C232" t="s">
        <v>255</v>
      </c>
      <c r="D232">
        <v>105</v>
      </c>
      <c r="E232">
        <v>2</v>
      </c>
      <c r="F232" t="s">
        <v>292</v>
      </c>
      <c r="G232" t="s">
        <v>4</v>
      </c>
    </row>
    <row r="233" spans="1:7" x14ac:dyDescent="0.2">
      <c r="A233">
        <v>1</v>
      </c>
      <c r="B233">
        <v>1470</v>
      </c>
      <c r="C233" t="s">
        <v>256</v>
      </c>
      <c r="D233">
        <v>5</v>
      </c>
      <c r="E233">
        <v>1</v>
      </c>
      <c r="F233" t="s">
        <v>4</v>
      </c>
      <c r="G233" t="s">
        <v>4</v>
      </c>
    </row>
    <row r="234" spans="1:7" x14ac:dyDescent="0.2">
      <c r="A234">
        <v>1</v>
      </c>
      <c r="B234">
        <v>1480</v>
      </c>
      <c r="C234" t="s">
        <v>257</v>
      </c>
      <c r="D234">
        <v>65</v>
      </c>
      <c r="E234">
        <v>2</v>
      </c>
      <c r="F234" t="s">
        <v>292</v>
      </c>
      <c r="G234" t="s">
        <v>4</v>
      </c>
    </row>
    <row r="235" spans="1:7" x14ac:dyDescent="0.2">
      <c r="A235">
        <v>1</v>
      </c>
      <c r="B235">
        <v>1490</v>
      </c>
      <c r="C235" t="s">
        <v>258</v>
      </c>
      <c r="D235">
        <v>90</v>
      </c>
      <c r="E235">
        <v>2</v>
      </c>
      <c r="F235" t="s">
        <v>292</v>
      </c>
      <c r="G235" t="s">
        <v>4</v>
      </c>
    </row>
    <row r="236" spans="1:7" x14ac:dyDescent="0.2">
      <c r="A236">
        <v>1</v>
      </c>
      <c r="B236">
        <v>1500</v>
      </c>
      <c r="C236" t="s">
        <v>259</v>
      </c>
      <c r="D236">
        <v>10</v>
      </c>
      <c r="E236">
        <v>1</v>
      </c>
      <c r="F236" t="s">
        <v>4</v>
      </c>
      <c r="G236" t="s">
        <v>4</v>
      </c>
    </row>
    <row r="237" spans="1:7" x14ac:dyDescent="0.2">
      <c r="A237">
        <v>1</v>
      </c>
      <c r="B237">
        <v>1520</v>
      </c>
      <c r="C237" t="s">
        <v>294</v>
      </c>
      <c r="D237">
        <v>7</v>
      </c>
      <c r="E237">
        <v>1</v>
      </c>
      <c r="F237" t="s">
        <v>4</v>
      </c>
      <c r="G237" t="s">
        <v>4</v>
      </c>
    </row>
    <row r="238" spans="1:7" x14ac:dyDescent="0.2">
      <c r="A238">
        <v>1</v>
      </c>
      <c r="B238">
        <v>1530</v>
      </c>
      <c r="C238" t="s">
        <v>260</v>
      </c>
      <c r="D238">
        <v>10</v>
      </c>
      <c r="E238">
        <v>1</v>
      </c>
      <c r="F238" t="s">
        <v>4</v>
      </c>
      <c r="G238" t="s">
        <v>4</v>
      </c>
    </row>
    <row r="239" spans="1:7" x14ac:dyDescent="0.2">
      <c r="A239">
        <v>1</v>
      </c>
      <c r="B239">
        <v>1540</v>
      </c>
      <c r="C239" t="s">
        <v>261</v>
      </c>
      <c r="D239">
        <v>25</v>
      </c>
      <c r="E239">
        <v>1</v>
      </c>
      <c r="F239" t="s">
        <v>4</v>
      </c>
      <c r="G239" t="s">
        <v>4</v>
      </c>
    </row>
    <row r="240" spans="1:7" x14ac:dyDescent="0.2">
      <c r="A240">
        <v>1</v>
      </c>
      <c r="B240">
        <v>1550</v>
      </c>
      <c r="C240" t="s">
        <v>262</v>
      </c>
      <c r="D240">
        <v>15</v>
      </c>
      <c r="E240">
        <v>1</v>
      </c>
      <c r="F240" t="s">
        <v>4</v>
      </c>
      <c r="G240" t="s">
        <v>4</v>
      </c>
    </row>
    <row r="241" spans="1:7" x14ac:dyDescent="0.2">
      <c r="A241">
        <v>1</v>
      </c>
      <c r="B241">
        <v>1560</v>
      </c>
      <c r="C241" t="s">
        <v>295</v>
      </c>
      <c r="D241">
        <v>25</v>
      </c>
      <c r="E241">
        <v>1</v>
      </c>
      <c r="F241" t="s">
        <v>4</v>
      </c>
      <c r="G241" t="s">
        <v>4</v>
      </c>
    </row>
    <row r="242" spans="1:7" x14ac:dyDescent="0.2">
      <c r="A242">
        <v>1</v>
      </c>
      <c r="B242">
        <v>1570</v>
      </c>
      <c r="C242" t="s">
        <v>263</v>
      </c>
      <c r="D242">
        <v>70</v>
      </c>
      <c r="E242">
        <v>1</v>
      </c>
      <c r="F242" t="s">
        <v>4</v>
      </c>
      <c r="G242" t="s">
        <v>4</v>
      </c>
    </row>
    <row r="243" spans="1:7" x14ac:dyDescent="0.2">
      <c r="A243">
        <v>1</v>
      </c>
      <c r="B243">
        <v>1580</v>
      </c>
      <c r="C243" t="s">
        <v>6</v>
      </c>
      <c r="D243">
        <v>20</v>
      </c>
      <c r="E243">
        <v>1</v>
      </c>
      <c r="F243" t="s">
        <v>4</v>
      </c>
      <c r="G243" t="s">
        <v>4</v>
      </c>
    </row>
    <row r="244" spans="1:7" x14ac:dyDescent="0.2">
      <c r="A244">
        <v>1</v>
      </c>
      <c r="B244">
        <v>1590</v>
      </c>
      <c r="C244" t="s">
        <v>264</v>
      </c>
      <c r="D244">
        <v>20</v>
      </c>
      <c r="E244">
        <v>1</v>
      </c>
      <c r="F244" t="s">
        <v>4</v>
      </c>
      <c r="G244" t="s">
        <v>4</v>
      </c>
    </row>
    <row r="245" spans="1:7" x14ac:dyDescent="0.2">
      <c r="A245">
        <v>1</v>
      </c>
      <c r="B245">
        <v>1600</v>
      </c>
      <c r="C245" t="s">
        <v>265</v>
      </c>
      <c r="D245">
        <v>20</v>
      </c>
      <c r="E245">
        <v>1</v>
      </c>
      <c r="F245" t="s">
        <v>4</v>
      </c>
      <c r="G245" t="s">
        <v>4</v>
      </c>
    </row>
    <row r="246" spans="1:7" x14ac:dyDescent="0.2">
      <c r="A246">
        <v>1</v>
      </c>
      <c r="B246">
        <v>1610</v>
      </c>
      <c r="C246" t="s">
        <v>266</v>
      </c>
      <c r="D246">
        <v>3</v>
      </c>
      <c r="E246">
        <v>1</v>
      </c>
      <c r="F246" t="s">
        <v>4</v>
      </c>
      <c r="G246" t="s">
        <v>4</v>
      </c>
    </row>
    <row r="247" spans="1:7" x14ac:dyDescent="0.2">
      <c r="A247">
        <v>1</v>
      </c>
      <c r="B247">
        <v>1620</v>
      </c>
      <c r="C247" t="s">
        <v>296</v>
      </c>
      <c r="D247">
        <v>30</v>
      </c>
      <c r="E247">
        <v>1</v>
      </c>
      <c r="F247" t="s">
        <v>4</v>
      </c>
      <c r="G247" t="s">
        <v>4</v>
      </c>
    </row>
    <row r="248" spans="1:7" x14ac:dyDescent="0.2">
      <c r="A248">
        <v>1</v>
      </c>
      <c r="B248">
        <v>1630</v>
      </c>
      <c r="C248" t="s">
        <v>297</v>
      </c>
      <c r="D248">
        <v>10</v>
      </c>
      <c r="E248">
        <v>1</v>
      </c>
      <c r="F248" t="s">
        <v>4</v>
      </c>
      <c r="G248" t="s">
        <v>4</v>
      </c>
    </row>
    <row r="249" spans="1:7" x14ac:dyDescent="0.2">
      <c r="A249">
        <v>1</v>
      </c>
      <c r="B249">
        <v>1640</v>
      </c>
      <c r="C249" t="s">
        <v>267</v>
      </c>
      <c r="D249">
        <v>15</v>
      </c>
      <c r="E249">
        <v>1</v>
      </c>
      <c r="F249" t="s">
        <v>4</v>
      </c>
      <c r="G249" t="s">
        <v>4</v>
      </c>
    </row>
    <row r="250" spans="1:7" x14ac:dyDescent="0.2">
      <c r="A250">
        <v>1</v>
      </c>
      <c r="B250">
        <v>1650</v>
      </c>
      <c r="C250" t="s">
        <v>268</v>
      </c>
      <c r="D250">
        <v>25</v>
      </c>
      <c r="E250">
        <v>1</v>
      </c>
      <c r="F250" t="s">
        <v>4</v>
      </c>
      <c r="G250" t="s">
        <v>4</v>
      </c>
    </row>
    <row r="251" spans="1:7" x14ac:dyDescent="0.2">
      <c r="A251">
        <v>1</v>
      </c>
      <c r="B251">
        <v>1660</v>
      </c>
      <c r="C251" t="s">
        <v>269</v>
      </c>
      <c r="D251">
        <v>35</v>
      </c>
      <c r="E251">
        <v>1</v>
      </c>
      <c r="F251" t="s">
        <v>4</v>
      </c>
      <c r="G251" t="s">
        <v>4</v>
      </c>
    </row>
    <row r="252" spans="1:7" x14ac:dyDescent="0.2">
      <c r="A252">
        <v>1</v>
      </c>
      <c r="B252">
        <v>1670</v>
      </c>
      <c r="C252" t="s">
        <v>270</v>
      </c>
      <c r="D252">
        <v>5</v>
      </c>
      <c r="E252">
        <v>1</v>
      </c>
      <c r="F252" t="s">
        <v>4</v>
      </c>
      <c r="G25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St4</vt:lpstr>
      <vt:lpstr>St5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2016-11-14T16:29:15Z</cp:lastPrinted>
  <dcterms:created xsi:type="dcterms:W3CDTF">2016-11-08T16:39:14Z</dcterms:created>
  <dcterms:modified xsi:type="dcterms:W3CDTF">2016-11-14T17:12:58Z</dcterms:modified>
</cp:coreProperties>
</file>