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427"/>
  <workbookPr defaultThemeVersion="166925"/>
  <mc:AlternateContent xmlns:mc="http://schemas.openxmlformats.org/markup-compatibility/2006">
    <mc:Choice Requires="x15">
      <x15ac:absPath xmlns:x15ac="http://schemas.microsoft.com/office/spreadsheetml/2010/11/ac" url="D:\Publications\Website\1 Web - Current\Statistics\Attainment Statistics (August)\2022\"/>
    </mc:Choice>
  </mc:AlternateContent>
  <xr:revisionPtr revIDLastSave="0" documentId="8_{8B556236-1200-47E9-943E-7F9167449176}" xr6:coauthVersionLast="47" xr6:coauthVersionMax="47" xr10:uidLastSave="{00000000-0000-0000-0000-000000000000}"/>
  <bookViews>
    <workbookView xWindow="-120" yWindow="-120" windowWidth="29040" windowHeight="1584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1" l="1"/>
  <c r="A14" i="1"/>
  <c r="A13" i="1"/>
  <c r="A12" i="1"/>
  <c r="A11" i="1"/>
  <c r="A10" i="1"/>
  <c r="A9" i="1"/>
  <c r="A8" i="1"/>
  <c r="A7" i="1"/>
  <c r="A6" i="1"/>
  <c r="A5" i="1"/>
  <c r="A4" i="1"/>
  <c r="A3" i="1"/>
</calcChain>
</file>

<file path=xl/sharedStrings.xml><?xml version="1.0" encoding="utf-8"?>
<sst xmlns="http://schemas.openxmlformats.org/spreadsheetml/2006/main" count="2846" uniqueCount="581">
  <si>
    <t>Provisional Attainment Statistics - August 2022</t>
  </si>
  <si>
    <t>Provisional Attainment Statistics - August 2022 presents a summary of entries and attainment on results day in August</t>
  </si>
  <si>
    <t>Reference: 22PAS</t>
  </si>
  <si>
    <t>Release date: 9 August 2022</t>
  </si>
  <si>
    <t>Head of Profession: Stephen J. Price</t>
  </si>
  <si>
    <t>Contact: data.analytics@sqa.org.uk</t>
  </si>
  <si>
    <t>Table 1: Provisional National 2 Attainment</t>
  </si>
  <si>
    <t>Some shorthand is used in this table, [c] where the value is suppressed to protect against the risk of disclosure of personal information, [low] for a value less than 0.05% and [z] for not applicable</t>
  </si>
  <si>
    <t>Subject</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</si>
  <si>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</si>
  <si>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</si>
  <si>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</si>
  <si>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</si>
  <si>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</si>
  <si>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</si>
  <si>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</si>
  <si>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</si>
  <si>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</si>
  <si>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</si>
  <si>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</si>
  <si>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</si>
  <si>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Awarded Count 2018</t>
  </si>
  <si>
    <t>Awarded Percentage 2018</t>
  </si>
  <si>
    <t>Entries 2018</t>
  </si>
  <si>
    <t>Business in Practice</t>
  </si>
  <si>
    <t>Creative Arts</t>
  </si>
  <si>
    <t>English and Communication</t>
  </si>
  <si>
    <t>Food, Health and Wellbeing</t>
  </si>
  <si>
    <t>French</t>
  </si>
  <si>
    <t>[c]</t>
  </si>
  <si>
    <t>Gaelic (Learners)</t>
  </si>
  <si>
    <t>[z]</t>
  </si>
  <si>
    <t>Gàidhlig</t>
  </si>
  <si>
    <t>German</t>
  </si>
  <si>
    <t>Information and Communications Technology</t>
  </si>
  <si>
    <t>Italian</t>
  </si>
  <si>
    <t>Lifeskills Mathematics</t>
  </si>
  <si>
    <t>Performance Arts</t>
  </si>
  <si>
    <t>Physical Education</t>
  </si>
  <si>
    <t>Practical Craft Skills</t>
  </si>
  <si>
    <t>Science in the Environment</t>
  </si>
  <si>
    <t>Social Subjects</t>
  </si>
  <si>
    <t>Spanish</t>
  </si>
  <si>
    <t>Total</t>
  </si>
  <si>
    <t>Table 2: Provisional National 3 Attainment</t>
  </si>
  <si>
    <t>Administration and IT</t>
  </si>
  <si>
    <t>Applications of Mathematics</t>
  </si>
  <si>
    <t>Art and Design</t>
  </si>
  <si>
    <t>Biology</t>
  </si>
  <si>
    <t>Business</t>
  </si>
  <si>
    <t>Chemistry</t>
  </si>
  <si>
    <t>Chinese Languages</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</si>
  <si>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</si>
  <si>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</si>
  <si>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</si>
  <si>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</si>
  <si>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</si>
  <si>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</si>
  <si>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</si>
  <si>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</si>
  <si>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</si>
  <si>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</si>
  <si>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</si>
  <si>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</si>
  <si>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Media</t>
  </si>
  <si>
    <t>Modern Studies</t>
  </si>
  <si>
    <t>Music</t>
  </si>
  <si>
    <t>Music Technology</t>
  </si>
  <si>
    <t>People and Society</t>
  </si>
  <si>
    <t>Physics</t>
  </si>
  <si>
    <t>Practical Cookery</t>
  </si>
  <si>
    <t>Religious, Moral and Philosophical Studies</t>
  </si>
  <si>
    <t>Science</t>
  </si>
  <si>
    <t>Urdu</t>
  </si>
  <si>
    <t>Table 3: Provisional National 4 Attainment</t>
  </si>
  <si>
    <t>Care</t>
  </si>
  <si>
    <t>Design and Manufacture</t>
  </si>
  <si>
    <t>Engineering Science</t>
  </si>
  <si>
    <t>Graphic Communication</t>
  </si>
  <si>
    <t>Mathematics</t>
  </si>
  <si>
    <t>Practical Electronics</t>
  </si>
  <si>
    <t>Practical Metalworking</t>
  </si>
  <si>
    <t>Practical Woodworking</t>
  </si>
  <si>
    <t>Table 4: Provisional National 5 Attainment</t>
  </si>
  <si>
    <t>Grade A Count 2022</t>
  </si>
  <si>
    <t>Grade A Percentage 2022</t>
  </si>
  <si>
    <t>Grades A-B Count 2022</t>
  </si>
  <si>
    <t>Grades A-B Percentage 2022</t>
  </si>
  <si>
    <t>Grades A-C Count 2022</t>
  </si>
  <si>
    <t>Grades A-C Percentage 2022</t>
  </si>
  <si>
    <t>Grades A-D Count 2022</t>
  </si>
  <si>
    <t>Grades A-D Percentage 2022</t>
  </si>
  <si>
    <t>No Award Count 2022</t>
  </si>
  <si>
    <t>No Award Percentage 2022</t>
  </si>
  <si>
    <t>Grade A Count 2021</t>
  </si>
  <si>
    <t>Grade A Percentage 2021</t>
  </si>
  <si>
    <t>Grades A-B Count 2021</t>
  </si>
  <si>
    <t>Grades A-B Percentage 2021</t>
  </si>
  <si>
    <t>Grades A-C Count 2021</t>
  </si>
  <si>
    <t>Grades A-C Percentage 2021</t>
  </si>
  <si>
    <t>Grades A-D Count 2021</t>
  </si>
  <si>
    <t>Grades A-D Percentage 2021</t>
  </si>
  <si>
    <t>No Award Count 2021</t>
  </si>
  <si>
    <t>No Award Percentage 2021</t>
  </si>
  <si>
    <t>Grade A Count 2020</t>
  </si>
  <si>
    <t>Grade A Percentage 2020</t>
  </si>
  <si>
    <t>Grades A-B Count 2020</t>
  </si>
  <si>
    <t>Grades A-B Percentage 2020</t>
  </si>
  <si>
    <t>Grades A-C Count 2020</t>
  </si>
  <si>
    <t>Grades A-C Percentage 2020</t>
  </si>
  <si>
    <t>Grades A-D Count 2020</t>
  </si>
  <si>
    <t>Grades A-D Percentage 2020</t>
  </si>
  <si>
    <t>No Award Count 2020</t>
  </si>
  <si>
    <t>No Award Percentage 2020</t>
  </si>
  <si>
    <t>Grade A Count 2019</t>
  </si>
  <si>
    <t>Grade A Percentage 2019</t>
  </si>
  <si>
    <t>Grades A-B Count 2019</t>
  </si>
  <si>
    <t>Grades A-B Percentage 2019</t>
  </si>
  <si>
    <t>Grades A-C Count 2019</t>
  </si>
  <si>
    <t>Grades A-C Percentage 2019</t>
  </si>
  <si>
    <t>Grades A-D Count 2019</t>
  </si>
  <si>
    <t>Grades A-D Percentage 2019</t>
  </si>
  <si>
    <t>No Award Count 2019</t>
  </si>
  <si>
    <t>No Award Percentage 2019</t>
  </si>
  <si>
    <t>Grade A Count 2018</t>
  </si>
  <si>
    <t>Grade A Percentage 2018</t>
  </si>
  <si>
    <t>Grades A-B Count 2018</t>
  </si>
  <si>
    <t>Grades A-B Percentage 2018</t>
  </si>
  <si>
    <t>Grades A-C Count 2018</t>
  </si>
  <si>
    <t>Grades A-C Percentage 2018</t>
  </si>
  <si>
    <t>Grades A-D Count 2018</t>
  </si>
  <si>
    <t>Grades A-D Percentage 2018</t>
  </si>
  <si>
    <t>No Award Count 2018</t>
  </si>
  <si>
    <t>No Award Percentage 2018</t>
  </si>
  <si>
    <t>Accounting</t>
  </si>
  <si>
    <t>Business Management</t>
  </si>
  <si>
    <t>Dance</t>
  </si>
  <si>
    <t>Economics</t>
  </si>
  <si>
    <t>Gaidhlig</t>
  </si>
  <si>
    <t>Philosophy</t>
  </si>
  <si>
    <t>Practical Cake Craft</t>
  </si>
  <si>
    <t>Psychology</t>
  </si>
  <si>
    <t>Sociology</t>
  </si>
  <si>
    <t>Table 5: Provisional Higher Attainment</t>
  </si>
  <si>
    <t>Childcare and Development</t>
  </si>
  <si>
    <t>Human Biology</t>
  </si>
  <si>
    <t>Photography</t>
  </si>
  <si>
    <t>Politics</t>
  </si>
  <si>
    <t>Table 6: Provisional Advanced Higher Attainment</t>
  </si>
  <si>
    <t>Art and Design (Design)</t>
  </si>
  <si>
    <t>Art and Design (Expressive)</t>
  </si>
  <si>
    <t>Mathematics of Mechanics</t>
  </si>
  <si>
    <t>Music: Portfolio</t>
  </si>
  <si>
    <t>Statistics</t>
  </si>
  <si>
    <t>Table 7: Provisional Scottish Baccalaureate Attainment</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</si>
  <si>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</si>
  <si>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</si>
  <si>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</si>
  <si>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</si>
  <si>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</si>
  <si>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</si>
  <si>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</si>
  <si>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</si>
  <si>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</si>
  <si>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</si>
  <si>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</si>
  <si>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</si>
  <si>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</si>
  <si>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</si>
  <si>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</si>
  <si>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</si>
  <si>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Distinction Count 2018</t>
  </si>
  <si>
    <t>Distinction Percentage 2018</t>
  </si>
  <si>
    <t>Total Pass Count 2018</t>
  </si>
  <si>
    <t>Total Pass Percentage 2018</t>
  </si>
  <si>
    <t>Expressive Arts</t>
  </si>
  <si>
    <t>Languages</t>
  </si>
  <si>
    <t>Social Sciences</t>
  </si>
  <si>
    <t>Table 8: Provisional Skills for Work Attainment</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</si>
  <si>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</si>
  <si>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</si>
  <si>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</si>
  <si>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</si>
  <si>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</si>
  <si>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</si>
  <si>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</si>
  <si>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</si>
  <si>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</si>
  <si>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</si>
  <si>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</si>
  <si>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</si>
  <si>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</si>
  <si>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</si>
  <si>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</si>
  <si>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</si>
  <si>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</si>
  <si>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</si>
  <si>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</si>
  <si>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</si>
  <si>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</si>
  <si>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</si>
  <si>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</si>
  <si>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</si>
  <si>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</si>
  <si>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</si>
  <si>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</si>
  <si>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</si>
  <si>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</si>
  <si>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</si>
  <si>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</si>
  <si>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</si>
  <si>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</si>
  <si>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Table 9: Provisional Awards Attainment</t>
  </si>
  <si>
    <t>Some shorthand is used in this table, [c] where the value is suppressed to protect against the risk of disclosure of personal information and [z] for not applicable</t>
  </si>
  <si>
    <t>SCQF1</t>
  </si>
  <si>
    <t>Total - SCQF1</t>
  </si>
  <si>
    <t>SCQF2</t>
  </si>
  <si>
    <t>Total - SCQF2</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</si>
  <si>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</si>
  <si>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</si>
  <si>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</si>
  <si>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</si>
  <si>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</si>
  <si>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</si>
  <si>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</si>
  <si>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</si>
  <si>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</si>
  <si>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</si>
  <si>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</si>
  <si>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</si>
  <si>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</si>
  <si>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</si>
  <si>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</si>
  <si>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</si>
  <si>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</si>
  <si>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</si>
  <si>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</si>
  <si>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</si>
  <si>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</si>
  <si>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</si>
  <si>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</si>
  <si>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</si>
  <si>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</si>
  <si>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</si>
  <si>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</si>
  <si>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</si>
  <si>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Statistics Award</t>
  </si>
  <si>
    <t>Table 10: Provisional National Progression Awards Attainment</t>
  </si>
  <si>
    <t>Scottish Bagpipes</t>
  </si>
  <si>
    <t>Scottish Pipe Band Drumming</t>
  </si>
  <si>
    <t>Angling and the Aquatic Environment</t>
  </si>
  <si>
    <t>Digital Literacy</t>
  </si>
  <si>
    <t>Professional Cookery</t>
  </si>
  <si>
    <t>Activity Tourism</t>
  </si>
  <si>
    <t>Administrative Activities</t>
  </si>
  <si>
    <t>Aquaculture</t>
  </si>
  <si>
    <t>Bakery</t>
  </si>
  <si>
    <t>Beauty Skills</t>
  </si>
  <si>
    <t>Beauty and Digital Communication</t>
  </si>
  <si>
    <t>Business and Marketing</t>
  </si>
  <si>
    <t>Computer Games Development</t>
  </si>
  <si>
    <t>Computer Refurbishment</t>
  </si>
  <si>
    <t>Construction Craft and Technician</t>
  </si>
  <si>
    <t>Cosmetology</t>
  </si>
  <si>
    <t>Creative Beauty</t>
  </si>
  <si>
    <t>Customer Service</t>
  </si>
  <si>
    <t>Cyber Security</t>
  </si>
  <si>
    <t>Data Science</t>
  </si>
  <si>
    <t>Digital Media</t>
  </si>
  <si>
    <t>Digital Media Basics</t>
  </si>
  <si>
    <t>Digital Passport</t>
  </si>
  <si>
    <t>Enterprise and Employability</t>
  </si>
  <si>
    <t>Events</t>
  </si>
  <si>
    <t>Horse Care</t>
  </si>
  <si>
    <t>Horticulture</t>
  </si>
  <si>
    <t>Internet Technology</t>
  </si>
  <si>
    <t>Mobile Technology</t>
  </si>
  <si>
    <t>PC Passport</t>
  </si>
  <si>
    <t>PC Passport: Beginner</t>
  </si>
  <si>
    <t>Science and Health</t>
  </si>
  <si>
    <t>Science and Technology</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</si>
  <si>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</si>
  <si>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</si>
  <si>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</si>
  <si>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</si>
  <si>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</si>
  <si>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</si>
  <si>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</si>
  <si>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</si>
  <si>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</si>
  <si>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Canoeing (Level 1)</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</si>
  <si>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</si>
  <si>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</si>
  <si>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</si>
  <si>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</si>
  <si>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</si>
  <si>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</si>
  <si>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</si>
  <si>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</si>
  <si>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</si>
  <si>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</si>
  <si>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</si>
  <si>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</si>
  <si>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</si>
  <si>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</si>
  <si>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</si>
  <si>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</si>
  <si>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</si>
  <si>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</si>
  <si>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</si>
  <si>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</si>
  <si>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</si>
  <si>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</si>
  <si>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</si>
  <si>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</si>
  <si>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</si>
  <si>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Sports Coaching: Volleyball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</si>
  <si>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</si>
  <si>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</si>
  <si>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</si>
  <si>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</si>
  <si>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</si>
  <si>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</si>
  <si>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</si>
  <si>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</si>
  <si>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</si>
  <si>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</si>
  <si>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</si>
  <si>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</si>
  <si>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</si>
  <si>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</si>
  <si>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</si>
  <si>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</si>
  <si>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</si>
  <si>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</si>
  <si>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</si>
  <si>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</si>
  <si>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</si>
  <si>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</si>
  <si>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</si>
  <si>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</si>
  <si>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</si>
  <si>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</si>
  <si>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</si>
  <si>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</si>
  <si>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</si>
  <si>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</si>
  <si>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</si>
  <si>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</si>
  <si>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</si>
  <si>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</si>
  <si>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Eye Treatments</t>
  </si>
  <si>
    <t>Film and Media</t>
  </si>
  <si>
    <t>Furniture Making</t>
  </si>
  <si>
    <t>Harris Tweed</t>
  </si>
  <si>
    <t>Highways Maintenance - Excavation and Reinstatement</t>
  </si>
  <si>
    <t>Highways Maintenance - Kerbs and Channels</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</si>
  <si>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</si>
  <si>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</si>
  <si>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</si>
  <si>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</si>
  <si>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</si>
  <si>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</si>
  <si>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</si>
  <si>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</si>
  <si>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</si>
  <si>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</si>
  <si>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</si>
  <si>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</si>
  <si>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</si>
  <si>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</si>
  <si>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</si>
  <si>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</si>
  <si>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</si>
  <si>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</si>
  <si>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</si>
  <si>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</si>
  <si>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</si>
  <si>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</si>
  <si>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</si>
  <si>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</si>
  <si>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</si>
  <si>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Canoeing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</si>
  <si>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</si>
  <si>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</si>
  <si>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</si>
  <si>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</si>
  <si>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</si>
  <si>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</si>
  <si>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</si>
  <si>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</si>
  <si>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</si>
  <si>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</si>
  <si>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</si>
  <si>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</si>
  <si>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</si>
  <si>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</si>
  <si>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</si>
  <si>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</si>
  <si>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</si>
  <si>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</si>
  <si>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</si>
  <si>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</si>
  <si>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Paddlesport Canoe and Kayak (Level 2)</t>
  </si>
  <si>
    <t>Sports Coaching: Rugby Union (Level 2)</t>
  </si>
  <si>
    <t>Sports Coaching: Shinty (Level 2)</t>
  </si>
  <si>
    <t>Sports Coaching: Table Tennis (Level 2)</t>
  </si>
  <si>
    <t>Sports Coaching: Teaching Aquatics (Level 2)</t>
  </si>
  <si>
    <t>Sports Coaching: Team Gymnastics (Level 2)</t>
  </si>
  <si>
    <t>Sports Coaching: Tennis (Level 2)</t>
  </si>
  <si>
    <t>Sports Coaching: Triathlon (Level 2)</t>
  </si>
  <si>
    <t>Sports Coaching: Tumbling (Level 2)</t>
  </si>
  <si>
    <t>Sports Coaching: Volleyball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</si>
  <si>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</si>
  <si>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</si>
  <si>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</si>
  <si>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</si>
  <si>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</si>
  <si>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</si>
  <si>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</si>
  <si>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</si>
  <si>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</si>
  <si>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</si>
  <si>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</si>
  <si>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Animal Technology</t>
  </si>
  <si>
    <t>Business Skills</t>
  </si>
  <si>
    <t>Creative Hairdressing</t>
  </si>
  <si>
    <t>Creative and Digital Media: Technologies, Processes and Practices</t>
  </si>
  <si>
    <t>Digital Media Production</t>
  </si>
  <si>
    <t>Enterprise and Business</t>
  </si>
  <si>
    <t>Exercise and Fitness Leadership</t>
  </si>
  <si>
    <t>Food Manufacture</t>
  </si>
  <si>
    <t>Geographical Information Systems: An Introduction</t>
  </si>
  <si>
    <t>Health and Social Care: Promoting Reablement</t>
  </si>
  <si>
    <t>Health and Social Care: Skills for Practice</t>
  </si>
  <si>
    <t>Human Resources and the Law</t>
  </si>
  <si>
    <t>Journalism</t>
  </si>
  <si>
    <t>Legal Studies</t>
  </si>
  <si>
    <t>Music Business</t>
  </si>
  <si>
    <t>Music Performing</t>
  </si>
  <si>
    <t>Music for Wellbeing</t>
  </si>
  <si>
    <t>Musical Theatre</t>
  </si>
  <si>
    <t>Oral Health Care</t>
  </si>
  <si>
    <t>Organising Volunteering Events in Sport</t>
  </si>
  <si>
    <t>PC Passport: Advanced</t>
  </si>
  <si>
    <t>Play in a Sports Environment</t>
  </si>
  <si>
    <t>Professional Computer Fundamentals</t>
  </si>
  <si>
    <t>Professional Theatre Preparation</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</si>
  <si>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</si>
  <si>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</si>
  <si>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</si>
  <si>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</si>
  <si>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</si>
  <si>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</si>
  <si>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</si>
  <si>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Canoe Slalom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</si>
  <si>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</si>
  <si>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</si>
  <si>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</si>
  <si>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</si>
  <si>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</si>
  <si>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Equestrian Riding for the Disabled (Level 3)</t>
  </si>
  <si>
    <t>Sports Coaching: Judo (Level 3)</t>
  </si>
  <si>
    <t>Sports Coaching: Orienteering (Level 3)</t>
  </si>
  <si>
    <t>Sports Coaching: Rugby Union (Level 3)</t>
  </si>
  <si>
    <t>Sports Development</t>
  </si>
  <si>
    <t>Technical Theatre in Practice</t>
  </si>
  <si>
    <t>Theory and Approaches to Youth Work</t>
  </si>
  <si>
    <t>Zoo Animal Behaviour and Welfare</t>
  </si>
  <si>
    <t>Table 11: Provisional National Certificates Attainment</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</si>
  <si>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</si>
  <si>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</si>
  <si>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</si>
  <si>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</si>
  <si>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</si>
  <si>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</si>
  <si>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</si>
  <si>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</si>
  <si>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</si>
  <si>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</si>
  <si>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</si>
  <si>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</si>
  <si>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</si>
  <si>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</si>
  <si>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</si>
  <si>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</si>
  <si>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</si>
  <si>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</si>
  <si>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</si>
  <si>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</si>
  <si>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</si>
  <si>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</si>
  <si>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</si>
  <si>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</si>
  <si>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</si>
  <si>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</si>
  <si>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</si>
  <si>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</si>
  <si>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</si>
  <si>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Aeronautical Engineering</t>
  </si>
  <si>
    <t>Agriculture</t>
  </si>
  <si>
    <t>Architecture and Interior Design</t>
  </si>
  <si>
    <t>Beauty Care</t>
  </si>
  <si>
    <t>Civil Engineering</t>
  </si>
  <si>
    <t>Computer Aided Design and Technology</t>
  </si>
  <si>
    <t>Computer Games: Creative Development</t>
  </si>
  <si>
    <t>Computer Games: Software Development</t>
  </si>
  <si>
    <t>Dental Technology: An Introduction</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</si>
  <si>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</si>
  <si>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</si>
  <si>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</si>
  <si>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</si>
  <si>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</si>
  <si>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</si>
  <si>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</si>
  <si>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</si>
  <si>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</si>
  <si>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</si>
  <si>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</si>
  <si>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</si>
  <si>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</si>
  <si>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Stringed Musical Instrument Making and Repair</t>
  </si>
  <si>
    <t>Technical Theatre</t>
  </si>
  <si>
    <t>Theatre Design: Set, Costume and Props - An Introduction</t>
  </si>
  <si>
    <t>Wellness Therapies</t>
  </si>
  <si>
    <t>Working with Communities</t>
  </si>
  <si>
    <t>Table 12: Provisional Stage Breakdowns for all qualifications</t>
  </si>
  <si>
    <t>Some shorthand is used in this table, [low] for a value less than 0.05%</t>
  </si>
  <si>
    <t>Qualification</t>
  </si>
  <si>
    <t>Year</t>
  </si>
  <si>
    <t>Third Year</t>
  </si>
  <si>
    <t>Fourth Year</t>
  </si>
  <si>
    <t>Fifth Year</t>
  </si>
  <si>
    <t>Sixth Year</t>
  </si>
  <si>
    <t>Other School</t>
  </si>
  <si>
    <t>FE College</t>
  </si>
  <si>
    <t>Remaining Candidates</t>
  </si>
  <si>
    <t>Award</t>
  </si>
  <si>
    <t>National 2</t>
  </si>
  <si>
    <t>National Progression Award</t>
  </si>
  <si>
    <t>National 3</t>
  </si>
  <si>
    <t>[low]</t>
  </si>
  <si>
    <t>National Certificate</t>
  </si>
  <si>
    <t>Skills for Work</t>
  </si>
  <si>
    <t>National 4</t>
  </si>
  <si>
    <t>National 5</t>
  </si>
  <si>
    <t>Higher</t>
  </si>
  <si>
    <t>SCQF7</t>
  </si>
  <si>
    <t>Advanced Higher</t>
  </si>
  <si>
    <t>Scottish Baccalaureate</t>
  </si>
  <si>
    <t>Notes accompanying this release</t>
  </si>
  <si>
    <t>Note number</t>
  </si>
  <si>
    <t>Note text</t>
  </si>
  <si>
    <t>[note 1]</t>
  </si>
  <si>
    <t xml:space="preserve">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 </t>
  </si>
  <si>
    <t>[note 2]</t>
  </si>
  <si>
    <t xml:space="preserve">National Course (National 2 to National 5, Higher, Advanced Higher and Scottish Baccalaureate) statistics relate to information as of 26 July 2022 and are therefore provisional subject to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 </t>
  </si>
  <si>
    <t>[note 3]</t>
  </si>
  <si>
    <t>National 2, National 3 and Skills for Work Courses are a flexible provision. Candidates may complete the courses over more than one academic year. The results are not directly comparable with other courses because of this flexibility. </t>
  </si>
  <si>
    <t>[note 4]</t>
  </si>
  <si>
    <t>Attainment information for SQA's Awards, National Certificate and National Progression Award qualifications in 2022 detail the number of successfully certificated entries between 1 August 2021 and 30 June 2022. The statistics are therefore subject to change when attainment across the complete academic year is published in the December release of the attainment statistics. </t>
  </si>
  <si>
    <t>[note 5]</t>
  </si>
  <si>
    <t>Figures for courses available in different languages are combined and reported as a single course for reporting purposes. These courses are as follows:
Mandarin (Traditional), Mandarin (Simplified) and Cantonese for all levels are reported as Chinese Languages.
Mathematics and Matamataig for all levels are reported as Mathematics.
Applications of Mathematics and Gniomhachas Matamataigs for National 4, National 5 and Higher are reported as Applications of Mathematics.
Geography and Cruinn-eolas for all levels are reported as Geography.
History and Eachdraidh for all levels are reported as History.
Modern Studies and Nuadh-Eolas for all levels are reported as Modern Studies.
Biology and Bith-eolas at National 4 are reported as Biology.
Lifeskills Mathematics and Matamataig Fad-bheatha at National 2 are reported as Lifeskills Mathematics.
SCQF level 4 Skills for Work courses Creative Digital Media and Na Meadhanan Cruthachail Didseatach are reported as Creative Digital Media.</t>
  </si>
  <si>
    <t>[note 6]</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</si>
  <si>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 </t>
  </si>
  <si>
    <t>[note 7]</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</si>
  <si>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</si>
  <si>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8]</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</si>
  <si>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</si>
  <si>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9]</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</si>
  <si>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</si>
  <si>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10]</t>
  </si>
  <si>
    <t>These statistics do not include 465 entries that were registered for the Incomplete Evidence Contingency (IEC) process, introduced as part of the alternative certification model 2021 to allow candidates who met specific criteria to undertake assessments and be resulted post-August 2021.</t>
  </si>
  <si>
    <t>[note 11]</t>
  </si>
  <si>
    <t>The number entered for and resulted may change after results day due to completion of post-certification procedures such as appeals and malpractice. </t>
  </si>
  <si>
    <t>[note 12]</t>
  </si>
  <si>
    <t>Qualifications with no entries in the five-year reporting period are not included. </t>
  </si>
  <si>
    <t>[note 13]</t>
  </si>
  <si>
    <t>Refer to the background information document for additional information such as data sources, methodology and limitations. </t>
  </si>
  <si>
    <t>[note 14]</t>
  </si>
  <si>
    <t>We welcome your feedback on our publications. Should you have any comments on this statistical release and how to improve it to meet your needs please contact us using data.analytics@sqa.org.uk.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</si>
</sst>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2"/>
      <color rgb="FF000000"/>
      <name val="Arial"/>
      <family val="2"/>
    </font>
    <font>
      <b/>
      <sz val="15"/>
      <color rgb="FF000000"/>
      <name val="Calibri"/>
      <family val="2"/>
    </font>
    <font>
      <u/>
      <sz val="12"/>
      <color rgb="FF0563C1"/>
      <name val="Arial"/>
      <family val="2"/>
    </font>
    <font>
      <b/>
      <sz val="15"/>
      <color rgb="FF000000"/>
      <name val="Arial"/>
      <family val="2"/>
    </font>
    <font>
      <b/>
      <sz val="14"/>
      <color rgb="FF000000"/>
      <name val="Arial"/>
      <family val="2"/>
    </font>
    <font>
      <b/>
      <u/>
      <sz val="12"/>
      <color rgb="FF4472C4"/>
      <name val="Arial"/>
      <family val="2"/>
    </font>
    <font>
      <b/>
      <sz val="12"/>
      <color rgb="FF000000"/>
      <name val="Arial"/>
      <family val="2"/>
    </font>
    <font>
      <sz val="7"/>
      <color rgb="FF242424"/>
      <name val="Segoe UI"/>
      <family val="2"/>
    </font>
    <font>
      <sz val="12"/>
      <color rgb="FF242424"/>
      <name val="Arial"/>
      <family val="2"/>
    </font>
    <font>
      <sz val="11"/>
      <color rgb="FF000000"/>
      <name val="Arial"/>
      <family val="2"/>
    </font>
    <font>
      <u/>
      <sz val="11"/>
      <color rgb="FF0563C1"/>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56">
    <xf numFmtId="0" fontId="0" fillId="0" borderId="0" xfId="0"/>
    <xf numFmtId="0" fontId="3" fillId="0" borderId="0" xfId="1" applyFont="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0" fillId="0" borderId="0" xfId="1" applyFont="1" applyAlignment="1">
      <alignment horizontal="left" vertical="center" wrapText="1"/>
    </xf>
    <xf numFmtId="0" fontId="5" fillId="0" borderId="0" xfId="0" applyFont="1"/>
    <xf numFmtId="0" fontId="6" fillId="0" borderId="0" xfId="0" applyFont="1"/>
    <xf numFmtId="0" fontId="5" fillId="0" borderId="0" xfId="2" applyFont="1"/>
    <xf numFmtId="0" fontId="3" fillId="0" borderId="0" xfId="1" applyFont="1" applyAlignment="1">
      <alignment vertical="center"/>
    </xf>
    <xf numFmtId="3" fontId="3" fillId="0" borderId="0" xfId="1" applyNumberFormat="1" applyFont="1" applyAlignment="1">
      <alignment vertical="center"/>
    </xf>
    <xf numFmtId="0" fontId="7" fillId="0" borderId="0" xfId="0" applyFont="1"/>
    <xf numFmtId="3" fontId="0" fillId="0" borderId="0" xfId="0" applyNumberFormat="1"/>
    <xf numFmtId="164" fontId="0" fillId="0" borderId="0" xfId="0" applyNumberFormat="1"/>
    <xf numFmtId="0" fontId="8" fillId="0" borderId="0" xfId="0" applyFont="1" applyAlignment="1">
      <alignment vertical="center"/>
    </xf>
    <xf numFmtId="0" fontId="8" fillId="0" borderId="0" xfId="0" applyFont="1" applyAlignment="1">
      <alignment vertical="center" wrapText="1"/>
    </xf>
    <xf numFmtId="164" fontId="3" fillId="0" borderId="0" xfId="1" applyNumberFormat="1" applyFont="1" applyAlignment="1">
      <alignment vertical="center"/>
    </xf>
    <xf numFmtId="3" fontId="0" fillId="0" borderId="0" xfId="0" applyNumberFormat="1" applyAlignment="1">
      <alignment vertical="center"/>
    </xf>
    <xf numFmtId="164" fontId="0" fillId="0" borderId="0" xfId="0" applyNumberFormat="1" applyAlignment="1">
      <alignment vertical="center"/>
    </xf>
    <xf numFmtId="0" fontId="0" fillId="0" borderId="0" xfId="0" applyAlignment="1">
      <alignment vertical="center"/>
    </xf>
    <xf numFmtId="0" fontId="6" fillId="0" borderId="1" xfId="0" applyFont="1" applyBorder="1" applyAlignment="1">
      <alignment horizontal="center"/>
    </xf>
    <xf numFmtId="3" fontId="6" fillId="0" borderId="1" xfId="0" applyNumberFormat="1" applyFont="1" applyBorder="1" applyAlignment="1">
      <alignment horizontal="center"/>
    </xf>
    <xf numFmtId="164" fontId="6" fillId="0" borderId="1" xfId="0" applyNumberFormat="1" applyFont="1" applyBorder="1" applyAlignment="1">
      <alignment horizontal="center"/>
    </xf>
    <xf numFmtId="0" fontId="0" fillId="0" borderId="0" xfId="0" applyAlignment="1">
      <alignment horizontal="center"/>
    </xf>
    <xf numFmtId="3" fontId="0" fillId="0" borderId="0" xfId="0" applyNumberFormat="1" applyAlignment="1">
      <alignment horizontal="right"/>
    </xf>
    <xf numFmtId="164" fontId="0" fillId="0" borderId="0" xfId="0" applyNumberFormat="1" applyAlignment="1">
      <alignment horizontal="right"/>
    </xf>
    <xf numFmtId="0" fontId="0" fillId="0" borderId="0" xfId="0" applyAlignment="1">
      <alignment horizontal="right"/>
    </xf>
    <xf numFmtId="0" fontId="0" fillId="0" borderId="1" xfId="0" applyBorder="1"/>
    <xf numFmtId="3" fontId="0" fillId="0" borderId="1" xfId="0" applyNumberFormat="1" applyBorder="1" applyAlignment="1">
      <alignment horizontal="right"/>
    </xf>
    <xf numFmtId="164" fontId="0" fillId="0" borderId="1" xfId="0" applyNumberFormat="1" applyBorder="1" applyAlignment="1">
      <alignment horizontal="right"/>
    </xf>
    <xf numFmtId="0" fontId="0" fillId="0" borderId="0" xfId="0" applyFill="1"/>
    <xf numFmtId="3" fontId="0" fillId="0" borderId="0" xfId="0" applyNumberFormat="1" applyFill="1" applyAlignment="1">
      <alignment horizontal="right"/>
    </xf>
    <xf numFmtId="164" fontId="0" fillId="0" borderId="0" xfId="0" applyNumberFormat="1" applyFill="1" applyAlignment="1">
      <alignment horizontal="right"/>
    </xf>
    <xf numFmtId="3" fontId="0" fillId="0" borderId="2" xfId="0" applyNumberFormat="1" applyBorder="1" applyAlignment="1">
      <alignment horizontal="right"/>
    </xf>
    <xf numFmtId="164" fontId="0" fillId="0" borderId="2" xfId="0" applyNumberFormat="1" applyBorder="1" applyAlignment="1">
      <alignment horizontal="right"/>
    </xf>
    <xf numFmtId="0" fontId="0" fillId="0" borderId="1" xfId="0" applyBorder="1" applyAlignment="1">
      <alignment horizontal="right"/>
    </xf>
    <xf numFmtId="0" fontId="3" fillId="0" borderId="0" xfId="1" applyFont="1" applyFill="1" applyAlignment="1">
      <alignment horizontal="left" vertical="center"/>
    </xf>
    <xf numFmtId="0" fontId="3" fillId="0" borderId="0" xfId="1" applyFont="1" applyFill="1" applyAlignment="1">
      <alignment vertical="center"/>
    </xf>
    <xf numFmtId="0" fontId="8" fillId="0" borderId="0" xfId="0" applyFont="1" applyFill="1" applyAlignment="1">
      <alignment horizontal="left" vertical="center"/>
    </xf>
    <xf numFmtId="0" fontId="6" fillId="0" borderId="1" xfId="0" applyFont="1" applyFill="1" applyBorder="1" applyAlignment="1">
      <alignment horizontal="center"/>
    </xf>
    <xf numFmtId="3" fontId="6" fillId="0" borderId="1" xfId="0" applyNumberFormat="1" applyFont="1" applyFill="1" applyBorder="1" applyAlignment="1">
      <alignment horizontal="center"/>
    </xf>
    <xf numFmtId="164" fontId="6" fillId="0" borderId="1" xfId="0" applyNumberFormat="1"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xf>
    <xf numFmtId="0" fontId="0" fillId="0" borderId="1" xfId="0" applyFill="1" applyBorder="1"/>
    <xf numFmtId="3" fontId="0" fillId="0" borderId="1" xfId="0" applyNumberFormat="1" applyFill="1" applyBorder="1" applyAlignment="1">
      <alignment horizontal="right"/>
    </xf>
    <xf numFmtId="164" fontId="0" fillId="0" borderId="1" xfId="0" applyNumberFormat="1" applyFill="1" applyBorder="1" applyAlignment="1">
      <alignment horizontal="right"/>
    </xf>
    <xf numFmtId="0" fontId="0" fillId="0" borderId="0" xfId="0" applyAlignment="1">
      <alignment horizontal="right" vertical="center"/>
    </xf>
    <xf numFmtId="3" fontId="0" fillId="0" borderId="0" xfId="0" applyNumberFormat="1" applyAlignment="1">
      <alignment horizontal="right" vertical="center"/>
    </xf>
    <xf numFmtId="0" fontId="0" fillId="0" borderId="2" xfId="0" applyBorder="1" applyAlignment="1">
      <alignment horizontal="center"/>
    </xf>
    <xf numFmtId="0" fontId="0" fillId="0" borderId="2" xfId="0" applyBorder="1"/>
    <xf numFmtId="0" fontId="0" fillId="0" borderId="1" xfId="0" applyBorder="1" applyAlignment="1">
      <alignment horizontal="center"/>
    </xf>
    <xf numFmtId="0" fontId="6" fillId="0" borderId="1" xfId="0" applyFont="1" applyBorder="1" applyAlignment="1">
      <alignment horizontal="left"/>
    </xf>
    <xf numFmtId="0" fontId="0" fillId="0" borderId="0" xfId="0"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10" fillId="0" borderId="0" xfId="2" applyFont="1" applyAlignment="1">
      <alignment horizontal="left" vertical="top" wrapText="1"/>
    </xf>
  </cellXfs>
  <cellStyles count="3">
    <cellStyle name="Heading 1" xfId="1" builtinId="16" customBuiltin="1"/>
    <cellStyle name="Hyperlink" xfId="2"/>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_1_provisional_national_2_attainment" displayName="table_1_provisional_national_2_attainment" ref="A3:P21" totalsRowShown="0">
  <tableColumns count="16">
    <tableColumn id="1" name="Subject"/>
    <tableColumn id="2" name="Awarded Count 2022"/>
    <tableColumn id="3" name="Awarded Percentage 2022"/>
    <tableColumn id="4" name="Entries 2022"/>
    <tableColumn id="5" name="Awarded Count 2021"/>
    <tableColumn id="6" name="Awarded Percentage 2021"/>
    <tableColumn id="7" name="Entries 2021"/>
    <tableColumn id="8" name="Awarded Count 2020"/>
    <tableColumn id="9" name="Awarded Percentage 2020"/>
    <tableColumn id="10" name="Entries 2020"/>
    <tableColumn id="11" name="Awarded Count 2019"/>
    <tableColumn id="12" name="Awarded Percentage 2019"/>
    <tableColumn id="13" name="Entries 2019"/>
    <tableColumn id="14" name="Awarded Count 2018"/>
    <tableColumn id="15" name="Awarded Percentage 2018"/>
    <tableColumn id="16" name="Entries 2018"/>
  </tableColumns>
  <tableStyleInfo showFirstColumn="0" showLastColumn="0" showRowStripes="1" showColumnStripes="0"/>
</table>
</file>

<file path=xl/tables/table10.xml><?xml version="1.0" encoding="utf-8"?>
<table xmlns="http://schemas.openxmlformats.org/spreadsheetml/2006/main" id="10" name="table_10_provisional_national_progression_awards_attainment" displayName="table_10_provisional_national_progression_awards_attainment" ref="A3:G282" totalsRowShown="0">
  <tableColumns count="7">
    <tableColumn id="1" name="Level"/>
    <tableColumn id="2" name="Subject"/>
    <tableColumn id="3" name="Awarded Count 2022"/>
    <tableColumn id="4" name="Awarded Count 2021"/>
    <tableColumn id="5" name="Awarded Count 2020"/>
    <tableColumn id="6" name="Awarded Count 2019"/>
    <tableColumn id="7" name="Awarded Count 2018"/>
  </tableColumns>
  <tableStyleInfo showFirstColumn="0" showLastColumn="0" showRowStripes="1" showColumnStripes="0"/>
</table>
</file>

<file path=xl/tables/table11.xml><?xml version="1.0" encoding="utf-8"?>
<table xmlns="http://schemas.openxmlformats.org/spreadsheetml/2006/main" id="11" name="table_11_provisional_national_certificates_attainment" displayName="table_11_provisional_national_certificates_attainment" ref="A3:G110" totalsRowShown="0">
  <tableColumns count="7">
    <tableColumn id="1" name="Level"/>
    <tableColumn id="2" name="Subject"/>
    <tableColumn id="3" name="Awarded Count 2022"/>
    <tableColumn id="4" name="Awarded Count 2021"/>
    <tableColumn id="5" name="Awarded Count 2020"/>
    <tableColumn id="6" name="Awarded Count 2019"/>
    <tableColumn id="7" name="Awarded Count 2018"/>
  </tableColumns>
  <tableStyleInfo showFirstColumn="0" showLastColumn="0" showRowStripes="1" showColumnStripes="0"/>
</table>
</file>

<file path=xl/tables/table12.xml><?xml version="1.0" encoding="utf-8"?>
<table xmlns="http://schemas.openxmlformats.org/spreadsheetml/2006/main" id="12" name="table_12_provisional_stage_breakdowns_for_all_qualifications" displayName="table_12_provisional_stage_breakdowns_for_all_qualifications" ref="A3:J130" totalsRowShown="0">
  <tableColumns count="10">
    <tableColumn id="1" name="Level"/>
    <tableColumn id="2" name="Qualification"/>
    <tableColumn id="3" name="Year"/>
    <tableColumn id="4" name="Third Year"/>
    <tableColumn id="5" name="Fourth Year"/>
    <tableColumn id="6" name="Fifth Year"/>
    <tableColumn id="7" name="Sixth Year"/>
    <tableColumn id="8" name="Other School"/>
    <tableColumn id="9" name="FE College"/>
    <tableColumn id="10" name="Remaining Candidates"/>
  </tableColumns>
  <tableStyleInfo showFirstColumn="0" showLastColumn="0" showRowStripes="1" showColumnStripes="0"/>
</table>
</file>

<file path=xl/tables/table13.xml><?xml version="1.0" encoding="utf-8"?>
<table xmlns="http://schemas.openxmlformats.org/spreadsheetml/2006/main" id="13" name="table_13_notes_accompanying_this_release" displayName="table_13_notes_accompanying_this_release" ref="A2:B16" totalsRowShown="0">
  <tableColumns count="2">
    <tableColumn id="1" name="Note number"/>
    <tableColumn id="2" name="Note text"/>
  </tableColumns>
  <tableStyleInfo showFirstColumn="0" showLastColumn="0" showRowStripes="1" showColumnStripes="0"/>
</table>
</file>

<file path=xl/tables/table2.xml><?xml version="1.0" encoding="utf-8"?>
<table xmlns="http://schemas.openxmlformats.org/spreadsheetml/2006/main" id="2" name="table_2_provisional_national_3_attainment" displayName="table_2_provisional_national_3_attainment" ref="A3:P41" totalsRowShown="0">
  <tableColumns count="16">
    <tableColumn id="1" name="Subject"/>
    <tableColumn id="2" name="Awarded Count 2022"/>
    <tableColumn id="3" name="Awarded Percentage 2022"/>
    <tableColumn id="4" name="Entries 2022"/>
    <tableColumn id="5" name="Awarded Count 2021"/>
    <tableColumn id="6" name="Awarded Percentage 2021"/>
    <tableColumn id="7" name="Entries 2021"/>
    <tableColumn id="8" name="Awarded Count 2020"/>
    <tableColumn id="9" name="Awarded Percentage 2020"/>
    <tableColumn id="10" name="Entries 2020"/>
    <tableColumn id="11" name="Awarded Count 2019"/>
    <tableColumn id="12" name="Awarded Percentage 2019"/>
    <tableColumn id="13" name="Entries 2019"/>
    <tableColumn id="14" name="Awarded Count 2018"/>
    <tableColumn id="15" name="Awarded Percentage 2018"/>
    <tableColumn id="16" name="Entries 2018"/>
  </tableColumns>
  <tableStyleInfo showFirstColumn="0" showLastColumn="0" showRowStripes="1" showColumnStripes="0"/>
</table>
</file>

<file path=xl/tables/table3.xml><?xml version="1.0" encoding="utf-8"?>
<table xmlns="http://schemas.openxmlformats.org/spreadsheetml/2006/main" id="3" name="table_3_provisional_national_4_attainment" displayName="table_3_provisional_national_4_attainment" ref="A3:P47" totalsRowShown="0">
  <tableColumns count="16">
    <tableColumn id="1" name="Subject"/>
    <tableColumn id="2" name="Awarded Count 2022"/>
    <tableColumn id="3" name="Awarded Percentage 2022"/>
    <tableColumn id="4" name="Entries 2022"/>
    <tableColumn id="5" name="Awarded Count 2021"/>
    <tableColumn id="6" name="Awarded Percentage 2021"/>
    <tableColumn id="7" name="Entries 2021"/>
    <tableColumn id="8" name="Awarded Count 2020"/>
    <tableColumn id="9" name="Awarded Percentage 2020"/>
    <tableColumn id="10" name="Entries 2020"/>
    <tableColumn id="11" name="Awarded Count 2019"/>
    <tableColumn id="12" name="Awarded Percentage 2019"/>
    <tableColumn id="13" name="Entries 2019"/>
    <tableColumn id="14" name="Awarded Count 2018"/>
    <tableColumn id="15" name="Awarded Percentage 2018"/>
    <tableColumn id="16" name="Entries 2018"/>
  </tableColumns>
  <tableStyleInfo showFirstColumn="0" showLastColumn="0" showRowStripes="1" showColumnStripes="0"/>
</table>
</file>

<file path=xl/tables/table4.xml><?xml version="1.0" encoding="utf-8"?>
<table xmlns="http://schemas.openxmlformats.org/spreadsheetml/2006/main" id="4" name="table_4_provisional_national_5_attainment" displayName="table_4_provisional_national_5_attainment" ref="A3:BD52" totalsRowShown="0">
  <tableColumns count="56">
    <tableColumn id="1" name="Subject"/>
    <tableColumn id="2" name="Grade A Count 2022"/>
    <tableColumn id="3" name="Grade A Percentage 2022"/>
    <tableColumn id="4" name="Grades A-B Count 2022"/>
    <tableColumn id="5" name="Grades A-B Percentage 2022"/>
    <tableColumn id="6" name="Grades A-C Count 2022"/>
    <tableColumn id="7" name="Grades A-C Percentage 2022"/>
    <tableColumn id="8" name="Grades A-D Count 2022"/>
    <tableColumn id="9" name="Grades A-D Percentage 2022"/>
    <tableColumn id="10" name="No Award Count 2022"/>
    <tableColumn id="11" name="No Award Percentage 2022"/>
    <tableColumn id="12" name="Entries 2022"/>
    <tableColumn id="13" name="Grade A Count 2021"/>
    <tableColumn id="14" name="Grade A Percentage 2021"/>
    <tableColumn id="15" name="Grades A-B Count 2021"/>
    <tableColumn id="16" name="Grades A-B Percentage 2021"/>
    <tableColumn id="17" name="Grades A-C Count 2021"/>
    <tableColumn id="18" name="Grades A-C Percentage 2021"/>
    <tableColumn id="19" name="Grades A-D Count 2021"/>
    <tableColumn id="20" name="Grades A-D Percentage 2021"/>
    <tableColumn id="21" name="No Award Count 2021"/>
    <tableColumn id="22" name="No Award Percentage 2021"/>
    <tableColumn id="23" name="Entries 2021"/>
    <tableColumn id="24" name="Grade A Count 2020"/>
    <tableColumn id="25" name="Grade A Percentage 2020"/>
    <tableColumn id="26" name="Grades A-B Count 2020"/>
    <tableColumn id="27" name="Grades A-B Percentage 2020"/>
    <tableColumn id="28" name="Grades A-C Count 2020"/>
    <tableColumn id="29" name="Grades A-C Percentage 2020"/>
    <tableColumn id="30" name="Grades A-D Count 2020"/>
    <tableColumn id="31" name="Grades A-D Percentage 2020"/>
    <tableColumn id="32" name="No Award Count 2020"/>
    <tableColumn id="33" name="No Award Percentage 2020"/>
    <tableColumn id="34" name="Entries 2020"/>
    <tableColumn id="35" name="Grade A Count 2019"/>
    <tableColumn id="36" name="Grade A Percentage 2019"/>
    <tableColumn id="37" name="Grades A-B Count 2019"/>
    <tableColumn id="38" name="Grades A-B Percentage 2019"/>
    <tableColumn id="39" name="Grades A-C Count 2019"/>
    <tableColumn id="40" name="Grades A-C Percentage 2019"/>
    <tableColumn id="41" name="Grades A-D Count 2019"/>
    <tableColumn id="42" name="Grades A-D Percentage 2019"/>
    <tableColumn id="43" name="No Award Count 2019"/>
    <tableColumn id="44" name="No Award Percentage 2019"/>
    <tableColumn id="45" name="Entries 2019"/>
    <tableColumn id="46" name="Grade A Count 2018"/>
    <tableColumn id="47" name="Grade A Percentage 2018"/>
    <tableColumn id="48" name="Grades A-B Count 2018"/>
    <tableColumn id="49" name="Grades A-B Percentage 2018"/>
    <tableColumn id="50" name="Grades A-C Count 2018"/>
    <tableColumn id="51" name="Grades A-C Percentage 2018"/>
    <tableColumn id="52" name="Grades A-D Count 2018"/>
    <tableColumn id="53" name="Grades A-D Percentage 2018"/>
    <tableColumn id="54" name="No Award Count 2018"/>
    <tableColumn id="55" name="No Award Percentage 2018"/>
    <tableColumn id="56" name="Entries 2018"/>
  </tableColumns>
  <tableStyleInfo showFirstColumn="0" showLastColumn="0" showRowStripes="1" showColumnStripes="0"/>
</table>
</file>

<file path=xl/tables/table5.xml><?xml version="1.0" encoding="utf-8"?>
<table xmlns="http://schemas.openxmlformats.org/spreadsheetml/2006/main" id="5" name="table_5_provisional_higher_attainment" displayName="table_5_provisional_higher_attainment" ref="A3:BD51" totalsRowShown="0">
  <tableColumns count="56">
    <tableColumn id="1" name="Subject"/>
    <tableColumn id="2" name="Grade A Count 2022"/>
    <tableColumn id="3" name="Grade A Percentage 2022"/>
    <tableColumn id="4" name="Grades A-B Count 2022"/>
    <tableColumn id="5" name="Grades A-B Percentage 2022"/>
    <tableColumn id="6" name="Grades A-C Count 2022"/>
    <tableColumn id="7" name="Grades A-C Percentage 2022"/>
    <tableColumn id="8" name="Grades A-D Count 2022"/>
    <tableColumn id="9" name="Grades A-D Percentage 2022"/>
    <tableColumn id="10" name="No Award Count 2022"/>
    <tableColumn id="11" name="No Award Percentage 2022"/>
    <tableColumn id="12" name="Entries 2022"/>
    <tableColumn id="13" name="Grade A Count 2021"/>
    <tableColumn id="14" name="Grade A Percentage 2021"/>
    <tableColumn id="15" name="Grades A-B Count 2021"/>
    <tableColumn id="16" name="Grades A-B Percentage 2021"/>
    <tableColumn id="17" name="Grades A-C Count 2021"/>
    <tableColumn id="18" name="Grades A-C Percentage 2021"/>
    <tableColumn id="19" name="Grades A-D Count 2021"/>
    <tableColumn id="20" name="Grades A-D Percentage 2021"/>
    <tableColumn id="21" name="No Award Count 2021"/>
    <tableColumn id="22" name="No Award Percentage 2021"/>
    <tableColumn id="23" name="Entries 2021"/>
    <tableColumn id="24" name="Grade A Count 2020"/>
    <tableColumn id="25" name="Grade A Percentage 2020"/>
    <tableColumn id="26" name="Grades A-B Count 2020"/>
    <tableColumn id="27" name="Grades A-B Percentage 2020"/>
    <tableColumn id="28" name="Grades A-C Count 2020"/>
    <tableColumn id="29" name="Grades A-C Percentage 2020"/>
    <tableColumn id="30" name="Grades A-D Count 2020"/>
    <tableColumn id="31" name="Grades A-D Percentage 2020"/>
    <tableColumn id="32" name="No Award Count 2020"/>
    <tableColumn id="33" name="No Award Percentage 2020"/>
    <tableColumn id="34" name="Entries 2020"/>
    <tableColumn id="35" name="Grade A Count 2019"/>
    <tableColumn id="36" name="Grade A Percentage 2019"/>
    <tableColumn id="37" name="Grades A-B Count 2019"/>
    <tableColumn id="38" name="Grades A-B Percentage 2019"/>
    <tableColumn id="39" name="Grades A-C Count 2019"/>
    <tableColumn id="40" name="Grades A-C Percentage 2019"/>
    <tableColumn id="41" name="Grades A-D Count 2019"/>
    <tableColumn id="42" name="Grades A-D Percentage 2019"/>
    <tableColumn id="43" name="No Award Count 2019"/>
    <tableColumn id="44" name="No Award Percentage 2019"/>
    <tableColumn id="45" name="Entries 2019"/>
    <tableColumn id="46" name="Grade A Count 2018"/>
    <tableColumn id="47" name="Grade A Percentage 2018"/>
    <tableColumn id="48" name="Grades A-B Count 2018"/>
    <tableColumn id="49" name="Grades A-B Percentage 2018"/>
    <tableColumn id="50" name="Grades A-C Count 2018"/>
    <tableColumn id="51" name="Grades A-C Percentage 2018"/>
    <tableColumn id="52" name="Grades A-D Count 2018"/>
    <tableColumn id="53" name="Grades A-D Percentage 2018"/>
    <tableColumn id="54" name="No Award Count 2018"/>
    <tableColumn id="55" name="No Award Percentage 2018"/>
    <tableColumn id="56" name="Entries 2018"/>
  </tableColumns>
  <tableStyleInfo showFirstColumn="0" showLastColumn="0" showRowStripes="1" showColumnStripes="0"/>
</table>
</file>

<file path=xl/tables/table6.xml><?xml version="1.0" encoding="utf-8"?>
<table xmlns="http://schemas.openxmlformats.org/spreadsheetml/2006/main" id="6" name="table_6_provisional_advanced_higher_attainment" displayName="table_6_provisional_advanced_higher_attainment" ref="A3:BD39" totalsRowShown="0">
  <tableColumns count="56">
    <tableColumn id="1" name="Subject"/>
    <tableColumn id="2" name="Grade A Count 2022"/>
    <tableColumn id="3" name="Grade A Percentage 2022"/>
    <tableColumn id="4" name="Grades A-B Count 2022"/>
    <tableColumn id="5" name="Grades A-B Percentage 2022"/>
    <tableColumn id="6" name="Grades A-C Count 2022"/>
    <tableColumn id="7" name="Grades A-C Percentage 2022"/>
    <tableColumn id="8" name="Grades A-D Count 2022"/>
    <tableColumn id="9" name="Grades A-D Percentage 2022"/>
    <tableColumn id="10" name="No Award Count 2022"/>
    <tableColumn id="11" name="No Award Percentage 2022"/>
    <tableColumn id="12" name="Entries 2022"/>
    <tableColumn id="13" name="Grade A Count 2021"/>
    <tableColumn id="14" name="Grade A Percentage 2021"/>
    <tableColumn id="15" name="Grades A-B Count 2021"/>
    <tableColumn id="16" name="Grades A-B Percentage 2021"/>
    <tableColumn id="17" name="Grades A-C Count 2021"/>
    <tableColumn id="18" name="Grades A-C Percentage 2021"/>
    <tableColumn id="19" name="Grades A-D Count 2021"/>
    <tableColumn id="20" name="Grades A-D Percentage 2021"/>
    <tableColumn id="21" name="No Award Count 2021"/>
    <tableColumn id="22" name="No Award Percentage 2021"/>
    <tableColumn id="23" name="Entries 2021"/>
    <tableColumn id="24" name="Grade A Count 2020"/>
    <tableColumn id="25" name="Grade A Percentage 2020"/>
    <tableColumn id="26" name="Grades A-B Count 2020"/>
    <tableColumn id="27" name="Grades A-B Percentage 2020"/>
    <tableColumn id="28" name="Grades A-C Count 2020"/>
    <tableColumn id="29" name="Grades A-C Percentage 2020"/>
    <tableColumn id="30" name="Grades A-D Count 2020"/>
    <tableColumn id="31" name="Grades A-D Percentage 2020"/>
    <tableColumn id="32" name="No Award Count 2020"/>
    <tableColumn id="33" name="No Award Percentage 2020"/>
    <tableColumn id="34" name="Entries 2020"/>
    <tableColumn id="35" name="Grade A Count 2019"/>
    <tableColumn id="36" name="Grade A Percentage 2019"/>
    <tableColumn id="37" name="Grades A-B Count 2019"/>
    <tableColumn id="38" name="Grades A-B Percentage 2019"/>
    <tableColumn id="39" name="Grades A-C Count 2019"/>
    <tableColumn id="40" name="Grades A-C Percentage 2019"/>
    <tableColumn id="41" name="Grades A-D Count 2019"/>
    <tableColumn id="42" name="Grades A-D Percentage 2019"/>
    <tableColumn id="43" name="No Award Count 2019"/>
    <tableColumn id="44" name="No Award Percentage 2019"/>
    <tableColumn id="45" name="Entries 2019"/>
    <tableColumn id="46" name="Grade A Count 2018"/>
    <tableColumn id="47" name="Grade A Percentage 2018"/>
    <tableColumn id="48" name="Grades A-B Count 2018"/>
    <tableColumn id="49" name="Grades A-B Percentage 2018"/>
    <tableColumn id="50" name="Grades A-C Count 2018"/>
    <tableColumn id="51" name="Grades A-C Percentage 2018"/>
    <tableColumn id="52" name="Grades A-D Count 2018"/>
    <tableColumn id="53" name="Grades A-D Percentage 2018"/>
    <tableColumn id="54" name="No Award Count 2018"/>
    <tableColumn id="55" name="No Award Percentage 2018"/>
    <tableColumn id="56" name="Entries 2018"/>
  </tableColumns>
  <tableStyleInfo showFirstColumn="0" showLastColumn="0" showRowStripes="1" showColumnStripes="0"/>
</table>
</file>

<file path=xl/tables/table7.xml><?xml version="1.0" encoding="utf-8"?>
<table xmlns="http://schemas.openxmlformats.org/spreadsheetml/2006/main" id="7" name="table_7_provisional_scottish_baccalaureate_attainment" displayName="table_7_provisional_scottish_baccalaureate_attainment" ref="A3:AJ8" totalsRowShown="0">
  <tableColumns count="36">
    <tableColumn id="1" name="Subject"/>
    <tableColumn id="2" name="Distinction Count 2022"/>
    <tableColumn id="3" name="Distinction Percentage 2022"/>
    <tableColumn id="4" name="Total Pass Count 2022"/>
    <tableColumn id="5" name="Total Pass Percentage 2022"/>
    <tableColumn id="6" name="No Award Count 2022"/>
    <tableColumn id="7" name="No Award Percentage 2022"/>
    <tableColumn id="8" name="Entries 2022"/>
    <tableColumn id="9" name="Distinction Count 2021"/>
    <tableColumn id="10" name="Distinction Percentage 2021"/>
    <tableColumn id="11" name="Total Pass Count 2021"/>
    <tableColumn id="12" name="Total Pass Percentage 2021"/>
    <tableColumn id="13" name="No Award Count 2021"/>
    <tableColumn id="14" name="No Award Percentage 2021"/>
    <tableColumn id="15" name="Entries 2021"/>
    <tableColumn id="16" name="Distinction Count 2020"/>
    <tableColumn id="17" name="Distinction Percentage 2020"/>
    <tableColumn id="18" name="Total Pass Count 2020"/>
    <tableColumn id="19" name="Total Pass Percentage 2020"/>
    <tableColumn id="20" name="No Award Count 2020"/>
    <tableColumn id="21" name="No Award Percentage 2020"/>
    <tableColumn id="22" name="Entries 2020"/>
    <tableColumn id="23" name="Distinction Count 2019"/>
    <tableColumn id="24" name="Distinction Percentage 2019"/>
    <tableColumn id="25" name="Total Pass Count 2019"/>
    <tableColumn id="26" name="Total Pass Percentage 2019"/>
    <tableColumn id="27" name="No Award Count 2019"/>
    <tableColumn id="28" name="No Award Percentage 2019"/>
    <tableColumn id="29" name="Entries 2019"/>
    <tableColumn id="30" name="Distinction Count 2018"/>
    <tableColumn id="31" name="Distinction Percentage 2018"/>
    <tableColumn id="32" name="Total Pass Count 2018"/>
    <tableColumn id="33" name="Total Pass Percentage 2018"/>
    <tableColumn id="34" name="No Award Count 2018"/>
    <tableColumn id="35" name="No Award Percentage 2018"/>
    <tableColumn id="36" name="Entries 2018"/>
  </tableColumns>
  <tableStyleInfo showFirstColumn="0" showLastColumn="0" showRowStripes="1" showColumnStripes="0"/>
</table>
</file>

<file path=xl/tables/table8.xml><?xml version="1.0" encoding="utf-8"?>
<table xmlns="http://schemas.openxmlformats.org/spreadsheetml/2006/main" id="8" name="table_8_provisional_skills_for_work_attainment" displayName="table_8_provisional_skills_for_work_attainment" ref="A3:Q40" totalsRowShown="0">
  <tableColumns count="17">
    <tableColumn id="1" name="Level"/>
    <tableColumn id="2" name="Subject"/>
    <tableColumn id="3" name="Awarded Count 2022"/>
    <tableColumn id="4" name="Awarded Percentage 2022"/>
    <tableColumn id="5" name="Entries 2022"/>
    <tableColumn id="6" name="Awarded Count 2021"/>
    <tableColumn id="7" name="Awarded Percentage 2021"/>
    <tableColumn id="8" name="Entries 2021"/>
    <tableColumn id="9" name="Awarded Count 2020"/>
    <tableColumn id="10" name="Awarded Percentage 2020"/>
    <tableColumn id="11" name="Entries 2020"/>
    <tableColumn id="12" name="Awarded Count 2019"/>
    <tableColumn id="13" name="Awarded Percentage 2019"/>
    <tableColumn id="14" name="Entries 2019"/>
    <tableColumn id="15" name="Awarded Count 2018"/>
    <tableColumn id="16" name="Awarded Percentage 2018"/>
    <tableColumn id="17" name="Entries 2018"/>
  </tableColumns>
  <tableStyleInfo showFirstColumn="0" showLastColumn="0" showRowStripes="1" showColumnStripes="0"/>
</table>
</file>

<file path=xl/tables/table9.xml><?xml version="1.0" encoding="utf-8"?>
<table xmlns="http://schemas.openxmlformats.org/spreadsheetml/2006/main" id="9" name="table_9_provisional_awards_attainment" displayName="table_9_provisional_awards_attainment" ref="A3:G72" totalsRowShown="0">
  <sortState xmlns:xlrd2="http://schemas.microsoft.com/office/spreadsheetml/2017/richdata2" ref="A5:G72">
    <sortCondition ref="A4:A72"/>
  </sortState>
  <tableColumns count="7">
    <tableColumn id="1" name="Level"/>
    <tableColumn id="2" name="Subject"/>
    <tableColumn id="3" name="Awarded Count 2022"/>
    <tableColumn id="4" name="Awarded Count 2021"/>
    <tableColumn id="5" name="Awarded Count 2020"/>
    <tableColumn id="6" name="Awarded Count 2019"/>
    <tableColumn id="7" name="Awarded Count 201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s://www.sqa.org.uk/sqa/102188.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heetViews>
  <sheetFormatPr defaultColWidth="11.5546875" defaultRowHeight="15.6" x14ac:dyDescent="0.2"/>
  <cols>
    <col min="1" max="1" width="86.5546875" customWidth="1"/>
    <col min="2" max="2" width="11.5546875" customWidth="1"/>
  </cols>
  <sheetData>
    <row r="1" spans="1:2" s="3" customFormat="1" ht="33" customHeight="1" x14ac:dyDescent="0.2">
      <c r="A1" s="1" t="s">
        <v>0</v>
      </c>
      <c r="B1" s="2"/>
    </row>
    <row r="2" spans="1:2" ht="30" x14ac:dyDescent="0.2">
      <c r="A2" s="4" t="s">
        <v>1</v>
      </c>
    </row>
    <row r="3" spans="1:2" ht="30" customHeight="1" x14ac:dyDescent="0.25">
      <c r="A3" s="5" t="str">
        <f>HYPERLINK("#'National_2'!A1", "Table 1: Provisional National 2 Attainment")</f>
        <v>Table 1: Provisional National 2 Attainment</v>
      </c>
    </row>
    <row r="4" spans="1:2" ht="15.75" x14ac:dyDescent="0.25">
      <c r="A4" s="5" t="str">
        <f>HYPERLINK("#'National_3'!A1", "Table 2: Provisional National 3 Attainment")</f>
        <v>Table 2: Provisional National 3 Attainment</v>
      </c>
    </row>
    <row r="5" spans="1:2" ht="15.75" x14ac:dyDescent="0.25">
      <c r="A5" s="5" t="str">
        <f>HYPERLINK("#'National_4'!A1", "Table 3: Provisional National 4 Attainment")</f>
        <v>Table 3: Provisional National 4 Attainment</v>
      </c>
    </row>
    <row r="6" spans="1:2" ht="15.75" x14ac:dyDescent="0.25">
      <c r="A6" s="5" t="str">
        <f>HYPERLINK("#'National_5'!A1", "Table 4: Provisional National 5 Attainment")</f>
        <v>Table 4: Provisional National 5 Attainment</v>
      </c>
    </row>
    <row r="7" spans="1:2" s="6" customFormat="1" ht="15.75" x14ac:dyDescent="0.25">
      <c r="A7" s="5" t="str">
        <f>HYPERLINK("#'Higher'!A1", "Table 5: Provisional Higher Attainment")</f>
        <v>Table 5: Provisional Higher Attainment</v>
      </c>
    </row>
    <row r="8" spans="1:2" ht="15.75" x14ac:dyDescent="0.25">
      <c r="A8" s="5" t="str">
        <f>HYPERLINK("#'Advanced Higher'!A1", "Table 6: Provisional Advanced Higher Attainment")</f>
        <v>Table 6: Provisional Advanced Higher Attainment</v>
      </c>
    </row>
    <row r="9" spans="1:2" ht="15.75" x14ac:dyDescent="0.25">
      <c r="A9" s="5" t="str">
        <f>HYPERLINK("#'Scottish_Baccalaureate'!A1", "Table 7: Provisional Scottish Baccalaureate Attainment")</f>
        <v>Table 7: Provisional Scottish Baccalaureate Attainment</v>
      </c>
    </row>
    <row r="10" spans="1:2" ht="15.75" x14ac:dyDescent="0.25">
      <c r="A10" s="7" t="str">
        <f>HYPERLINK("#'Skills_for_Work'!A1", "Table 8: Provisional Skills for Work Attainment")</f>
        <v>Table 8: Provisional Skills for Work Attainment</v>
      </c>
    </row>
    <row r="11" spans="1:2" ht="15.75" x14ac:dyDescent="0.25">
      <c r="A11" s="7" t="str">
        <f>HYPERLINK("#'Awards'!A1", "Table 9: Provisional Awards Attainment")</f>
        <v>Table 9: Provisional Awards Attainment</v>
      </c>
    </row>
    <row r="12" spans="1:2" ht="15.75" x14ac:dyDescent="0.25">
      <c r="A12" s="5" t="str">
        <f>HYPERLINK("#'National_Progression_Awards'!A1", "Table 10: Provisional National Progression Awards Attainment")</f>
        <v>Table 10: Provisional National Progression Awards Attainment</v>
      </c>
    </row>
    <row r="13" spans="1:2" ht="15.75" x14ac:dyDescent="0.25">
      <c r="A13" s="5" t="str">
        <f>HYPERLINK("#'National_Certificates'!A1", "Table 11: Provisional National Certificates Attainment")</f>
        <v>Table 11: Provisional National Certificates Attainment</v>
      </c>
    </row>
    <row r="14" spans="1:2" ht="15.75" x14ac:dyDescent="0.25">
      <c r="A14" s="5" t="str">
        <f>HYPERLINK("#'Stage_Breakdowns'!A1", "Table 12: Provisional Stage Breakdowns for all qualifications")</f>
        <v>Table 12: Provisional Stage Breakdowns for all qualifications</v>
      </c>
    </row>
    <row r="15" spans="1:2" ht="30" customHeight="1" x14ac:dyDescent="0.25">
      <c r="A15" s="5" t="str">
        <f>HYPERLINK("#'Notes'!A1", "Notes accompanying this release")</f>
        <v>Notes accompanying this release</v>
      </c>
    </row>
    <row r="16" spans="1:2" ht="30" customHeight="1" x14ac:dyDescent="0.2">
      <c r="A16" t="s">
        <v>2</v>
      </c>
    </row>
    <row r="17" spans="1:1" ht="15" x14ac:dyDescent="0.2">
      <c r="A17" t="s">
        <v>3</v>
      </c>
    </row>
    <row r="18" spans="1:1" ht="15" x14ac:dyDescent="0.2">
      <c r="A18" t="s">
        <v>4</v>
      </c>
    </row>
    <row r="19" spans="1:1" ht="15" x14ac:dyDescent="0.2">
      <c r="A19" t="s">
        <v>5</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heetViews>
  <sheetFormatPr defaultColWidth="11.5546875" defaultRowHeight="15" x14ac:dyDescent="0.2"/>
  <cols>
    <col min="1" max="1" width="7.44140625" customWidth="1"/>
    <col min="2" max="2" width="45" customWidth="1"/>
    <col min="3" max="3" width="18.5546875" style="25" bestFit="1" customWidth="1"/>
    <col min="4" max="7" width="18.5546875" style="23" bestFit="1" customWidth="1"/>
    <col min="8" max="8" width="18.5546875" style="11" bestFit="1" customWidth="1"/>
    <col min="9" max="9" width="11.5546875" customWidth="1"/>
  </cols>
  <sheetData>
    <row r="1" spans="1:8" s="18" customFormat="1" ht="35.1" customHeight="1" x14ac:dyDescent="0.2">
      <c r="A1" s="8" t="s">
        <v>212</v>
      </c>
      <c r="B1" s="8"/>
      <c r="C1" s="46"/>
      <c r="D1" s="47"/>
      <c r="E1" s="47"/>
      <c r="F1" s="47"/>
      <c r="G1" s="47"/>
      <c r="H1" s="16"/>
    </row>
    <row r="2" spans="1:8" s="18" customFormat="1" ht="17.45" customHeight="1" x14ac:dyDescent="0.2">
      <c r="A2" s="13" t="s">
        <v>213</v>
      </c>
      <c r="B2" s="8"/>
      <c r="C2" s="46"/>
      <c r="D2" s="47"/>
      <c r="E2" s="47"/>
      <c r="F2" s="47"/>
      <c r="G2" s="47"/>
      <c r="H2" s="16"/>
    </row>
    <row r="3" spans="1:8" s="22" customFormat="1" ht="15" customHeight="1" x14ac:dyDescent="0.25">
      <c r="A3" s="19" t="s">
        <v>179</v>
      </c>
      <c r="B3" s="19" t="s">
        <v>8</v>
      </c>
      <c r="C3" s="20" t="s">
        <v>9</v>
      </c>
      <c r="D3" s="20" t="s">
        <v>12</v>
      </c>
      <c r="E3" s="20" t="s">
        <v>15</v>
      </c>
      <c r="F3" s="20" t="s">
        <v>18</v>
      </c>
      <c r="G3" s="20" t="s">
        <v>21</v>
      </c>
    </row>
    <row r="4" spans="1:8" ht="15" customHeight="1" x14ac:dyDescent="0.2">
      <c r="A4" s="48" t="s">
        <v>214</v>
      </c>
      <c r="B4" s="49" t="s">
        <v>215</v>
      </c>
      <c r="C4" s="32">
        <v>220</v>
      </c>
      <c r="D4" s="32">
        <v>115</v>
      </c>
      <c r="E4" s="32">
        <v>400</v>
      </c>
      <c r="F4" s="32">
        <v>440</v>
      </c>
      <c r="G4" s="32">
        <v>385</v>
      </c>
      <c r="H4"/>
    </row>
    <row r="5" spans="1:8" ht="15" customHeight="1" x14ac:dyDescent="0.2">
      <c r="A5" s="22" t="s">
        <v>216</v>
      </c>
      <c r="B5" t="s">
        <v>217</v>
      </c>
      <c r="C5" s="23">
        <v>625</v>
      </c>
      <c r="D5" s="23">
        <v>710</v>
      </c>
      <c r="E5" s="23">
        <v>910</v>
      </c>
      <c r="F5" s="23">
        <v>1005</v>
      </c>
      <c r="G5" s="23">
        <v>665</v>
      </c>
      <c r="H5"/>
    </row>
    <row r="6" spans="1:8" ht="15" customHeight="1" x14ac:dyDescent="0.2">
      <c r="A6" s="22" t="s">
        <v>180</v>
      </c>
      <c r="B6" t="s">
        <v>181</v>
      </c>
      <c r="C6" s="23">
        <v>3480</v>
      </c>
      <c r="D6" s="23">
        <v>3360</v>
      </c>
      <c r="E6" s="23">
        <v>4255</v>
      </c>
      <c r="F6" s="23">
        <v>4430</v>
      </c>
      <c r="G6" s="23">
        <v>3935</v>
      </c>
      <c r="H6"/>
    </row>
    <row r="7" spans="1:8" ht="15" customHeight="1" x14ac:dyDescent="0.2">
      <c r="A7" s="22" t="s">
        <v>182</v>
      </c>
      <c r="B7" t="s">
        <v>183</v>
      </c>
      <c r="C7" s="23">
        <v>9660</v>
      </c>
      <c r="D7" s="23">
        <v>9490</v>
      </c>
      <c r="E7" s="23">
        <v>11735</v>
      </c>
      <c r="F7" s="23">
        <v>10290</v>
      </c>
      <c r="G7" s="23">
        <v>9850</v>
      </c>
      <c r="H7"/>
    </row>
    <row r="8" spans="1:8" ht="15" customHeight="1" x14ac:dyDescent="0.2">
      <c r="A8" s="22" t="s">
        <v>184</v>
      </c>
      <c r="B8" t="s">
        <v>185</v>
      </c>
      <c r="C8" s="23">
        <v>9605</v>
      </c>
      <c r="D8" s="23">
        <v>7200</v>
      </c>
      <c r="E8" s="23">
        <v>8230</v>
      </c>
      <c r="F8" s="23">
        <v>5185</v>
      </c>
      <c r="G8" s="23">
        <v>3755</v>
      </c>
      <c r="H8"/>
    </row>
    <row r="9" spans="1:8" ht="15" customHeight="1" x14ac:dyDescent="0.2">
      <c r="A9" s="50" t="s">
        <v>186</v>
      </c>
      <c r="B9" s="26" t="s">
        <v>187</v>
      </c>
      <c r="C9" s="27">
        <v>5865</v>
      </c>
      <c r="D9" s="27">
        <v>5675</v>
      </c>
      <c r="E9" s="27">
        <v>5895</v>
      </c>
      <c r="F9" s="27">
        <v>5390</v>
      </c>
      <c r="G9" s="27">
        <v>4260</v>
      </c>
      <c r="H9"/>
    </row>
    <row r="10" spans="1:8" ht="15" customHeight="1" x14ac:dyDescent="0.2">
      <c r="A10" s="22" t="s">
        <v>214</v>
      </c>
      <c r="B10" t="s">
        <v>218</v>
      </c>
      <c r="C10" s="23">
        <v>15</v>
      </c>
      <c r="D10" s="23" t="s">
        <v>31</v>
      </c>
      <c r="E10" s="23" t="s">
        <v>31</v>
      </c>
      <c r="F10" s="23" t="s">
        <v>31</v>
      </c>
      <c r="G10" s="23" t="s">
        <v>31</v>
      </c>
      <c r="H10"/>
    </row>
    <row r="11" spans="1:8" ht="15" customHeight="1" x14ac:dyDescent="0.2">
      <c r="A11" s="22" t="s">
        <v>214</v>
      </c>
      <c r="B11" t="s">
        <v>219</v>
      </c>
      <c r="C11" s="23">
        <v>10</v>
      </c>
      <c r="D11" s="23" t="s">
        <v>31</v>
      </c>
      <c r="E11" s="23" t="s">
        <v>31</v>
      </c>
      <c r="F11" s="23" t="s">
        <v>31</v>
      </c>
      <c r="G11" s="23" t="s">
        <v>31</v>
      </c>
      <c r="H11"/>
    </row>
    <row r="12" spans="1:8" ht="15" customHeight="1" x14ac:dyDescent="0.2">
      <c r="A12" s="22" t="s">
        <v>214</v>
      </c>
      <c r="B12" t="s">
        <v>220</v>
      </c>
      <c r="C12" s="23" t="s">
        <v>29</v>
      </c>
      <c r="D12" s="23" t="s">
        <v>31</v>
      </c>
      <c r="E12" s="23" t="s">
        <v>31</v>
      </c>
      <c r="F12" s="23" t="s">
        <v>31</v>
      </c>
      <c r="G12" s="23" t="s">
        <v>31</v>
      </c>
      <c r="H12"/>
    </row>
    <row r="13" spans="1:8" ht="15" customHeight="1" x14ac:dyDescent="0.2">
      <c r="A13" s="22" t="s">
        <v>214</v>
      </c>
      <c r="B13" t="s">
        <v>221</v>
      </c>
      <c r="C13" s="23">
        <v>50</v>
      </c>
      <c r="D13" s="23">
        <v>20</v>
      </c>
      <c r="E13" s="23">
        <v>45</v>
      </c>
      <c r="F13" s="23">
        <v>15</v>
      </c>
      <c r="G13" s="23">
        <v>15</v>
      </c>
      <c r="H13"/>
    </row>
    <row r="14" spans="1:8" ht="15" customHeight="1" x14ac:dyDescent="0.2">
      <c r="A14" s="22" t="s">
        <v>214</v>
      </c>
      <c r="B14" t="s">
        <v>222</v>
      </c>
      <c r="C14" s="23">
        <v>65</v>
      </c>
      <c r="D14" s="23">
        <v>55</v>
      </c>
      <c r="E14" s="23">
        <v>55</v>
      </c>
      <c r="F14" s="23">
        <v>80</v>
      </c>
      <c r="G14" s="23">
        <v>190</v>
      </c>
      <c r="H14"/>
    </row>
    <row r="15" spans="1:8" ht="15" customHeight="1" x14ac:dyDescent="0.2">
      <c r="A15" s="22" t="s">
        <v>214</v>
      </c>
      <c r="B15" t="s">
        <v>223</v>
      </c>
      <c r="C15" s="23">
        <v>55</v>
      </c>
      <c r="D15" s="23">
        <v>15</v>
      </c>
      <c r="E15" s="23">
        <v>280</v>
      </c>
      <c r="F15" s="23">
        <v>275</v>
      </c>
      <c r="G15" s="23">
        <v>70</v>
      </c>
      <c r="H15"/>
    </row>
    <row r="16" spans="1:8" ht="15" customHeight="1" x14ac:dyDescent="0.2">
      <c r="A16" s="22" t="s">
        <v>214</v>
      </c>
      <c r="B16" t="s">
        <v>224</v>
      </c>
      <c r="C16" s="23">
        <v>25</v>
      </c>
      <c r="D16" s="23">
        <v>25</v>
      </c>
      <c r="E16" s="23">
        <v>20</v>
      </c>
      <c r="F16" s="23">
        <v>65</v>
      </c>
      <c r="G16" s="23">
        <v>110</v>
      </c>
      <c r="H16"/>
    </row>
    <row r="17" spans="1:7" customFormat="1" ht="15" customHeight="1" x14ac:dyDescent="0.2">
      <c r="A17" s="22" t="s">
        <v>216</v>
      </c>
      <c r="B17" t="s">
        <v>221</v>
      </c>
      <c r="C17" s="23">
        <v>45</v>
      </c>
      <c r="D17" s="23">
        <v>45</v>
      </c>
      <c r="E17" s="23">
        <v>50</v>
      </c>
      <c r="F17" s="23">
        <v>10</v>
      </c>
      <c r="G17" s="23">
        <v>40</v>
      </c>
    </row>
    <row r="18" spans="1:7" customFormat="1" ht="15" customHeight="1" x14ac:dyDescent="0.2">
      <c r="A18" s="22" t="s">
        <v>216</v>
      </c>
      <c r="B18" t="s">
        <v>222</v>
      </c>
      <c r="C18" s="23">
        <v>160</v>
      </c>
      <c r="D18" s="23">
        <v>200</v>
      </c>
      <c r="E18" s="23">
        <v>225</v>
      </c>
      <c r="F18" s="23">
        <v>245</v>
      </c>
      <c r="G18" s="23">
        <v>210</v>
      </c>
    </row>
    <row r="19" spans="1:7" customFormat="1" ht="15" customHeight="1" x14ac:dyDescent="0.2">
      <c r="A19" s="22" t="s">
        <v>216</v>
      </c>
      <c r="B19" t="s">
        <v>223</v>
      </c>
      <c r="C19" s="23">
        <v>130</v>
      </c>
      <c r="D19" s="23">
        <v>110</v>
      </c>
      <c r="E19" s="23">
        <v>120</v>
      </c>
      <c r="F19" s="23">
        <v>165</v>
      </c>
      <c r="G19" s="23">
        <v>135</v>
      </c>
    </row>
    <row r="20" spans="1:7" customFormat="1" ht="15" customHeight="1" x14ac:dyDescent="0.2">
      <c r="A20" s="22" t="s">
        <v>216</v>
      </c>
      <c r="B20" t="s">
        <v>224</v>
      </c>
      <c r="C20" s="23">
        <v>90</v>
      </c>
      <c r="D20" s="23">
        <v>175</v>
      </c>
      <c r="E20" s="23">
        <v>200</v>
      </c>
      <c r="F20" s="23">
        <v>140</v>
      </c>
      <c r="G20" s="23">
        <v>135</v>
      </c>
    </row>
    <row r="21" spans="1:7" customFormat="1" ht="15" customHeight="1" x14ac:dyDescent="0.2">
      <c r="A21" s="22" t="s">
        <v>216</v>
      </c>
      <c r="B21" t="s">
        <v>225</v>
      </c>
      <c r="C21" s="23">
        <v>115</v>
      </c>
      <c r="D21" s="23">
        <v>135</v>
      </c>
      <c r="E21" s="23">
        <v>260</v>
      </c>
      <c r="F21" s="23">
        <v>225</v>
      </c>
      <c r="G21" s="23">
        <v>60</v>
      </c>
    </row>
    <row r="22" spans="1:7" customFormat="1" ht="15" customHeight="1" x14ac:dyDescent="0.2">
      <c r="A22" s="22" t="s">
        <v>216</v>
      </c>
      <c r="B22" t="s">
        <v>226</v>
      </c>
      <c r="C22" s="23">
        <v>55</v>
      </c>
      <c r="D22" s="23">
        <v>20</v>
      </c>
      <c r="E22" s="23">
        <v>15</v>
      </c>
      <c r="F22" s="23">
        <v>200</v>
      </c>
      <c r="G22" s="23">
        <v>45</v>
      </c>
    </row>
    <row r="23" spans="1:7" customFormat="1" ht="15" customHeight="1" x14ac:dyDescent="0.2">
      <c r="A23" s="22" t="s">
        <v>216</v>
      </c>
      <c r="B23" t="s">
        <v>227</v>
      </c>
      <c r="C23" s="23">
        <v>30</v>
      </c>
      <c r="D23" s="23">
        <v>25</v>
      </c>
      <c r="E23" s="23">
        <v>40</v>
      </c>
      <c r="F23" s="23">
        <v>15</v>
      </c>
      <c r="G23" s="23">
        <v>35</v>
      </c>
    </row>
    <row r="24" spans="1:7" customFormat="1" ht="15" customHeight="1" x14ac:dyDescent="0.2">
      <c r="A24" s="22" t="s">
        <v>180</v>
      </c>
      <c r="B24" t="s">
        <v>228</v>
      </c>
      <c r="C24" s="23">
        <v>160</v>
      </c>
      <c r="D24" s="23">
        <v>95</v>
      </c>
      <c r="E24" s="23">
        <v>130</v>
      </c>
      <c r="F24" s="23">
        <v>175</v>
      </c>
      <c r="G24" s="23">
        <v>170</v>
      </c>
    </row>
    <row r="25" spans="1:7" customFormat="1" ht="15" customHeight="1" x14ac:dyDescent="0.2">
      <c r="A25" s="22" t="s">
        <v>180</v>
      </c>
      <c r="B25" t="s">
        <v>229</v>
      </c>
      <c r="C25" s="23">
        <v>40</v>
      </c>
      <c r="D25" s="23">
        <v>65</v>
      </c>
      <c r="E25" s="23">
        <v>60</v>
      </c>
      <c r="F25" s="23">
        <v>130</v>
      </c>
      <c r="G25" s="23">
        <v>125</v>
      </c>
    </row>
    <row r="26" spans="1:7" customFormat="1" ht="15" customHeight="1" x14ac:dyDescent="0.2">
      <c r="A26" s="22" t="s">
        <v>180</v>
      </c>
      <c r="B26" t="s">
        <v>230</v>
      </c>
      <c r="C26" s="23">
        <v>65</v>
      </c>
      <c r="D26" s="23">
        <v>15</v>
      </c>
      <c r="E26" s="23">
        <v>10</v>
      </c>
      <c r="F26" s="23">
        <v>0</v>
      </c>
      <c r="G26" s="23" t="s">
        <v>31</v>
      </c>
    </row>
    <row r="27" spans="1:7" customFormat="1" ht="15" customHeight="1" x14ac:dyDescent="0.2">
      <c r="A27" s="22" t="s">
        <v>180</v>
      </c>
      <c r="B27" t="s">
        <v>231</v>
      </c>
      <c r="C27" s="23">
        <v>745</v>
      </c>
      <c r="D27" s="23">
        <v>730</v>
      </c>
      <c r="E27" s="23">
        <v>985</v>
      </c>
      <c r="F27" s="23">
        <v>1310</v>
      </c>
      <c r="G27" s="23">
        <v>935</v>
      </c>
    </row>
    <row r="28" spans="1:7" customFormat="1" ht="15" customHeight="1" x14ac:dyDescent="0.2">
      <c r="A28" s="22" t="s">
        <v>180</v>
      </c>
      <c r="B28" t="s">
        <v>232</v>
      </c>
      <c r="C28" s="23">
        <v>775</v>
      </c>
      <c r="D28" s="23">
        <v>830</v>
      </c>
      <c r="E28" s="23">
        <v>1180</v>
      </c>
      <c r="F28" s="23">
        <v>980</v>
      </c>
      <c r="G28" s="23">
        <v>1220</v>
      </c>
    </row>
    <row r="29" spans="1:7" customFormat="1" ht="15" customHeight="1" x14ac:dyDescent="0.2">
      <c r="A29" s="22" t="s">
        <v>180</v>
      </c>
      <c r="B29" t="s">
        <v>225</v>
      </c>
      <c r="C29" s="23">
        <v>630</v>
      </c>
      <c r="D29" s="23">
        <v>810</v>
      </c>
      <c r="E29" s="23">
        <v>975</v>
      </c>
      <c r="F29" s="23">
        <v>745</v>
      </c>
      <c r="G29" s="23">
        <v>690</v>
      </c>
    </row>
    <row r="30" spans="1:7" customFormat="1" ht="15" customHeight="1" x14ac:dyDescent="0.2">
      <c r="A30" s="22" t="s">
        <v>180</v>
      </c>
      <c r="B30" t="s">
        <v>233</v>
      </c>
      <c r="C30" s="23">
        <v>20</v>
      </c>
      <c r="D30" s="23">
        <v>25</v>
      </c>
      <c r="E30" s="23">
        <v>20</v>
      </c>
      <c r="F30" s="23">
        <v>15</v>
      </c>
      <c r="G30" s="23">
        <v>0</v>
      </c>
    </row>
    <row r="31" spans="1:7" customFormat="1" ht="15" customHeight="1" x14ac:dyDescent="0.2">
      <c r="A31" s="22" t="s">
        <v>180</v>
      </c>
      <c r="B31" t="s">
        <v>226</v>
      </c>
      <c r="C31" s="23">
        <v>80</v>
      </c>
      <c r="D31" s="23">
        <v>30</v>
      </c>
      <c r="E31" s="23">
        <v>75</v>
      </c>
      <c r="F31" s="23">
        <v>65</v>
      </c>
      <c r="G31" s="23">
        <v>60</v>
      </c>
    </row>
    <row r="32" spans="1:7" customFormat="1" ht="15" customHeight="1" x14ac:dyDescent="0.2">
      <c r="A32" s="22" t="s">
        <v>180</v>
      </c>
      <c r="B32" t="s">
        <v>227</v>
      </c>
      <c r="C32" s="23">
        <v>330</v>
      </c>
      <c r="D32" s="23">
        <v>290</v>
      </c>
      <c r="E32" s="23">
        <v>375</v>
      </c>
      <c r="F32" s="23">
        <v>470</v>
      </c>
      <c r="G32" s="23">
        <v>345</v>
      </c>
    </row>
    <row r="33" spans="1:7" customFormat="1" ht="15" customHeight="1" x14ac:dyDescent="0.2">
      <c r="A33" s="22" t="s">
        <v>180</v>
      </c>
      <c r="B33" t="s">
        <v>234</v>
      </c>
      <c r="C33" s="23">
        <v>635</v>
      </c>
      <c r="D33" s="23">
        <v>470</v>
      </c>
      <c r="E33" s="23">
        <v>445</v>
      </c>
      <c r="F33" s="23">
        <v>540</v>
      </c>
      <c r="G33" s="23">
        <v>390</v>
      </c>
    </row>
    <row r="34" spans="1:7" customFormat="1" ht="15" customHeight="1" x14ac:dyDescent="0.2">
      <c r="A34" s="22" t="s">
        <v>182</v>
      </c>
      <c r="B34" t="s">
        <v>228</v>
      </c>
      <c r="C34" s="23">
        <v>1170</v>
      </c>
      <c r="D34" s="23">
        <v>1305</v>
      </c>
      <c r="E34" s="23">
        <v>1380</v>
      </c>
      <c r="F34" s="23">
        <v>1255</v>
      </c>
      <c r="G34" s="23">
        <v>1125</v>
      </c>
    </row>
    <row r="35" spans="1:7" customFormat="1" ht="15" customHeight="1" x14ac:dyDescent="0.2">
      <c r="A35" s="22" t="s">
        <v>182</v>
      </c>
      <c r="B35" t="s">
        <v>229</v>
      </c>
      <c r="C35" s="23">
        <v>35</v>
      </c>
      <c r="D35" s="23">
        <v>40</v>
      </c>
      <c r="E35" s="23">
        <v>210</v>
      </c>
      <c r="F35" s="23">
        <v>135</v>
      </c>
      <c r="G35" s="23">
        <v>175</v>
      </c>
    </row>
    <row r="36" spans="1:7" customFormat="1" ht="15" customHeight="1" x14ac:dyDescent="0.2">
      <c r="A36" s="22" t="s">
        <v>182</v>
      </c>
      <c r="B36" t="s">
        <v>230</v>
      </c>
      <c r="C36" s="23">
        <v>45</v>
      </c>
      <c r="D36" s="23">
        <v>5</v>
      </c>
      <c r="E36" s="23" t="s">
        <v>29</v>
      </c>
      <c r="F36" s="23">
        <v>0</v>
      </c>
      <c r="G36" s="23" t="s">
        <v>31</v>
      </c>
    </row>
    <row r="37" spans="1:7" customFormat="1" ht="15" customHeight="1" x14ac:dyDescent="0.2">
      <c r="A37" s="22" t="s">
        <v>182</v>
      </c>
      <c r="B37" t="s">
        <v>235</v>
      </c>
      <c r="C37" s="23">
        <v>0</v>
      </c>
      <c r="D37" s="23">
        <v>0</v>
      </c>
      <c r="E37" s="23">
        <v>0</v>
      </c>
      <c r="F37" s="23">
        <v>15</v>
      </c>
      <c r="G37" s="23">
        <v>20</v>
      </c>
    </row>
    <row r="38" spans="1:7" customFormat="1" ht="15" customHeight="1" x14ac:dyDescent="0.2">
      <c r="A38" s="22" t="s">
        <v>182</v>
      </c>
      <c r="B38" t="s">
        <v>236</v>
      </c>
      <c r="C38" s="23">
        <v>0</v>
      </c>
      <c r="D38" s="23">
        <v>0</v>
      </c>
      <c r="E38" s="23">
        <v>30</v>
      </c>
      <c r="F38" s="23">
        <v>45</v>
      </c>
      <c r="G38" s="23">
        <v>0</v>
      </c>
    </row>
    <row r="39" spans="1:7" customFormat="1" ht="15" customHeight="1" x14ac:dyDescent="0.2">
      <c r="A39" s="22" t="s">
        <v>182</v>
      </c>
      <c r="B39" t="s">
        <v>231</v>
      </c>
      <c r="C39" s="23">
        <v>3200</v>
      </c>
      <c r="D39" s="23">
        <v>3430</v>
      </c>
      <c r="E39" s="23">
        <v>4290</v>
      </c>
      <c r="F39" s="23">
        <v>3890</v>
      </c>
      <c r="G39" s="23">
        <v>3965</v>
      </c>
    </row>
    <row r="40" spans="1:7" customFormat="1" ht="15" customHeight="1" x14ac:dyDescent="0.2">
      <c r="A40" s="22" t="s">
        <v>182</v>
      </c>
      <c r="B40" t="s">
        <v>237</v>
      </c>
      <c r="C40" s="23" t="s">
        <v>29</v>
      </c>
      <c r="D40" s="23">
        <v>20</v>
      </c>
      <c r="E40" s="23" t="s">
        <v>29</v>
      </c>
      <c r="F40" s="23">
        <v>0</v>
      </c>
      <c r="G40" s="23" t="s">
        <v>29</v>
      </c>
    </row>
    <row r="41" spans="1:7" customFormat="1" ht="15" customHeight="1" x14ac:dyDescent="0.2">
      <c r="A41" s="22" t="s">
        <v>182</v>
      </c>
      <c r="B41" t="s">
        <v>238</v>
      </c>
      <c r="C41" s="23">
        <v>1180</v>
      </c>
      <c r="D41" s="23">
        <v>490</v>
      </c>
      <c r="E41" s="23">
        <v>335</v>
      </c>
      <c r="F41" s="23">
        <v>60</v>
      </c>
      <c r="G41" s="23" t="s">
        <v>31</v>
      </c>
    </row>
    <row r="42" spans="1:7" customFormat="1" ht="15" customHeight="1" x14ac:dyDescent="0.2">
      <c r="A42" s="22" t="s">
        <v>182</v>
      </c>
      <c r="B42" t="s">
        <v>239</v>
      </c>
      <c r="C42" s="23">
        <v>105</v>
      </c>
      <c r="D42" s="23">
        <v>80</v>
      </c>
      <c r="E42" s="23">
        <v>20</v>
      </c>
      <c r="F42" s="23">
        <v>45</v>
      </c>
      <c r="G42" s="23">
        <v>0</v>
      </c>
    </row>
    <row r="43" spans="1:7" customFormat="1" ht="15" customHeight="1" x14ac:dyDescent="0.2">
      <c r="A43" s="22" t="s">
        <v>182</v>
      </c>
      <c r="B43" t="s">
        <v>232</v>
      </c>
      <c r="C43" s="23">
        <v>1515</v>
      </c>
      <c r="D43" s="23">
        <v>1480</v>
      </c>
      <c r="E43" s="23">
        <v>2240</v>
      </c>
      <c r="F43" s="23">
        <v>1680</v>
      </c>
      <c r="G43" s="23">
        <v>1685</v>
      </c>
    </row>
    <row r="44" spans="1:7" customFormat="1" ht="15" customHeight="1" x14ac:dyDescent="0.2">
      <c r="A44" s="22" t="s">
        <v>182</v>
      </c>
      <c r="B44" t="s">
        <v>225</v>
      </c>
      <c r="C44" s="23">
        <v>580</v>
      </c>
      <c r="D44" s="23">
        <v>570</v>
      </c>
      <c r="E44" s="23">
        <v>725</v>
      </c>
      <c r="F44" s="23">
        <v>500</v>
      </c>
      <c r="G44" s="23">
        <v>480</v>
      </c>
    </row>
    <row r="45" spans="1:7" customFormat="1" ht="15" customHeight="1" x14ac:dyDescent="0.2">
      <c r="A45" s="22" t="s">
        <v>182</v>
      </c>
      <c r="B45" t="s">
        <v>240</v>
      </c>
      <c r="C45" s="23">
        <v>470</v>
      </c>
      <c r="D45" s="23">
        <v>455</v>
      </c>
      <c r="E45" s="23">
        <v>685</v>
      </c>
      <c r="F45" s="23">
        <v>870</v>
      </c>
      <c r="G45" s="23">
        <v>815</v>
      </c>
    </row>
    <row r="46" spans="1:7" customFormat="1" ht="15" customHeight="1" x14ac:dyDescent="0.2">
      <c r="A46" s="22" t="s">
        <v>182</v>
      </c>
      <c r="B46" t="s">
        <v>241</v>
      </c>
      <c r="C46" s="23">
        <v>15</v>
      </c>
      <c r="D46" s="23">
        <v>20</v>
      </c>
      <c r="E46" s="23" t="s">
        <v>29</v>
      </c>
      <c r="F46" s="23">
        <v>10</v>
      </c>
      <c r="G46" s="23">
        <v>0</v>
      </c>
    </row>
    <row r="47" spans="1:7" customFormat="1" ht="15" customHeight="1" x14ac:dyDescent="0.2">
      <c r="A47" s="22" t="s">
        <v>182</v>
      </c>
      <c r="B47" t="s">
        <v>242</v>
      </c>
      <c r="C47" s="23">
        <v>5</v>
      </c>
      <c r="D47" s="23">
        <v>20</v>
      </c>
      <c r="E47" s="23">
        <v>65</v>
      </c>
      <c r="F47" s="23">
        <v>135</v>
      </c>
      <c r="G47" s="23">
        <v>110</v>
      </c>
    </row>
    <row r="48" spans="1:7" customFormat="1" ht="15" customHeight="1" x14ac:dyDescent="0.2">
      <c r="A48" s="22" t="s">
        <v>182</v>
      </c>
      <c r="B48" t="s">
        <v>233</v>
      </c>
      <c r="C48" s="23">
        <v>95</v>
      </c>
      <c r="D48" s="23">
        <v>95</v>
      </c>
      <c r="E48" s="23">
        <v>175</v>
      </c>
      <c r="F48" s="23">
        <v>50</v>
      </c>
      <c r="G48" s="23">
        <v>80</v>
      </c>
    </row>
    <row r="49" spans="1:7" customFormat="1" ht="15" customHeight="1" x14ac:dyDescent="0.2">
      <c r="A49" s="22" t="s">
        <v>182</v>
      </c>
      <c r="B49" t="s">
        <v>226</v>
      </c>
      <c r="C49" s="23">
        <v>305</v>
      </c>
      <c r="D49" s="23">
        <v>365</v>
      </c>
      <c r="E49" s="23">
        <v>420</v>
      </c>
      <c r="F49" s="23">
        <v>320</v>
      </c>
      <c r="G49" s="23">
        <v>195</v>
      </c>
    </row>
    <row r="50" spans="1:7" customFormat="1" ht="15" customHeight="1" x14ac:dyDescent="0.2">
      <c r="A50" s="22" t="s">
        <v>182</v>
      </c>
      <c r="B50" t="s">
        <v>227</v>
      </c>
      <c r="C50" s="23">
        <v>180</v>
      </c>
      <c r="D50" s="23">
        <v>215</v>
      </c>
      <c r="E50" s="23">
        <v>180</v>
      </c>
      <c r="F50" s="23">
        <v>385</v>
      </c>
      <c r="G50" s="23">
        <v>730</v>
      </c>
    </row>
    <row r="51" spans="1:7" customFormat="1" ht="15" customHeight="1" x14ac:dyDescent="0.2">
      <c r="A51" s="22" t="s">
        <v>182</v>
      </c>
      <c r="B51" t="s">
        <v>234</v>
      </c>
      <c r="C51" s="23">
        <v>745</v>
      </c>
      <c r="D51" s="23">
        <v>900</v>
      </c>
      <c r="E51" s="23">
        <v>975</v>
      </c>
      <c r="F51" s="23">
        <v>895</v>
      </c>
      <c r="G51" s="23">
        <v>475</v>
      </c>
    </row>
    <row r="52" spans="1:7" customFormat="1" ht="15" customHeight="1" x14ac:dyDescent="0.2">
      <c r="A52" s="22" t="s">
        <v>184</v>
      </c>
      <c r="B52" t="s">
        <v>243</v>
      </c>
      <c r="C52" s="23">
        <v>595</v>
      </c>
      <c r="D52" s="23">
        <v>590</v>
      </c>
      <c r="E52" s="23">
        <v>565</v>
      </c>
      <c r="F52" s="23">
        <v>300</v>
      </c>
      <c r="G52" s="23">
        <v>205</v>
      </c>
    </row>
    <row r="53" spans="1:7" customFormat="1" ht="15" customHeight="1" x14ac:dyDescent="0.2">
      <c r="A53" s="22" t="s">
        <v>184</v>
      </c>
      <c r="B53" t="s">
        <v>228</v>
      </c>
      <c r="C53" s="23">
        <v>1415</v>
      </c>
      <c r="D53" s="23">
        <v>860</v>
      </c>
      <c r="E53" s="23">
        <v>1210</v>
      </c>
      <c r="F53" s="23">
        <v>905</v>
      </c>
      <c r="G53" s="23">
        <v>385</v>
      </c>
    </row>
    <row r="54" spans="1:7" customFormat="1" ht="15" customHeight="1" x14ac:dyDescent="0.2">
      <c r="A54" s="22" t="s">
        <v>184</v>
      </c>
      <c r="B54" t="s">
        <v>229</v>
      </c>
      <c r="C54" s="23">
        <v>210</v>
      </c>
      <c r="D54" s="23">
        <v>235</v>
      </c>
      <c r="E54" s="23">
        <v>290</v>
      </c>
      <c r="F54" s="23">
        <v>175</v>
      </c>
      <c r="G54" s="23">
        <v>190</v>
      </c>
    </row>
    <row r="55" spans="1:7" customFormat="1" ht="15" customHeight="1" x14ac:dyDescent="0.2">
      <c r="A55" s="22" t="s">
        <v>184</v>
      </c>
      <c r="B55" t="s">
        <v>230</v>
      </c>
      <c r="C55" s="23">
        <v>5</v>
      </c>
      <c r="D55" s="23" t="s">
        <v>29</v>
      </c>
      <c r="E55" s="23" t="s">
        <v>31</v>
      </c>
      <c r="F55" s="23" t="s">
        <v>31</v>
      </c>
      <c r="G55" s="23" t="s">
        <v>31</v>
      </c>
    </row>
    <row r="56" spans="1:7" customFormat="1" ht="15" customHeight="1" x14ac:dyDescent="0.2">
      <c r="A56" s="22" t="s">
        <v>184</v>
      </c>
      <c r="B56" t="s">
        <v>244</v>
      </c>
      <c r="C56" s="23" t="s">
        <v>31</v>
      </c>
      <c r="D56" s="23" t="s">
        <v>31</v>
      </c>
      <c r="E56" s="23" t="s">
        <v>29</v>
      </c>
      <c r="F56" s="23">
        <v>15</v>
      </c>
      <c r="G56" s="23">
        <v>180</v>
      </c>
    </row>
    <row r="57" spans="1:7" customFormat="1" ht="15" customHeight="1" x14ac:dyDescent="0.2">
      <c r="A57" s="22" t="s">
        <v>184</v>
      </c>
      <c r="B57" t="s">
        <v>245</v>
      </c>
      <c r="C57" s="23">
        <v>635</v>
      </c>
      <c r="D57" s="23">
        <v>510</v>
      </c>
      <c r="E57" s="23">
        <v>850</v>
      </c>
      <c r="F57" s="23">
        <v>710</v>
      </c>
      <c r="G57" s="23">
        <v>670</v>
      </c>
    </row>
    <row r="58" spans="1:7" customFormat="1" ht="15" customHeight="1" x14ac:dyDescent="0.2">
      <c r="A58" s="22" t="s">
        <v>184</v>
      </c>
      <c r="B58" t="s">
        <v>238</v>
      </c>
      <c r="C58" s="23">
        <v>1845</v>
      </c>
      <c r="D58" s="23">
        <v>1405</v>
      </c>
      <c r="E58" s="23">
        <v>1355</v>
      </c>
      <c r="F58" s="23">
        <v>160</v>
      </c>
      <c r="G58" s="23" t="s">
        <v>31</v>
      </c>
    </row>
    <row r="59" spans="1:7" customFormat="1" ht="15" customHeight="1" x14ac:dyDescent="0.2">
      <c r="A59" s="22" t="s">
        <v>184</v>
      </c>
      <c r="B59" t="s">
        <v>232</v>
      </c>
      <c r="C59" s="23">
        <v>25</v>
      </c>
      <c r="D59" s="23">
        <v>25</v>
      </c>
      <c r="E59" s="23" t="s">
        <v>31</v>
      </c>
      <c r="F59" s="23" t="s">
        <v>31</v>
      </c>
      <c r="G59" s="23" t="s">
        <v>31</v>
      </c>
    </row>
    <row r="60" spans="1:7" customFormat="1" ht="15" customHeight="1" x14ac:dyDescent="0.2">
      <c r="A60" s="22" t="s">
        <v>184</v>
      </c>
      <c r="B60" t="s">
        <v>225</v>
      </c>
      <c r="C60" s="23">
        <v>760</v>
      </c>
      <c r="D60" s="23">
        <v>675</v>
      </c>
      <c r="E60" s="23">
        <v>815</v>
      </c>
      <c r="F60" s="23">
        <v>1040</v>
      </c>
      <c r="G60" s="23">
        <v>740</v>
      </c>
    </row>
    <row r="61" spans="1:7" customFormat="1" ht="15" customHeight="1" x14ac:dyDescent="0.2">
      <c r="A61" s="22" t="s">
        <v>184</v>
      </c>
      <c r="B61" t="s">
        <v>240</v>
      </c>
      <c r="C61" s="23">
        <v>850</v>
      </c>
      <c r="D61" s="23">
        <v>500</v>
      </c>
      <c r="E61" s="23">
        <v>430</v>
      </c>
      <c r="F61" s="23">
        <v>240</v>
      </c>
      <c r="G61" s="23">
        <v>165</v>
      </c>
    </row>
    <row r="62" spans="1:7" customFormat="1" ht="15" customHeight="1" x14ac:dyDescent="0.2">
      <c r="A62" s="22" t="s">
        <v>184</v>
      </c>
      <c r="B62" t="s">
        <v>241</v>
      </c>
      <c r="C62" s="23">
        <v>50</v>
      </c>
      <c r="D62" s="23">
        <v>30</v>
      </c>
      <c r="E62" s="23">
        <v>35</v>
      </c>
      <c r="F62" s="23">
        <v>30</v>
      </c>
      <c r="G62" s="23">
        <v>0</v>
      </c>
    </row>
    <row r="63" spans="1:7" customFormat="1" ht="15" customHeight="1" x14ac:dyDescent="0.2">
      <c r="A63" s="22" t="s">
        <v>184</v>
      </c>
      <c r="B63" t="s">
        <v>233</v>
      </c>
      <c r="C63" s="23">
        <v>165</v>
      </c>
      <c r="D63" s="23">
        <v>145</v>
      </c>
      <c r="E63" s="23">
        <v>210</v>
      </c>
      <c r="F63" s="23">
        <v>20</v>
      </c>
      <c r="G63" s="23">
        <v>30</v>
      </c>
    </row>
    <row r="64" spans="1:7" customFormat="1" ht="15" customHeight="1" x14ac:dyDescent="0.2">
      <c r="A64" s="22" t="s">
        <v>184</v>
      </c>
      <c r="B64" t="s">
        <v>226</v>
      </c>
      <c r="C64" s="23">
        <v>720</v>
      </c>
      <c r="D64" s="23">
        <v>735</v>
      </c>
      <c r="E64" s="23">
        <v>730</v>
      </c>
      <c r="F64" s="23">
        <v>650</v>
      </c>
      <c r="G64" s="23">
        <v>540</v>
      </c>
    </row>
    <row r="65" spans="1:7" customFormat="1" ht="15" customHeight="1" x14ac:dyDescent="0.2">
      <c r="A65" s="22" t="s">
        <v>184</v>
      </c>
      <c r="B65" t="s">
        <v>234</v>
      </c>
      <c r="C65" s="23">
        <v>2325</v>
      </c>
      <c r="D65" s="23">
        <v>1500</v>
      </c>
      <c r="E65" s="23">
        <v>1745</v>
      </c>
      <c r="F65" s="23">
        <v>930</v>
      </c>
      <c r="G65" s="23">
        <v>665</v>
      </c>
    </row>
    <row r="66" spans="1:7" customFormat="1" ht="15" customHeight="1" x14ac:dyDescent="0.2">
      <c r="A66" s="22" t="s">
        <v>186</v>
      </c>
      <c r="B66" t="s">
        <v>228</v>
      </c>
      <c r="C66" s="23">
        <v>695</v>
      </c>
      <c r="D66" s="23">
        <v>550</v>
      </c>
      <c r="E66" s="23">
        <v>700</v>
      </c>
      <c r="F66" s="23">
        <v>875</v>
      </c>
      <c r="G66" s="23">
        <v>675</v>
      </c>
    </row>
    <row r="67" spans="1:7" customFormat="1" ht="15" customHeight="1" x14ac:dyDescent="0.2">
      <c r="A67" s="22" t="s">
        <v>186</v>
      </c>
      <c r="B67" t="s">
        <v>245</v>
      </c>
      <c r="C67" s="23">
        <v>3555</v>
      </c>
      <c r="D67" s="23">
        <v>3480</v>
      </c>
      <c r="E67" s="23">
        <v>3410</v>
      </c>
      <c r="F67" s="23">
        <v>2945</v>
      </c>
      <c r="G67" s="23">
        <v>2205</v>
      </c>
    </row>
    <row r="68" spans="1:7" customFormat="1" ht="15" customHeight="1" x14ac:dyDescent="0.2">
      <c r="A68" s="22" t="s">
        <v>186</v>
      </c>
      <c r="B68" t="s">
        <v>232</v>
      </c>
      <c r="C68" s="23">
        <v>30</v>
      </c>
      <c r="D68" s="23" t="s">
        <v>29</v>
      </c>
      <c r="E68" s="23" t="s">
        <v>31</v>
      </c>
      <c r="F68" s="23" t="s">
        <v>31</v>
      </c>
      <c r="G68" s="23" t="s">
        <v>31</v>
      </c>
    </row>
    <row r="69" spans="1:7" customFormat="1" ht="15" customHeight="1" x14ac:dyDescent="0.2">
      <c r="A69" s="22" t="s">
        <v>186</v>
      </c>
      <c r="B69" t="s">
        <v>225</v>
      </c>
      <c r="C69" s="23">
        <v>1390</v>
      </c>
      <c r="D69" s="23">
        <v>1405</v>
      </c>
      <c r="E69" s="23">
        <v>1605</v>
      </c>
      <c r="F69" s="23">
        <v>1435</v>
      </c>
      <c r="G69" s="23">
        <v>1280</v>
      </c>
    </row>
    <row r="70" spans="1:7" ht="15" customHeight="1" x14ac:dyDescent="0.2">
      <c r="A70" t="s">
        <v>186</v>
      </c>
      <c r="B70" t="s">
        <v>233</v>
      </c>
      <c r="C70" s="25">
        <v>15</v>
      </c>
      <c r="D70" s="23" t="s">
        <v>29</v>
      </c>
      <c r="E70" s="23">
        <v>15</v>
      </c>
      <c r="F70" s="23">
        <v>15</v>
      </c>
      <c r="G70" s="23">
        <v>15</v>
      </c>
    </row>
    <row r="71" spans="1:7" ht="15" customHeight="1" x14ac:dyDescent="0.2">
      <c r="A71" t="s">
        <v>186</v>
      </c>
      <c r="B71" t="s">
        <v>226</v>
      </c>
      <c r="C71" s="25">
        <v>135</v>
      </c>
      <c r="D71" s="23">
        <v>125</v>
      </c>
      <c r="E71" s="23">
        <v>125</v>
      </c>
      <c r="F71" s="23">
        <v>65</v>
      </c>
      <c r="G71" s="23">
        <v>30</v>
      </c>
    </row>
    <row r="72" spans="1:7" ht="15" customHeight="1" x14ac:dyDescent="0.2">
      <c r="A72" t="s">
        <v>186</v>
      </c>
      <c r="B72" t="s">
        <v>246</v>
      </c>
      <c r="C72" s="25">
        <v>45</v>
      </c>
      <c r="D72" s="23">
        <v>115</v>
      </c>
      <c r="E72" s="23">
        <v>45</v>
      </c>
      <c r="F72" s="23">
        <v>50</v>
      </c>
      <c r="G72" s="23">
        <v>50</v>
      </c>
    </row>
    <row r="73" spans="1:7" ht="15" customHeight="1" x14ac:dyDescent="0.2"/>
    <row r="74" spans="1:7" ht="15" customHeight="1" x14ac:dyDescent="0.2"/>
    <row r="75" spans="1:7" ht="15" customHeight="1" x14ac:dyDescent="0.2"/>
    <row r="76" spans="1:7" ht="15" customHeight="1" x14ac:dyDescent="0.2"/>
    <row r="77" spans="1:7" ht="15" customHeight="1" x14ac:dyDescent="0.2"/>
    <row r="78" spans="1:7" ht="15" customHeight="1" x14ac:dyDescent="0.2"/>
    <row r="79" spans="1:7" ht="15" customHeight="1" x14ac:dyDescent="0.2"/>
    <row r="80" spans="1:7" ht="15" customHeight="1" x14ac:dyDescent="0.2"/>
    <row r="81" ht="15" customHeight="1" x14ac:dyDescent="0.2"/>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heetViews>
  <sheetFormatPr defaultColWidth="11.5546875" defaultRowHeight="15" x14ac:dyDescent="0.2"/>
  <cols>
    <col min="1" max="1" width="7.44140625" customWidth="1"/>
    <col min="2" max="2" width="54.6640625" bestFit="1" customWidth="1"/>
    <col min="3" max="7" width="18.5546875" style="23" bestFit="1" customWidth="1"/>
    <col min="8" max="8" width="11.5546875" customWidth="1"/>
  </cols>
  <sheetData>
    <row r="1" spans="1:7" ht="35.1" customHeight="1" x14ac:dyDescent="0.2">
      <c r="A1" s="8" t="s">
        <v>247</v>
      </c>
    </row>
    <row r="2" spans="1:7" ht="17.45" customHeight="1" x14ac:dyDescent="0.2">
      <c r="A2" s="13" t="s">
        <v>213</v>
      </c>
    </row>
    <row r="3" spans="1:7" s="22" customFormat="1" ht="15" customHeight="1" x14ac:dyDescent="0.25">
      <c r="A3" s="19" t="s">
        <v>179</v>
      </c>
      <c r="B3" s="19" t="s">
        <v>8</v>
      </c>
      <c r="C3" s="20" t="s">
        <v>9</v>
      </c>
      <c r="D3" s="20" t="s">
        <v>12</v>
      </c>
      <c r="E3" s="20" t="s">
        <v>15</v>
      </c>
      <c r="F3" s="20" t="s">
        <v>18</v>
      </c>
      <c r="G3" s="20" t="s">
        <v>21</v>
      </c>
    </row>
    <row r="4" spans="1:7" ht="15" customHeight="1" x14ac:dyDescent="0.2">
      <c r="A4" s="22" t="s">
        <v>216</v>
      </c>
      <c r="B4" t="s">
        <v>217</v>
      </c>
      <c r="C4" s="23">
        <v>55</v>
      </c>
      <c r="D4" s="23">
        <v>85</v>
      </c>
      <c r="E4" s="23">
        <v>90</v>
      </c>
      <c r="F4" s="23">
        <v>70</v>
      </c>
      <c r="G4" s="23">
        <v>120</v>
      </c>
    </row>
    <row r="5" spans="1:7" ht="15" customHeight="1" x14ac:dyDescent="0.2">
      <c r="A5" s="22" t="s">
        <v>180</v>
      </c>
      <c r="B5" t="s">
        <v>181</v>
      </c>
      <c r="C5" s="23">
        <v>125</v>
      </c>
      <c r="D5" s="23">
        <v>45</v>
      </c>
      <c r="E5" s="23">
        <v>205</v>
      </c>
      <c r="F5" s="23">
        <v>100</v>
      </c>
      <c r="G5" s="23">
        <v>140</v>
      </c>
    </row>
    <row r="6" spans="1:7" ht="15" customHeight="1" x14ac:dyDescent="0.2">
      <c r="A6" s="22" t="s">
        <v>182</v>
      </c>
      <c r="B6" t="s">
        <v>183</v>
      </c>
      <c r="C6" s="23">
        <v>4500</v>
      </c>
      <c r="D6" s="23">
        <v>3690</v>
      </c>
      <c r="E6" s="23">
        <v>4320</v>
      </c>
      <c r="F6" s="23">
        <v>4370</v>
      </c>
      <c r="G6" s="23">
        <v>4760</v>
      </c>
    </row>
    <row r="7" spans="1:7" ht="15" customHeight="1" x14ac:dyDescent="0.2">
      <c r="A7" s="22" t="s">
        <v>184</v>
      </c>
      <c r="B7" t="s">
        <v>185</v>
      </c>
      <c r="C7" s="23">
        <v>7865</v>
      </c>
      <c r="D7" s="23">
        <v>5395</v>
      </c>
      <c r="E7" s="23">
        <v>5915</v>
      </c>
      <c r="F7" s="23">
        <v>5250</v>
      </c>
      <c r="G7" s="23">
        <v>4605</v>
      </c>
    </row>
    <row r="8" spans="1:7" ht="15" customHeight="1" x14ac:dyDescent="0.2">
      <c r="A8" s="50" t="s">
        <v>186</v>
      </c>
      <c r="B8" s="26" t="s">
        <v>187</v>
      </c>
      <c r="C8" s="27">
        <v>7095</v>
      </c>
      <c r="D8" s="27">
        <v>6095</v>
      </c>
      <c r="E8" s="27">
        <v>5695</v>
      </c>
      <c r="F8" s="27">
        <v>3345</v>
      </c>
      <c r="G8" s="27">
        <v>2850</v>
      </c>
    </row>
    <row r="9" spans="1:7" ht="15" customHeight="1" x14ac:dyDescent="0.2">
      <c r="A9" s="22" t="s">
        <v>216</v>
      </c>
      <c r="B9" t="s">
        <v>248</v>
      </c>
      <c r="C9" s="23">
        <v>45</v>
      </c>
      <c r="D9" s="23">
        <v>75</v>
      </c>
      <c r="E9" s="23">
        <v>85</v>
      </c>
      <c r="F9" s="23">
        <v>70</v>
      </c>
      <c r="G9" s="23">
        <v>120</v>
      </c>
    </row>
    <row r="10" spans="1:7" ht="15" customHeight="1" x14ac:dyDescent="0.2">
      <c r="A10" s="22" t="s">
        <v>216</v>
      </c>
      <c r="B10" t="s">
        <v>249</v>
      </c>
      <c r="C10" s="23">
        <v>10</v>
      </c>
      <c r="D10" s="23">
        <v>10</v>
      </c>
      <c r="E10" s="23">
        <v>5</v>
      </c>
      <c r="F10" s="23" t="s">
        <v>31</v>
      </c>
      <c r="G10" s="23" t="s">
        <v>31</v>
      </c>
    </row>
    <row r="11" spans="1:7" ht="15" customHeight="1" x14ac:dyDescent="0.2">
      <c r="A11" s="22" t="s">
        <v>180</v>
      </c>
      <c r="B11" t="s">
        <v>250</v>
      </c>
      <c r="C11" s="23">
        <v>0</v>
      </c>
      <c r="D11" s="23">
        <v>0</v>
      </c>
      <c r="E11" s="23">
        <v>0</v>
      </c>
      <c r="F11" s="23">
        <v>0</v>
      </c>
      <c r="G11" s="23">
        <v>10</v>
      </c>
    </row>
    <row r="12" spans="1:7" ht="15" customHeight="1" x14ac:dyDescent="0.2">
      <c r="A12" s="22" t="s">
        <v>180</v>
      </c>
      <c r="B12" t="s">
        <v>251</v>
      </c>
      <c r="C12" s="23">
        <v>45</v>
      </c>
      <c r="D12" s="23">
        <v>15</v>
      </c>
      <c r="E12" s="23">
        <v>105</v>
      </c>
      <c r="F12" s="23">
        <v>15</v>
      </c>
      <c r="G12" s="23">
        <v>30</v>
      </c>
    </row>
    <row r="13" spans="1:7" ht="15" customHeight="1" x14ac:dyDescent="0.2">
      <c r="A13" s="22" t="s">
        <v>180</v>
      </c>
      <c r="B13" t="s">
        <v>252</v>
      </c>
      <c r="C13" s="23">
        <v>40</v>
      </c>
      <c r="D13" s="23" t="s">
        <v>29</v>
      </c>
      <c r="E13" s="23">
        <v>50</v>
      </c>
      <c r="F13" s="23">
        <v>15</v>
      </c>
      <c r="G13" s="23" t="s">
        <v>29</v>
      </c>
    </row>
    <row r="14" spans="1:7" ht="15" customHeight="1" x14ac:dyDescent="0.2">
      <c r="A14" s="22" t="s">
        <v>180</v>
      </c>
      <c r="B14" t="s">
        <v>248</v>
      </c>
      <c r="C14" s="23">
        <v>25</v>
      </c>
      <c r="D14" s="23">
        <v>20</v>
      </c>
      <c r="E14" s="23">
        <v>25</v>
      </c>
      <c r="F14" s="23">
        <v>50</v>
      </c>
      <c r="G14" s="23">
        <v>65</v>
      </c>
    </row>
    <row r="15" spans="1:7" ht="15" customHeight="1" x14ac:dyDescent="0.2">
      <c r="A15" s="22" t="s">
        <v>180</v>
      </c>
      <c r="B15" t="s">
        <v>249</v>
      </c>
      <c r="C15" s="23">
        <v>15</v>
      </c>
      <c r="D15" s="23">
        <v>10</v>
      </c>
      <c r="E15" s="23">
        <v>20</v>
      </c>
      <c r="F15" s="23">
        <v>25</v>
      </c>
      <c r="G15" s="23">
        <v>30</v>
      </c>
    </row>
    <row r="16" spans="1:7" ht="15" customHeight="1" x14ac:dyDescent="0.2">
      <c r="A16" s="22" t="s">
        <v>182</v>
      </c>
      <c r="B16" t="s">
        <v>253</v>
      </c>
      <c r="C16" s="23">
        <v>0</v>
      </c>
      <c r="D16" s="23" t="s">
        <v>29</v>
      </c>
      <c r="E16" s="23">
        <v>40</v>
      </c>
      <c r="F16" s="23">
        <v>10</v>
      </c>
      <c r="G16" s="23" t="s">
        <v>29</v>
      </c>
    </row>
    <row r="17" spans="1:7" ht="15" customHeight="1" x14ac:dyDescent="0.2">
      <c r="A17" s="22" t="s">
        <v>182</v>
      </c>
      <c r="B17" t="s">
        <v>254</v>
      </c>
      <c r="C17" s="23">
        <v>15</v>
      </c>
      <c r="D17" s="23">
        <v>20</v>
      </c>
      <c r="E17" s="23">
        <v>45</v>
      </c>
      <c r="F17" s="23">
        <v>40</v>
      </c>
      <c r="G17" s="23">
        <v>20</v>
      </c>
    </row>
    <row r="18" spans="1:7" ht="15" customHeight="1" x14ac:dyDescent="0.2">
      <c r="A18" s="22" t="s">
        <v>182</v>
      </c>
      <c r="B18" t="s">
        <v>255</v>
      </c>
      <c r="C18" s="23">
        <v>30</v>
      </c>
      <c r="D18" s="23">
        <v>5</v>
      </c>
      <c r="E18" s="23">
        <v>5</v>
      </c>
      <c r="F18" s="23">
        <v>10</v>
      </c>
      <c r="G18" s="23">
        <v>10</v>
      </c>
    </row>
    <row r="19" spans="1:7" ht="15" customHeight="1" x14ac:dyDescent="0.2">
      <c r="A19" s="22" t="s">
        <v>182</v>
      </c>
      <c r="B19" t="s">
        <v>256</v>
      </c>
      <c r="C19" s="23">
        <v>530</v>
      </c>
      <c r="D19" s="23">
        <v>655</v>
      </c>
      <c r="E19" s="23">
        <v>395</v>
      </c>
      <c r="F19" s="23">
        <v>185</v>
      </c>
      <c r="G19" s="23">
        <v>150</v>
      </c>
    </row>
    <row r="20" spans="1:7" ht="15" customHeight="1" x14ac:dyDescent="0.2">
      <c r="A20" s="22" t="s">
        <v>182</v>
      </c>
      <c r="B20" t="s">
        <v>257</v>
      </c>
      <c r="C20" s="23">
        <v>160</v>
      </c>
      <c r="D20" s="23">
        <v>70</v>
      </c>
      <c r="E20" s="23">
        <v>135</v>
      </c>
      <c r="F20" s="23">
        <v>170</v>
      </c>
      <c r="G20" s="23">
        <v>40</v>
      </c>
    </row>
    <row r="21" spans="1:7" ht="15" customHeight="1" x14ac:dyDescent="0.2">
      <c r="A21" s="22" t="s">
        <v>182</v>
      </c>
      <c r="B21" t="s">
        <v>258</v>
      </c>
      <c r="C21" s="23" t="s">
        <v>31</v>
      </c>
      <c r="D21" s="23" t="s">
        <v>31</v>
      </c>
      <c r="E21" s="23">
        <v>5</v>
      </c>
      <c r="F21" s="23">
        <v>0</v>
      </c>
      <c r="G21" s="23">
        <v>0</v>
      </c>
    </row>
    <row r="22" spans="1:7" ht="15" customHeight="1" x14ac:dyDescent="0.2">
      <c r="A22" s="22" t="s">
        <v>182</v>
      </c>
      <c r="B22" t="s">
        <v>259</v>
      </c>
      <c r="C22" s="23" t="s">
        <v>29</v>
      </c>
      <c r="D22" s="23">
        <v>40</v>
      </c>
      <c r="E22" s="23" t="s">
        <v>29</v>
      </c>
      <c r="F22" s="23">
        <v>10</v>
      </c>
      <c r="G22" s="23">
        <v>15</v>
      </c>
    </row>
    <row r="23" spans="1:7" ht="15" customHeight="1" x14ac:dyDescent="0.2">
      <c r="A23" s="22" t="s">
        <v>182</v>
      </c>
      <c r="B23" t="s">
        <v>260</v>
      </c>
      <c r="C23" s="23">
        <v>345</v>
      </c>
      <c r="D23" s="23">
        <v>285</v>
      </c>
      <c r="E23" s="23">
        <v>225</v>
      </c>
      <c r="F23" s="23">
        <v>160</v>
      </c>
      <c r="G23" s="23">
        <v>295</v>
      </c>
    </row>
    <row r="24" spans="1:7" ht="15" customHeight="1" x14ac:dyDescent="0.2">
      <c r="A24" s="22" t="s">
        <v>182</v>
      </c>
      <c r="B24" t="s">
        <v>261</v>
      </c>
      <c r="C24" s="23" t="s">
        <v>29</v>
      </c>
      <c r="D24" s="23">
        <v>0</v>
      </c>
      <c r="E24" s="23">
        <v>55</v>
      </c>
      <c r="F24" s="23">
        <v>95</v>
      </c>
      <c r="G24" s="23">
        <v>5</v>
      </c>
    </row>
    <row r="25" spans="1:7" ht="15" customHeight="1" x14ac:dyDescent="0.2">
      <c r="A25" s="22" t="s">
        <v>182</v>
      </c>
      <c r="B25" t="s">
        <v>262</v>
      </c>
      <c r="C25" s="23">
        <v>370</v>
      </c>
      <c r="D25" s="23">
        <v>135</v>
      </c>
      <c r="E25" s="23">
        <v>30</v>
      </c>
      <c r="F25" s="23" t="s">
        <v>31</v>
      </c>
      <c r="G25" s="23" t="s">
        <v>31</v>
      </c>
    </row>
    <row r="26" spans="1:7" ht="15" customHeight="1" x14ac:dyDescent="0.2">
      <c r="A26" s="22" t="s">
        <v>182</v>
      </c>
      <c r="B26" t="s">
        <v>263</v>
      </c>
      <c r="C26" s="23">
        <v>140</v>
      </c>
      <c r="D26" s="23">
        <v>75</v>
      </c>
      <c r="E26" s="23">
        <v>205</v>
      </c>
      <c r="F26" s="23">
        <v>205</v>
      </c>
      <c r="G26" s="23">
        <v>395</v>
      </c>
    </row>
    <row r="27" spans="1:7" ht="15" customHeight="1" x14ac:dyDescent="0.2">
      <c r="A27" s="22" t="s">
        <v>182</v>
      </c>
      <c r="B27" t="s">
        <v>264</v>
      </c>
      <c r="C27" s="23">
        <v>0</v>
      </c>
      <c r="D27" s="23">
        <v>0</v>
      </c>
      <c r="E27" s="23">
        <v>0</v>
      </c>
      <c r="F27" s="23">
        <v>10</v>
      </c>
      <c r="G27" s="23">
        <v>10</v>
      </c>
    </row>
    <row r="28" spans="1:7" ht="15" customHeight="1" x14ac:dyDescent="0.2">
      <c r="A28" s="22" t="s">
        <v>182</v>
      </c>
      <c r="B28" t="s">
        <v>203</v>
      </c>
      <c r="C28" s="23">
        <v>145</v>
      </c>
      <c r="D28" s="23">
        <v>210</v>
      </c>
      <c r="E28" s="23">
        <v>155</v>
      </c>
      <c r="F28" s="23">
        <v>70</v>
      </c>
      <c r="G28" s="23">
        <v>50</v>
      </c>
    </row>
    <row r="29" spans="1:7" ht="15" customHeight="1" x14ac:dyDescent="0.2">
      <c r="A29" s="22" t="s">
        <v>182</v>
      </c>
      <c r="B29" t="s">
        <v>265</v>
      </c>
      <c r="C29" s="23">
        <v>595</v>
      </c>
      <c r="D29" s="23">
        <v>495</v>
      </c>
      <c r="E29" s="23">
        <v>75</v>
      </c>
      <c r="F29" s="23" t="s">
        <v>31</v>
      </c>
      <c r="G29" s="23" t="s">
        <v>31</v>
      </c>
    </row>
    <row r="30" spans="1:7" ht="15" customHeight="1" x14ac:dyDescent="0.2">
      <c r="A30" s="22" t="s">
        <v>182</v>
      </c>
      <c r="B30" t="s">
        <v>266</v>
      </c>
      <c r="C30" s="23">
        <v>70</v>
      </c>
      <c r="D30" s="23">
        <v>90</v>
      </c>
      <c r="E30" s="23">
        <v>55</v>
      </c>
      <c r="F30" s="23">
        <v>90</v>
      </c>
      <c r="G30" s="23">
        <v>75</v>
      </c>
    </row>
    <row r="31" spans="1:7" ht="15" customHeight="1" x14ac:dyDescent="0.2">
      <c r="A31" s="22" t="s">
        <v>182</v>
      </c>
      <c r="B31" t="s">
        <v>136</v>
      </c>
      <c r="C31" s="23">
        <v>120</v>
      </c>
      <c r="D31" s="23">
        <v>115</v>
      </c>
      <c r="E31" s="23">
        <v>175</v>
      </c>
      <c r="F31" s="23">
        <v>125</v>
      </c>
      <c r="G31" s="23">
        <v>100</v>
      </c>
    </row>
    <row r="32" spans="1:7" ht="15" customHeight="1" x14ac:dyDescent="0.2">
      <c r="A32" s="22" t="s">
        <v>182</v>
      </c>
      <c r="B32" t="s">
        <v>267</v>
      </c>
      <c r="C32" s="23">
        <v>110</v>
      </c>
      <c r="D32" s="23">
        <v>110</v>
      </c>
      <c r="E32" s="23">
        <v>5</v>
      </c>
      <c r="F32" s="23" t="s">
        <v>31</v>
      </c>
      <c r="G32" s="23" t="s">
        <v>31</v>
      </c>
    </row>
    <row r="33" spans="1:7" ht="15" customHeight="1" x14ac:dyDescent="0.2">
      <c r="A33" s="22" t="s">
        <v>182</v>
      </c>
      <c r="B33" t="s">
        <v>268</v>
      </c>
      <c r="C33" s="23">
        <v>60</v>
      </c>
      <c r="D33" s="23">
        <v>25</v>
      </c>
      <c r="E33" s="23">
        <v>45</v>
      </c>
      <c r="F33" s="23">
        <v>15</v>
      </c>
      <c r="G33" s="23">
        <v>0</v>
      </c>
    </row>
    <row r="34" spans="1:7" ht="15" customHeight="1" x14ac:dyDescent="0.2">
      <c r="A34" s="22" t="s">
        <v>182</v>
      </c>
      <c r="B34" t="s">
        <v>269</v>
      </c>
      <c r="C34" s="23" t="s">
        <v>31</v>
      </c>
      <c r="D34" s="23">
        <v>0</v>
      </c>
      <c r="E34" s="23">
        <v>0</v>
      </c>
      <c r="F34" s="23">
        <v>35</v>
      </c>
      <c r="G34" s="23">
        <v>45</v>
      </c>
    </row>
    <row r="35" spans="1:7" ht="15" customHeight="1" x14ac:dyDescent="0.2">
      <c r="A35" s="22" t="s">
        <v>182</v>
      </c>
      <c r="B35" t="s">
        <v>270</v>
      </c>
      <c r="C35" s="23">
        <v>45</v>
      </c>
      <c r="D35" s="23">
        <v>25</v>
      </c>
      <c r="E35" s="23" t="s">
        <v>29</v>
      </c>
      <c r="F35" s="23">
        <v>0</v>
      </c>
      <c r="G35" s="23" t="s">
        <v>29</v>
      </c>
    </row>
    <row r="36" spans="1:7" ht="15" customHeight="1" x14ac:dyDescent="0.2">
      <c r="A36" s="22" t="s">
        <v>182</v>
      </c>
      <c r="B36" t="s">
        <v>271</v>
      </c>
      <c r="C36" s="23">
        <v>125</v>
      </c>
      <c r="D36" s="23">
        <v>155</v>
      </c>
      <c r="E36" s="23">
        <v>220</v>
      </c>
      <c r="F36" s="23">
        <v>295</v>
      </c>
      <c r="G36" s="23">
        <v>315</v>
      </c>
    </row>
    <row r="37" spans="1:7" ht="15" customHeight="1" x14ac:dyDescent="0.2">
      <c r="A37" s="22" t="s">
        <v>182</v>
      </c>
      <c r="B37" t="s">
        <v>272</v>
      </c>
      <c r="C37" s="23" t="s">
        <v>29</v>
      </c>
      <c r="D37" s="23">
        <v>25</v>
      </c>
      <c r="E37" s="23">
        <v>10</v>
      </c>
      <c r="F37" s="23">
        <v>0</v>
      </c>
      <c r="G37" s="23">
        <v>0</v>
      </c>
    </row>
    <row r="38" spans="1:7" ht="15" customHeight="1" x14ac:dyDescent="0.2">
      <c r="A38" s="22" t="s">
        <v>182</v>
      </c>
      <c r="B38" t="s">
        <v>273</v>
      </c>
      <c r="C38" s="23">
        <v>50</v>
      </c>
      <c r="D38" s="23">
        <v>45</v>
      </c>
      <c r="E38" s="23">
        <v>90</v>
      </c>
      <c r="F38" s="23">
        <v>45</v>
      </c>
      <c r="G38" s="23">
        <v>105</v>
      </c>
    </row>
    <row r="39" spans="1:7" ht="15" customHeight="1" x14ac:dyDescent="0.2">
      <c r="A39" s="22" t="s">
        <v>182</v>
      </c>
      <c r="B39" t="s">
        <v>274</v>
      </c>
      <c r="C39" s="23">
        <v>70</v>
      </c>
      <c r="D39" s="23">
        <v>55</v>
      </c>
      <c r="E39" s="23">
        <v>70</v>
      </c>
      <c r="F39" s="23">
        <v>75</v>
      </c>
      <c r="G39" s="23">
        <v>25</v>
      </c>
    </row>
    <row r="40" spans="1:7" ht="15" customHeight="1" x14ac:dyDescent="0.2">
      <c r="A40" s="22" t="s">
        <v>182</v>
      </c>
      <c r="B40" t="s">
        <v>275</v>
      </c>
      <c r="C40" s="23" t="s">
        <v>31</v>
      </c>
      <c r="D40" s="23" t="s">
        <v>31</v>
      </c>
      <c r="E40" s="23" t="s">
        <v>31</v>
      </c>
      <c r="F40" s="23" t="s">
        <v>29</v>
      </c>
      <c r="G40" s="23" t="s">
        <v>29</v>
      </c>
    </row>
    <row r="41" spans="1:7" ht="15" customHeight="1" x14ac:dyDescent="0.2">
      <c r="A41" s="22" t="s">
        <v>182</v>
      </c>
      <c r="B41" t="s">
        <v>276</v>
      </c>
      <c r="C41" s="23" t="s">
        <v>29</v>
      </c>
      <c r="D41" s="23" t="s">
        <v>29</v>
      </c>
      <c r="E41" s="23">
        <v>5</v>
      </c>
      <c r="F41" s="23" t="s">
        <v>29</v>
      </c>
      <c r="G41" s="23">
        <v>40</v>
      </c>
    </row>
    <row r="42" spans="1:7" ht="15" customHeight="1" x14ac:dyDescent="0.2">
      <c r="A42" s="22" t="s">
        <v>182</v>
      </c>
      <c r="B42" t="s">
        <v>277</v>
      </c>
      <c r="C42" s="23">
        <v>155</v>
      </c>
      <c r="D42" s="23">
        <v>220</v>
      </c>
      <c r="E42" s="23">
        <v>185</v>
      </c>
      <c r="F42" s="23">
        <v>120</v>
      </c>
      <c r="G42" s="23">
        <v>110</v>
      </c>
    </row>
    <row r="43" spans="1:7" ht="15" customHeight="1" x14ac:dyDescent="0.2">
      <c r="A43" s="22" t="s">
        <v>182</v>
      </c>
      <c r="B43" t="s">
        <v>278</v>
      </c>
      <c r="C43" s="23" t="s">
        <v>31</v>
      </c>
      <c r="D43" s="23" t="s">
        <v>31</v>
      </c>
      <c r="E43" s="23">
        <v>15</v>
      </c>
      <c r="F43" s="23">
        <v>45</v>
      </c>
      <c r="G43" s="23">
        <v>45</v>
      </c>
    </row>
    <row r="44" spans="1:7" ht="15" customHeight="1" x14ac:dyDescent="0.2">
      <c r="A44" s="22" t="s">
        <v>182</v>
      </c>
      <c r="B44" t="s">
        <v>146</v>
      </c>
      <c r="C44" s="23">
        <v>160</v>
      </c>
      <c r="D44" s="23">
        <v>295</v>
      </c>
      <c r="E44" s="23">
        <v>230</v>
      </c>
      <c r="F44" s="23">
        <v>185</v>
      </c>
      <c r="G44" s="23">
        <v>115</v>
      </c>
    </row>
    <row r="45" spans="1:7" ht="15" customHeight="1" x14ac:dyDescent="0.2">
      <c r="A45" s="22" t="s">
        <v>182</v>
      </c>
      <c r="B45" t="s">
        <v>252</v>
      </c>
      <c r="C45" s="23">
        <v>120</v>
      </c>
      <c r="D45" s="23">
        <v>95</v>
      </c>
      <c r="E45" s="23">
        <v>125</v>
      </c>
      <c r="F45" s="23">
        <v>115</v>
      </c>
      <c r="G45" s="23">
        <v>100</v>
      </c>
    </row>
    <row r="46" spans="1:7" ht="15" customHeight="1" x14ac:dyDescent="0.2">
      <c r="A46" s="22" t="s">
        <v>182</v>
      </c>
      <c r="B46" t="s">
        <v>279</v>
      </c>
      <c r="C46" s="23">
        <v>100</v>
      </c>
      <c r="D46" s="23">
        <v>70</v>
      </c>
      <c r="E46" s="23">
        <v>45</v>
      </c>
      <c r="F46" s="23">
        <v>20</v>
      </c>
      <c r="G46" s="23">
        <v>15</v>
      </c>
    </row>
    <row r="47" spans="1:7" ht="15" customHeight="1" x14ac:dyDescent="0.2">
      <c r="A47" s="22" t="s">
        <v>182</v>
      </c>
      <c r="B47" t="s">
        <v>280</v>
      </c>
      <c r="C47" s="23">
        <v>70</v>
      </c>
      <c r="D47" s="23">
        <v>100</v>
      </c>
      <c r="E47" s="23">
        <v>50</v>
      </c>
      <c r="F47" s="23">
        <v>25</v>
      </c>
      <c r="G47" s="23">
        <v>0</v>
      </c>
    </row>
    <row r="48" spans="1:7" ht="15" customHeight="1" x14ac:dyDescent="0.2">
      <c r="A48" s="22" t="s">
        <v>182</v>
      </c>
      <c r="B48" t="s">
        <v>248</v>
      </c>
      <c r="C48" s="23">
        <v>40</v>
      </c>
      <c r="D48" s="23">
        <v>75</v>
      </c>
      <c r="E48" s="23">
        <v>75</v>
      </c>
      <c r="F48" s="23">
        <v>100</v>
      </c>
      <c r="G48" s="23">
        <v>145</v>
      </c>
    </row>
    <row r="49" spans="1:7" ht="15" customHeight="1" x14ac:dyDescent="0.2">
      <c r="A49" s="22" t="s">
        <v>182</v>
      </c>
      <c r="B49" t="s">
        <v>249</v>
      </c>
      <c r="C49" s="23">
        <v>5</v>
      </c>
      <c r="D49" s="23">
        <v>15</v>
      </c>
      <c r="E49" s="23">
        <v>20</v>
      </c>
      <c r="F49" s="23">
        <v>25</v>
      </c>
      <c r="G49" s="23">
        <v>30</v>
      </c>
    </row>
    <row r="50" spans="1:7" ht="15" customHeight="1" x14ac:dyDescent="0.2">
      <c r="A50" s="22" t="s">
        <v>182</v>
      </c>
      <c r="B50" t="s">
        <v>281</v>
      </c>
      <c r="C50" s="23">
        <v>25</v>
      </c>
      <c r="D50" s="23">
        <v>0</v>
      </c>
      <c r="E50" s="23">
        <v>10</v>
      </c>
      <c r="F50" s="23">
        <v>20</v>
      </c>
      <c r="G50" s="23">
        <v>20</v>
      </c>
    </row>
    <row r="51" spans="1:7" ht="15" customHeight="1" x14ac:dyDescent="0.2">
      <c r="A51" s="22" t="s">
        <v>182</v>
      </c>
      <c r="B51" t="s">
        <v>282</v>
      </c>
      <c r="C51" s="23">
        <v>10</v>
      </c>
      <c r="D51" s="23" t="s">
        <v>29</v>
      </c>
      <c r="E51" s="23" t="s">
        <v>29</v>
      </c>
      <c r="F51" s="23">
        <v>10</v>
      </c>
      <c r="G51" s="23">
        <v>10</v>
      </c>
    </row>
    <row r="52" spans="1:7" ht="15" customHeight="1" x14ac:dyDescent="0.2">
      <c r="A52" s="22" t="s">
        <v>182</v>
      </c>
      <c r="B52" t="s">
        <v>283</v>
      </c>
      <c r="C52" s="23" t="s">
        <v>29</v>
      </c>
      <c r="D52" s="23">
        <v>0</v>
      </c>
      <c r="E52" s="23" t="s">
        <v>29</v>
      </c>
      <c r="F52" s="23">
        <v>0</v>
      </c>
      <c r="G52" s="23">
        <v>5</v>
      </c>
    </row>
    <row r="53" spans="1:7" ht="15" customHeight="1" x14ac:dyDescent="0.2">
      <c r="A53" s="22" t="s">
        <v>182</v>
      </c>
      <c r="B53" t="s">
        <v>284</v>
      </c>
      <c r="C53" s="23">
        <v>5</v>
      </c>
      <c r="D53" s="23">
        <v>0</v>
      </c>
      <c r="E53" s="23">
        <v>15</v>
      </c>
      <c r="F53" s="23">
        <v>5</v>
      </c>
      <c r="G53" s="23">
        <v>15</v>
      </c>
    </row>
    <row r="54" spans="1:7" ht="15" customHeight="1" x14ac:dyDescent="0.2">
      <c r="A54" s="22" t="s">
        <v>182</v>
      </c>
      <c r="B54" t="s">
        <v>285</v>
      </c>
      <c r="C54" s="23">
        <v>0</v>
      </c>
      <c r="D54" s="23">
        <v>0</v>
      </c>
      <c r="E54" s="23" t="s">
        <v>29</v>
      </c>
      <c r="F54" s="23" t="s">
        <v>29</v>
      </c>
      <c r="G54" s="23">
        <v>0</v>
      </c>
    </row>
    <row r="55" spans="1:7" ht="15" customHeight="1" x14ac:dyDescent="0.2">
      <c r="A55" s="22" t="s">
        <v>182</v>
      </c>
      <c r="B55" t="s">
        <v>286</v>
      </c>
      <c r="C55" s="23">
        <v>20</v>
      </c>
      <c r="D55" s="23">
        <v>0</v>
      </c>
      <c r="E55" s="23">
        <v>25</v>
      </c>
      <c r="F55" s="23">
        <v>45</v>
      </c>
      <c r="G55" s="23">
        <v>45</v>
      </c>
    </row>
    <row r="56" spans="1:7" ht="15" customHeight="1" x14ac:dyDescent="0.2">
      <c r="A56" s="22" t="s">
        <v>182</v>
      </c>
      <c r="B56" t="s">
        <v>287</v>
      </c>
      <c r="C56" s="23">
        <v>45</v>
      </c>
      <c r="D56" s="23" t="s">
        <v>29</v>
      </c>
      <c r="E56" s="23">
        <v>105</v>
      </c>
      <c r="F56" s="23">
        <v>165</v>
      </c>
      <c r="G56" s="23">
        <v>120</v>
      </c>
    </row>
    <row r="57" spans="1:7" ht="15" customHeight="1" x14ac:dyDescent="0.2">
      <c r="A57" s="22" t="s">
        <v>182</v>
      </c>
      <c r="B57" t="s">
        <v>288</v>
      </c>
      <c r="C57" s="23">
        <v>0</v>
      </c>
      <c r="D57" s="23">
        <v>5</v>
      </c>
      <c r="E57" s="23">
        <v>15</v>
      </c>
      <c r="F57" s="23">
        <v>5</v>
      </c>
      <c r="G57" s="23" t="s">
        <v>29</v>
      </c>
    </row>
    <row r="58" spans="1:7" ht="15" customHeight="1" x14ac:dyDescent="0.2">
      <c r="A58" s="22" t="s">
        <v>182</v>
      </c>
      <c r="B58" t="s">
        <v>289</v>
      </c>
      <c r="C58" s="23">
        <v>0</v>
      </c>
      <c r="D58" s="23">
        <v>0</v>
      </c>
      <c r="E58" s="23">
        <v>0</v>
      </c>
      <c r="F58" s="23">
        <v>25</v>
      </c>
      <c r="G58" s="23">
        <v>55</v>
      </c>
    </row>
    <row r="59" spans="1:7" ht="15" customHeight="1" x14ac:dyDescent="0.2">
      <c r="A59" s="22" t="s">
        <v>182</v>
      </c>
      <c r="B59" t="s">
        <v>290</v>
      </c>
      <c r="C59" s="23">
        <v>0</v>
      </c>
      <c r="D59" s="23">
        <v>0</v>
      </c>
      <c r="E59" s="23">
        <v>0</v>
      </c>
      <c r="F59" s="23">
        <v>0</v>
      </c>
      <c r="G59" s="23">
        <v>10</v>
      </c>
    </row>
    <row r="60" spans="1:7" ht="15" customHeight="1" x14ac:dyDescent="0.2">
      <c r="A60" s="22" t="s">
        <v>182</v>
      </c>
      <c r="B60" t="s">
        <v>291</v>
      </c>
      <c r="C60" s="23">
        <v>15</v>
      </c>
      <c r="D60" s="23">
        <v>5</v>
      </c>
      <c r="E60" s="23">
        <v>10</v>
      </c>
      <c r="F60" s="23">
        <v>15</v>
      </c>
      <c r="G60" s="23">
        <v>15</v>
      </c>
    </row>
    <row r="61" spans="1:7" ht="15" customHeight="1" x14ac:dyDescent="0.2">
      <c r="A61" s="22" t="s">
        <v>182</v>
      </c>
      <c r="B61" t="s">
        <v>292</v>
      </c>
      <c r="C61" s="23">
        <v>125</v>
      </c>
      <c r="D61" s="23">
        <v>35</v>
      </c>
      <c r="E61" s="23">
        <v>55</v>
      </c>
      <c r="F61" s="23">
        <v>85</v>
      </c>
      <c r="G61" s="23">
        <v>100</v>
      </c>
    </row>
    <row r="62" spans="1:7" ht="15" customHeight="1" x14ac:dyDescent="0.2">
      <c r="A62" s="22" t="s">
        <v>182</v>
      </c>
      <c r="B62" t="s">
        <v>293</v>
      </c>
      <c r="C62" s="23">
        <v>10</v>
      </c>
      <c r="D62" s="23">
        <v>0</v>
      </c>
      <c r="E62" s="23">
        <v>15</v>
      </c>
      <c r="F62" s="23">
        <v>5</v>
      </c>
      <c r="G62" s="23" t="s">
        <v>29</v>
      </c>
    </row>
    <row r="63" spans="1:7" ht="15" customHeight="1" x14ac:dyDescent="0.2">
      <c r="A63" s="22" t="s">
        <v>182</v>
      </c>
      <c r="B63" t="s">
        <v>294</v>
      </c>
      <c r="C63" s="23">
        <v>15</v>
      </c>
      <c r="D63" s="23">
        <v>0</v>
      </c>
      <c r="E63" s="23">
        <v>0</v>
      </c>
      <c r="F63" s="23">
        <v>10</v>
      </c>
      <c r="G63" s="23">
        <v>10</v>
      </c>
    </row>
    <row r="64" spans="1:7" ht="15" customHeight="1" x14ac:dyDescent="0.2">
      <c r="A64" s="22" t="s">
        <v>182</v>
      </c>
      <c r="B64" t="s">
        <v>295</v>
      </c>
      <c r="C64" s="23">
        <v>35</v>
      </c>
      <c r="D64" s="23" t="s">
        <v>29</v>
      </c>
      <c r="E64" s="23">
        <v>25</v>
      </c>
      <c r="F64" s="23">
        <v>45</v>
      </c>
      <c r="G64" s="23">
        <v>50</v>
      </c>
    </row>
    <row r="65" spans="1:7" ht="15" customHeight="1" x14ac:dyDescent="0.2">
      <c r="A65" s="22" t="s">
        <v>182</v>
      </c>
      <c r="B65" t="s">
        <v>296</v>
      </c>
      <c r="C65" s="23" t="s">
        <v>29</v>
      </c>
      <c r="D65" s="23">
        <v>5</v>
      </c>
      <c r="E65" s="23">
        <v>20</v>
      </c>
      <c r="F65" s="23">
        <v>30</v>
      </c>
      <c r="G65" s="23">
        <v>45</v>
      </c>
    </row>
    <row r="66" spans="1:7" ht="15" customHeight="1" x14ac:dyDescent="0.2">
      <c r="A66" s="22" t="s">
        <v>182</v>
      </c>
      <c r="B66" t="s">
        <v>297</v>
      </c>
      <c r="C66" s="23">
        <v>65</v>
      </c>
      <c r="D66" s="23">
        <v>0</v>
      </c>
      <c r="E66" s="23">
        <v>55</v>
      </c>
      <c r="F66" s="23">
        <v>85</v>
      </c>
      <c r="G66" s="23">
        <v>105</v>
      </c>
    </row>
    <row r="67" spans="1:7" ht="15" customHeight="1" x14ac:dyDescent="0.2">
      <c r="A67" s="22" t="s">
        <v>182</v>
      </c>
      <c r="B67" t="s">
        <v>298</v>
      </c>
      <c r="C67" s="23">
        <v>35</v>
      </c>
      <c r="D67" s="23">
        <v>0</v>
      </c>
      <c r="E67" s="23">
        <v>15</v>
      </c>
      <c r="F67" s="23">
        <v>35</v>
      </c>
      <c r="G67" s="23">
        <v>30</v>
      </c>
    </row>
    <row r="68" spans="1:7" ht="15" customHeight="1" x14ac:dyDescent="0.2">
      <c r="A68" s="22" t="s">
        <v>182</v>
      </c>
      <c r="B68" t="s">
        <v>299</v>
      </c>
      <c r="C68" s="23">
        <v>0</v>
      </c>
      <c r="D68" s="23" t="s">
        <v>29</v>
      </c>
      <c r="E68" s="23" t="s">
        <v>29</v>
      </c>
      <c r="F68" s="23">
        <v>0</v>
      </c>
      <c r="G68" s="23">
        <v>10</v>
      </c>
    </row>
    <row r="69" spans="1:7" ht="15" customHeight="1" x14ac:dyDescent="0.2">
      <c r="A69" s="22" t="s">
        <v>182</v>
      </c>
      <c r="B69" t="s">
        <v>300</v>
      </c>
      <c r="C69" s="23">
        <v>0</v>
      </c>
      <c r="D69" s="23">
        <v>0</v>
      </c>
      <c r="E69" s="23" t="s">
        <v>29</v>
      </c>
      <c r="F69" s="23">
        <v>15</v>
      </c>
      <c r="G69" s="23">
        <v>30</v>
      </c>
    </row>
    <row r="70" spans="1:7" ht="15" customHeight="1" x14ac:dyDescent="0.2">
      <c r="A70" s="22" t="s">
        <v>182</v>
      </c>
      <c r="B70" t="s">
        <v>301</v>
      </c>
      <c r="C70" s="23">
        <v>10</v>
      </c>
      <c r="D70" s="23">
        <v>0</v>
      </c>
      <c r="E70" s="23" t="s">
        <v>29</v>
      </c>
      <c r="F70" s="23">
        <v>10</v>
      </c>
      <c r="G70" s="23">
        <v>5</v>
      </c>
    </row>
    <row r="71" spans="1:7" ht="15" customHeight="1" x14ac:dyDescent="0.2">
      <c r="A71" s="22" t="s">
        <v>182</v>
      </c>
      <c r="B71" t="s">
        <v>302</v>
      </c>
      <c r="C71" s="23">
        <v>10</v>
      </c>
      <c r="D71" s="23" t="s">
        <v>29</v>
      </c>
      <c r="E71" s="23">
        <v>30</v>
      </c>
      <c r="F71" s="23">
        <v>45</v>
      </c>
      <c r="G71" s="23">
        <v>35</v>
      </c>
    </row>
    <row r="72" spans="1:7" ht="15" customHeight="1" x14ac:dyDescent="0.2">
      <c r="A72" s="22" t="s">
        <v>182</v>
      </c>
      <c r="B72" t="s">
        <v>303</v>
      </c>
      <c r="C72" s="23">
        <v>95</v>
      </c>
      <c r="D72" s="23">
        <v>0</v>
      </c>
      <c r="E72" s="23">
        <v>85</v>
      </c>
      <c r="F72" s="23">
        <v>95</v>
      </c>
      <c r="G72" s="23">
        <v>90</v>
      </c>
    </row>
    <row r="73" spans="1:7" ht="15" customHeight="1" x14ac:dyDescent="0.2">
      <c r="A73" s="22" t="s">
        <v>182</v>
      </c>
      <c r="B73" t="s">
        <v>304</v>
      </c>
      <c r="C73" s="23">
        <v>0</v>
      </c>
      <c r="D73" s="23">
        <v>0</v>
      </c>
      <c r="E73" s="23">
        <v>0</v>
      </c>
      <c r="F73" s="23">
        <v>25</v>
      </c>
      <c r="G73" s="23">
        <v>95</v>
      </c>
    </row>
    <row r="74" spans="1:7" ht="15" customHeight="1" x14ac:dyDescent="0.2">
      <c r="A74" s="22" t="s">
        <v>182</v>
      </c>
      <c r="B74" t="s">
        <v>305</v>
      </c>
      <c r="C74" s="23">
        <v>30</v>
      </c>
      <c r="D74" s="23">
        <v>0</v>
      </c>
      <c r="E74" s="23">
        <v>30</v>
      </c>
      <c r="F74" s="23">
        <v>35</v>
      </c>
      <c r="G74" s="23">
        <v>45</v>
      </c>
    </row>
    <row r="75" spans="1:7" ht="15" customHeight="1" x14ac:dyDescent="0.2">
      <c r="A75" s="22" t="s">
        <v>182</v>
      </c>
      <c r="B75" t="s">
        <v>306</v>
      </c>
      <c r="C75" s="23">
        <v>120</v>
      </c>
      <c r="D75" s="23">
        <v>10</v>
      </c>
      <c r="E75" s="23">
        <v>220</v>
      </c>
      <c r="F75" s="23">
        <v>205</v>
      </c>
      <c r="G75" s="23">
        <v>210</v>
      </c>
    </row>
    <row r="76" spans="1:7" ht="15" customHeight="1" x14ac:dyDescent="0.2">
      <c r="A76" s="22" t="s">
        <v>182</v>
      </c>
      <c r="B76" t="s">
        <v>307</v>
      </c>
      <c r="C76" s="23">
        <v>5</v>
      </c>
      <c r="D76" s="23">
        <v>0</v>
      </c>
      <c r="E76" s="23" t="s">
        <v>29</v>
      </c>
      <c r="F76" s="23">
        <v>5</v>
      </c>
      <c r="G76" s="23">
        <v>0</v>
      </c>
    </row>
    <row r="77" spans="1:7" ht="15" customHeight="1" x14ac:dyDescent="0.2">
      <c r="A77" s="22" t="s">
        <v>182</v>
      </c>
      <c r="B77" t="s">
        <v>308</v>
      </c>
      <c r="C77" s="23">
        <v>0</v>
      </c>
      <c r="D77" s="23">
        <v>0</v>
      </c>
      <c r="E77" s="23">
        <v>525</v>
      </c>
      <c r="F77" s="23">
        <v>390</v>
      </c>
      <c r="G77" s="23">
        <v>435</v>
      </c>
    </row>
    <row r="78" spans="1:7" ht="15" customHeight="1" x14ac:dyDescent="0.2">
      <c r="A78" s="22" t="s">
        <v>182</v>
      </c>
      <c r="B78" t="s">
        <v>309</v>
      </c>
      <c r="C78" s="23">
        <v>0</v>
      </c>
      <c r="D78" s="23">
        <v>0</v>
      </c>
      <c r="E78" s="23">
        <v>0</v>
      </c>
      <c r="F78" s="23">
        <v>0</v>
      </c>
      <c r="G78" s="23">
        <v>10</v>
      </c>
    </row>
    <row r="79" spans="1:7" ht="15" customHeight="1" x14ac:dyDescent="0.2">
      <c r="A79" s="22" t="s">
        <v>182</v>
      </c>
      <c r="B79" t="s">
        <v>310</v>
      </c>
      <c r="C79" s="23">
        <v>0</v>
      </c>
      <c r="D79" s="23">
        <v>0</v>
      </c>
      <c r="E79" s="23">
        <v>0</v>
      </c>
      <c r="F79" s="23">
        <v>5</v>
      </c>
      <c r="G79" s="23">
        <v>30</v>
      </c>
    </row>
    <row r="80" spans="1:7" ht="15" customHeight="1" x14ac:dyDescent="0.2">
      <c r="A80" s="22" t="s">
        <v>182</v>
      </c>
      <c r="B80" t="s">
        <v>311</v>
      </c>
      <c r="C80" s="23">
        <v>5</v>
      </c>
      <c r="D80" s="23">
        <v>5</v>
      </c>
      <c r="E80" s="23">
        <v>30</v>
      </c>
      <c r="F80" s="23">
        <v>485</v>
      </c>
      <c r="G80" s="23">
        <v>605</v>
      </c>
    </row>
    <row r="81" spans="1:7" ht="15" customHeight="1" x14ac:dyDescent="0.2">
      <c r="A81" s="22" t="s">
        <v>182</v>
      </c>
      <c r="B81" t="s">
        <v>312</v>
      </c>
      <c r="C81" s="23" t="s">
        <v>29</v>
      </c>
      <c r="D81" s="23">
        <v>0</v>
      </c>
      <c r="E81" s="23" t="s">
        <v>29</v>
      </c>
      <c r="F81" s="23">
        <v>5</v>
      </c>
      <c r="G81" s="23" t="s">
        <v>29</v>
      </c>
    </row>
    <row r="82" spans="1:7" ht="15" customHeight="1" x14ac:dyDescent="0.2">
      <c r="A82" s="22" t="s">
        <v>182</v>
      </c>
      <c r="B82" t="s">
        <v>313</v>
      </c>
      <c r="C82" s="23">
        <v>100</v>
      </c>
      <c r="D82" s="23">
        <v>80</v>
      </c>
      <c r="E82" s="23">
        <v>145</v>
      </c>
      <c r="F82" s="23">
        <v>140</v>
      </c>
      <c r="G82" s="23">
        <v>150</v>
      </c>
    </row>
    <row r="83" spans="1:7" ht="15" customHeight="1" x14ac:dyDescent="0.2">
      <c r="A83" s="22" t="s">
        <v>182</v>
      </c>
      <c r="B83" t="s">
        <v>314</v>
      </c>
      <c r="C83" s="23">
        <v>45</v>
      </c>
      <c r="D83" s="23">
        <v>15</v>
      </c>
      <c r="E83" s="23">
        <v>55</v>
      </c>
      <c r="F83" s="23">
        <v>30</v>
      </c>
      <c r="G83" s="23">
        <v>90</v>
      </c>
    </row>
    <row r="84" spans="1:7" ht="15" customHeight="1" x14ac:dyDescent="0.2">
      <c r="A84" s="22" t="s">
        <v>182</v>
      </c>
      <c r="B84" t="s">
        <v>315</v>
      </c>
      <c r="C84" s="23">
        <v>5</v>
      </c>
      <c r="D84" s="23">
        <v>0</v>
      </c>
      <c r="E84" s="23">
        <v>10</v>
      </c>
      <c r="F84" s="23">
        <v>5</v>
      </c>
      <c r="G84" s="23">
        <v>10</v>
      </c>
    </row>
    <row r="85" spans="1:7" ht="15" customHeight="1" x14ac:dyDescent="0.2">
      <c r="A85" s="22" t="s">
        <v>182</v>
      </c>
      <c r="B85" t="s">
        <v>316</v>
      </c>
      <c r="C85" s="23">
        <v>0</v>
      </c>
      <c r="D85" s="23">
        <v>0</v>
      </c>
      <c r="E85" s="23">
        <v>0</v>
      </c>
      <c r="F85" s="23">
        <v>0</v>
      </c>
      <c r="G85" s="23">
        <v>20</v>
      </c>
    </row>
    <row r="86" spans="1:7" ht="15" customHeight="1" x14ac:dyDescent="0.2">
      <c r="A86" s="22" t="s">
        <v>182</v>
      </c>
      <c r="B86" t="s">
        <v>317</v>
      </c>
      <c r="C86" s="23">
        <v>15</v>
      </c>
      <c r="D86" s="23" t="s">
        <v>31</v>
      </c>
      <c r="E86" s="23" t="s">
        <v>31</v>
      </c>
      <c r="F86" s="23" t="s">
        <v>31</v>
      </c>
      <c r="G86" s="23" t="s">
        <v>31</v>
      </c>
    </row>
    <row r="87" spans="1:7" ht="15" customHeight="1" x14ac:dyDescent="0.2">
      <c r="A87" s="22" t="s">
        <v>182</v>
      </c>
      <c r="B87" t="s">
        <v>318</v>
      </c>
      <c r="C87" s="23">
        <v>0</v>
      </c>
      <c r="D87" s="23">
        <v>5</v>
      </c>
      <c r="E87" s="23" t="s">
        <v>29</v>
      </c>
      <c r="F87" s="23">
        <v>10</v>
      </c>
      <c r="G87" s="23" t="s">
        <v>29</v>
      </c>
    </row>
    <row r="88" spans="1:7" ht="15" customHeight="1" x14ac:dyDescent="0.2">
      <c r="A88" s="22" t="s">
        <v>184</v>
      </c>
      <c r="B88" t="s">
        <v>319</v>
      </c>
      <c r="C88" s="23">
        <v>15</v>
      </c>
      <c r="D88" s="23">
        <v>20</v>
      </c>
      <c r="E88" s="23">
        <v>20</v>
      </c>
      <c r="F88" s="23">
        <v>65</v>
      </c>
      <c r="G88" s="23">
        <v>120</v>
      </c>
    </row>
    <row r="89" spans="1:7" ht="15" customHeight="1" x14ac:dyDescent="0.2">
      <c r="A89" s="22" t="s">
        <v>184</v>
      </c>
      <c r="B89" t="s">
        <v>320</v>
      </c>
      <c r="C89" s="23">
        <v>5</v>
      </c>
      <c r="D89" s="23">
        <v>20</v>
      </c>
      <c r="E89" s="23">
        <v>30</v>
      </c>
      <c r="F89" s="23">
        <v>25</v>
      </c>
      <c r="G89" s="23">
        <v>20</v>
      </c>
    </row>
    <row r="90" spans="1:7" ht="15" customHeight="1" x14ac:dyDescent="0.2">
      <c r="A90" s="22" t="s">
        <v>184</v>
      </c>
      <c r="B90" t="s">
        <v>321</v>
      </c>
      <c r="C90" s="23">
        <v>25</v>
      </c>
      <c r="D90" s="23">
        <v>60</v>
      </c>
      <c r="E90" s="23">
        <v>30</v>
      </c>
      <c r="F90" s="23">
        <v>60</v>
      </c>
      <c r="G90" s="23">
        <v>35</v>
      </c>
    </row>
    <row r="91" spans="1:7" ht="15" customHeight="1" x14ac:dyDescent="0.2">
      <c r="A91" s="22" t="s">
        <v>184</v>
      </c>
      <c r="B91" t="s">
        <v>322</v>
      </c>
      <c r="C91" s="23">
        <v>40</v>
      </c>
      <c r="D91" s="23">
        <v>40</v>
      </c>
      <c r="E91" s="23">
        <v>80</v>
      </c>
      <c r="F91" s="23">
        <v>100</v>
      </c>
      <c r="G91" s="23">
        <v>145</v>
      </c>
    </row>
    <row r="92" spans="1:7" ht="15" customHeight="1" x14ac:dyDescent="0.2">
      <c r="A92" s="22" t="s">
        <v>184</v>
      </c>
      <c r="B92" t="s">
        <v>323</v>
      </c>
      <c r="C92" s="23">
        <v>25</v>
      </c>
      <c r="D92" s="23">
        <v>10</v>
      </c>
      <c r="E92" s="23">
        <v>40</v>
      </c>
      <c r="F92" s="23">
        <v>0</v>
      </c>
      <c r="G92" s="23">
        <v>0</v>
      </c>
    </row>
    <row r="93" spans="1:7" ht="15" customHeight="1" x14ac:dyDescent="0.2">
      <c r="A93" s="22" t="s">
        <v>184</v>
      </c>
      <c r="B93" t="s">
        <v>324</v>
      </c>
      <c r="C93" s="23">
        <v>185</v>
      </c>
      <c r="D93" s="23">
        <v>110</v>
      </c>
      <c r="E93" s="23">
        <v>0</v>
      </c>
      <c r="F93" s="23" t="s">
        <v>31</v>
      </c>
      <c r="G93" s="23" t="s">
        <v>31</v>
      </c>
    </row>
    <row r="94" spans="1:7" ht="15" customHeight="1" x14ac:dyDescent="0.2">
      <c r="A94" s="22" t="s">
        <v>184</v>
      </c>
      <c r="B94" t="s">
        <v>255</v>
      </c>
      <c r="C94" s="23">
        <v>0</v>
      </c>
      <c r="D94" s="23">
        <v>0</v>
      </c>
      <c r="E94" s="23" t="s">
        <v>29</v>
      </c>
      <c r="F94" s="23">
        <v>0</v>
      </c>
      <c r="G94" s="23">
        <v>0</v>
      </c>
    </row>
    <row r="95" spans="1:7" ht="15" customHeight="1" x14ac:dyDescent="0.2">
      <c r="A95" s="22" t="s">
        <v>184</v>
      </c>
      <c r="B95" t="s">
        <v>47</v>
      </c>
      <c r="C95" s="23">
        <v>215</v>
      </c>
      <c r="D95" s="23">
        <v>85</v>
      </c>
      <c r="E95" s="23">
        <v>100</v>
      </c>
      <c r="F95" s="23">
        <v>60</v>
      </c>
      <c r="G95" s="23">
        <v>15</v>
      </c>
    </row>
    <row r="96" spans="1:7" ht="15" customHeight="1" x14ac:dyDescent="0.2">
      <c r="A96" s="22" t="s">
        <v>184</v>
      </c>
      <c r="B96" t="s">
        <v>325</v>
      </c>
      <c r="C96" s="23">
        <v>60</v>
      </c>
      <c r="D96" s="23">
        <v>60</v>
      </c>
      <c r="E96" s="23">
        <v>60</v>
      </c>
      <c r="F96" s="23">
        <v>85</v>
      </c>
      <c r="G96" s="23">
        <v>65</v>
      </c>
    </row>
    <row r="97" spans="1:7" ht="15" customHeight="1" x14ac:dyDescent="0.2">
      <c r="A97" s="22" t="s">
        <v>184</v>
      </c>
      <c r="B97" t="s">
        <v>326</v>
      </c>
      <c r="C97" s="23">
        <v>0</v>
      </c>
      <c r="D97" s="23">
        <v>0</v>
      </c>
      <c r="E97" s="23">
        <v>0</v>
      </c>
      <c r="F97" s="23">
        <v>0</v>
      </c>
      <c r="G97" s="23">
        <v>35</v>
      </c>
    </row>
    <row r="98" spans="1:7" ht="15" customHeight="1" x14ac:dyDescent="0.2">
      <c r="A98" s="22" t="s">
        <v>184</v>
      </c>
      <c r="B98" t="s">
        <v>327</v>
      </c>
      <c r="C98" s="23" t="s">
        <v>29</v>
      </c>
      <c r="D98" s="23">
        <v>0</v>
      </c>
      <c r="E98" s="23">
        <v>20</v>
      </c>
      <c r="F98" s="23">
        <v>20</v>
      </c>
      <c r="G98" s="23">
        <v>20</v>
      </c>
    </row>
    <row r="99" spans="1:7" ht="15" customHeight="1" x14ac:dyDescent="0.2">
      <c r="A99" s="22" t="s">
        <v>184</v>
      </c>
      <c r="B99" t="s">
        <v>328</v>
      </c>
      <c r="C99" s="23">
        <v>70</v>
      </c>
      <c r="D99" s="23">
        <v>25</v>
      </c>
      <c r="E99" s="23">
        <v>15</v>
      </c>
      <c r="F99" s="23">
        <v>0</v>
      </c>
      <c r="G99" s="23">
        <v>0</v>
      </c>
    </row>
    <row r="100" spans="1:7" x14ac:dyDescent="0.2">
      <c r="A100" s="22" t="s">
        <v>184</v>
      </c>
      <c r="B100" t="s">
        <v>190</v>
      </c>
      <c r="C100" s="23">
        <v>95</v>
      </c>
      <c r="D100" s="23">
        <v>45</v>
      </c>
      <c r="E100" s="23">
        <v>100</v>
      </c>
      <c r="F100" s="23">
        <v>125</v>
      </c>
      <c r="G100" s="23">
        <v>120</v>
      </c>
    </row>
    <row r="101" spans="1:7" x14ac:dyDescent="0.2">
      <c r="A101" s="22" t="s">
        <v>184</v>
      </c>
      <c r="B101" t="s">
        <v>329</v>
      </c>
      <c r="C101" s="23">
        <v>10</v>
      </c>
      <c r="D101" s="23">
        <v>15</v>
      </c>
      <c r="E101" s="23">
        <v>15</v>
      </c>
      <c r="F101" s="23" t="s">
        <v>31</v>
      </c>
      <c r="G101" s="23" t="s">
        <v>31</v>
      </c>
    </row>
    <row r="102" spans="1:7" x14ac:dyDescent="0.2">
      <c r="A102" s="22" t="s">
        <v>184</v>
      </c>
      <c r="B102" t="s">
        <v>259</v>
      </c>
      <c r="C102" s="23">
        <v>90</v>
      </c>
      <c r="D102" s="23">
        <v>70</v>
      </c>
      <c r="E102" s="23">
        <v>45</v>
      </c>
      <c r="F102" s="23">
        <v>30</v>
      </c>
      <c r="G102" s="23">
        <v>5</v>
      </c>
    </row>
    <row r="103" spans="1:7" x14ac:dyDescent="0.2">
      <c r="A103" s="22" t="s">
        <v>184</v>
      </c>
      <c r="B103" t="s">
        <v>330</v>
      </c>
      <c r="C103" s="23">
        <v>430</v>
      </c>
      <c r="D103" s="23">
        <v>350</v>
      </c>
      <c r="E103" s="23">
        <v>350</v>
      </c>
      <c r="F103" s="23">
        <v>160</v>
      </c>
      <c r="G103" s="23">
        <v>50</v>
      </c>
    </row>
    <row r="104" spans="1:7" x14ac:dyDescent="0.2">
      <c r="A104" s="22" t="s">
        <v>184</v>
      </c>
      <c r="B104" t="s">
        <v>260</v>
      </c>
      <c r="C104" s="23">
        <v>820</v>
      </c>
      <c r="D104" s="23">
        <v>635</v>
      </c>
      <c r="E104" s="23">
        <v>705</v>
      </c>
      <c r="F104" s="23">
        <v>520</v>
      </c>
      <c r="G104" s="23">
        <v>510</v>
      </c>
    </row>
    <row r="105" spans="1:7" x14ac:dyDescent="0.2">
      <c r="A105" s="22" t="s">
        <v>184</v>
      </c>
      <c r="B105" t="s">
        <v>331</v>
      </c>
      <c r="C105" s="23">
        <v>10</v>
      </c>
      <c r="D105" s="23">
        <v>0</v>
      </c>
      <c r="E105" s="23" t="s">
        <v>31</v>
      </c>
      <c r="F105" s="23" t="s">
        <v>31</v>
      </c>
      <c r="G105" s="23" t="s">
        <v>31</v>
      </c>
    </row>
    <row r="106" spans="1:7" x14ac:dyDescent="0.2">
      <c r="A106" s="22" t="s">
        <v>184</v>
      </c>
      <c r="B106" t="s">
        <v>332</v>
      </c>
      <c r="C106" s="23">
        <v>65</v>
      </c>
      <c r="D106" s="23">
        <v>40</v>
      </c>
      <c r="E106" s="23">
        <v>75</v>
      </c>
      <c r="F106" s="23">
        <v>65</v>
      </c>
      <c r="G106" s="23">
        <v>50</v>
      </c>
    </row>
    <row r="107" spans="1:7" x14ac:dyDescent="0.2">
      <c r="A107" s="22" t="s">
        <v>184</v>
      </c>
      <c r="B107" t="s">
        <v>333</v>
      </c>
      <c r="C107" s="23">
        <v>20</v>
      </c>
      <c r="D107" s="23">
        <v>15</v>
      </c>
      <c r="E107" s="23">
        <v>15</v>
      </c>
      <c r="F107" s="23">
        <v>5</v>
      </c>
      <c r="G107" s="23">
        <v>15</v>
      </c>
    </row>
    <row r="108" spans="1:7" x14ac:dyDescent="0.2">
      <c r="A108" s="22" t="s">
        <v>184</v>
      </c>
      <c r="B108" t="s">
        <v>334</v>
      </c>
      <c r="C108" s="23">
        <v>55</v>
      </c>
      <c r="D108" s="23">
        <v>45</v>
      </c>
      <c r="E108" s="23">
        <v>135</v>
      </c>
      <c r="F108" s="23">
        <v>105</v>
      </c>
      <c r="G108" s="23">
        <v>235</v>
      </c>
    </row>
    <row r="109" spans="1:7" x14ac:dyDescent="0.2">
      <c r="A109" s="22" t="s">
        <v>184</v>
      </c>
      <c r="B109" t="s">
        <v>335</v>
      </c>
      <c r="C109" s="23">
        <v>0</v>
      </c>
      <c r="D109" s="23">
        <v>10</v>
      </c>
      <c r="E109" s="23" t="s">
        <v>29</v>
      </c>
      <c r="F109" s="23">
        <v>5</v>
      </c>
      <c r="G109" s="23">
        <v>15</v>
      </c>
    </row>
    <row r="110" spans="1:7" x14ac:dyDescent="0.2">
      <c r="A110" s="22" t="s">
        <v>184</v>
      </c>
      <c r="B110" t="s">
        <v>336</v>
      </c>
      <c r="C110" s="23">
        <v>450</v>
      </c>
      <c r="D110" s="23">
        <v>135</v>
      </c>
      <c r="E110" s="23" t="s">
        <v>31</v>
      </c>
      <c r="F110" s="23" t="s">
        <v>31</v>
      </c>
      <c r="G110" s="23" t="s">
        <v>31</v>
      </c>
    </row>
    <row r="111" spans="1:7" x14ac:dyDescent="0.2">
      <c r="A111" s="22" t="s">
        <v>184</v>
      </c>
      <c r="B111" t="s">
        <v>337</v>
      </c>
      <c r="C111" s="23">
        <v>25</v>
      </c>
      <c r="D111" s="23">
        <v>15</v>
      </c>
      <c r="E111" s="23">
        <v>35</v>
      </c>
      <c r="F111" s="23">
        <v>20</v>
      </c>
      <c r="G111" s="23">
        <v>0</v>
      </c>
    </row>
    <row r="112" spans="1:7" x14ac:dyDescent="0.2">
      <c r="A112" s="22" t="s">
        <v>184</v>
      </c>
      <c r="B112" t="s">
        <v>338</v>
      </c>
      <c r="C112" s="23">
        <v>95</v>
      </c>
      <c r="D112" s="23">
        <v>90</v>
      </c>
      <c r="E112" s="23">
        <v>35</v>
      </c>
      <c r="F112" s="23">
        <v>85</v>
      </c>
      <c r="G112" s="23" t="s">
        <v>29</v>
      </c>
    </row>
    <row r="113" spans="1:7" x14ac:dyDescent="0.2">
      <c r="A113" s="22" t="s">
        <v>184</v>
      </c>
      <c r="B113" t="s">
        <v>339</v>
      </c>
      <c r="C113" s="23">
        <v>0</v>
      </c>
      <c r="D113" s="23">
        <v>0</v>
      </c>
      <c r="E113" s="23">
        <v>0</v>
      </c>
      <c r="F113" s="23">
        <v>5</v>
      </c>
      <c r="G113" s="23">
        <v>0</v>
      </c>
    </row>
    <row r="114" spans="1:7" x14ac:dyDescent="0.2">
      <c r="A114" s="22" t="s">
        <v>184</v>
      </c>
      <c r="B114" t="s">
        <v>340</v>
      </c>
      <c r="C114" s="23">
        <v>95</v>
      </c>
      <c r="D114" s="23">
        <v>80</v>
      </c>
      <c r="E114" s="23">
        <v>40</v>
      </c>
      <c r="F114" s="23">
        <v>50</v>
      </c>
      <c r="G114" s="23">
        <v>15</v>
      </c>
    </row>
    <row r="115" spans="1:7" x14ac:dyDescent="0.2">
      <c r="A115" s="22" t="s">
        <v>184</v>
      </c>
      <c r="B115" t="s">
        <v>341</v>
      </c>
      <c r="C115" s="23">
        <v>55</v>
      </c>
      <c r="D115" s="23">
        <v>60</v>
      </c>
      <c r="E115" s="23">
        <v>15</v>
      </c>
      <c r="F115" s="23">
        <v>45</v>
      </c>
      <c r="G115" s="23">
        <v>0</v>
      </c>
    </row>
    <row r="116" spans="1:7" x14ac:dyDescent="0.2">
      <c r="A116" s="22" t="s">
        <v>184</v>
      </c>
      <c r="B116" t="s">
        <v>342</v>
      </c>
      <c r="C116" s="23">
        <v>20</v>
      </c>
      <c r="D116" s="23" t="s">
        <v>29</v>
      </c>
      <c r="E116" s="23">
        <v>45</v>
      </c>
      <c r="F116" s="23">
        <v>30</v>
      </c>
      <c r="G116" s="23">
        <v>10</v>
      </c>
    </row>
    <row r="117" spans="1:7" x14ac:dyDescent="0.2">
      <c r="A117" s="22" t="s">
        <v>184</v>
      </c>
      <c r="B117" t="s">
        <v>343</v>
      </c>
      <c r="C117" s="23">
        <v>10</v>
      </c>
      <c r="D117" s="23" t="s">
        <v>29</v>
      </c>
      <c r="E117" s="23">
        <v>10</v>
      </c>
      <c r="F117" s="23">
        <v>15</v>
      </c>
      <c r="G117" s="23">
        <v>0</v>
      </c>
    </row>
    <row r="118" spans="1:7" x14ac:dyDescent="0.2">
      <c r="A118" s="22" t="s">
        <v>184</v>
      </c>
      <c r="B118" t="s">
        <v>344</v>
      </c>
      <c r="C118" s="23">
        <v>0</v>
      </c>
      <c r="D118" s="23" t="s">
        <v>29</v>
      </c>
      <c r="E118" s="23" t="s">
        <v>29</v>
      </c>
      <c r="F118" s="23">
        <v>0</v>
      </c>
      <c r="G118" s="23">
        <v>0</v>
      </c>
    </row>
    <row r="119" spans="1:7" x14ac:dyDescent="0.2">
      <c r="A119" s="22" t="s">
        <v>184</v>
      </c>
      <c r="B119" t="s">
        <v>345</v>
      </c>
      <c r="C119" s="23">
        <v>5</v>
      </c>
      <c r="D119" s="23" t="s">
        <v>29</v>
      </c>
      <c r="E119" s="23">
        <v>0</v>
      </c>
      <c r="F119" s="23" t="s">
        <v>31</v>
      </c>
      <c r="G119" s="23" t="s">
        <v>31</v>
      </c>
    </row>
    <row r="120" spans="1:7" x14ac:dyDescent="0.2">
      <c r="A120" s="22" t="s">
        <v>184</v>
      </c>
      <c r="B120" t="s">
        <v>346</v>
      </c>
      <c r="C120" s="23">
        <v>410</v>
      </c>
      <c r="D120" s="23">
        <v>35</v>
      </c>
      <c r="E120" s="23">
        <v>0</v>
      </c>
      <c r="F120" s="23" t="s">
        <v>31</v>
      </c>
      <c r="G120" s="23" t="s">
        <v>31</v>
      </c>
    </row>
    <row r="121" spans="1:7" x14ac:dyDescent="0.2">
      <c r="A121" s="22" t="s">
        <v>184</v>
      </c>
      <c r="B121" t="s">
        <v>347</v>
      </c>
      <c r="C121" s="23">
        <v>0</v>
      </c>
      <c r="D121" s="23">
        <v>5</v>
      </c>
      <c r="E121" s="23">
        <v>0</v>
      </c>
      <c r="F121" s="23">
        <v>0</v>
      </c>
      <c r="G121" s="23">
        <v>0</v>
      </c>
    </row>
    <row r="122" spans="1:7" x14ac:dyDescent="0.2">
      <c r="A122" s="22" t="s">
        <v>184</v>
      </c>
      <c r="B122" t="s">
        <v>265</v>
      </c>
      <c r="C122" s="23">
        <v>60</v>
      </c>
      <c r="D122" s="23">
        <v>20</v>
      </c>
      <c r="E122" s="23">
        <v>20</v>
      </c>
      <c r="F122" s="23" t="s">
        <v>31</v>
      </c>
      <c r="G122" s="23" t="s">
        <v>31</v>
      </c>
    </row>
    <row r="123" spans="1:7" x14ac:dyDescent="0.2">
      <c r="A123" s="22" t="s">
        <v>184</v>
      </c>
      <c r="B123" t="s">
        <v>266</v>
      </c>
      <c r="C123" s="23">
        <v>350</v>
      </c>
      <c r="D123" s="23">
        <v>330</v>
      </c>
      <c r="E123" s="23">
        <v>285</v>
      </c>
      <c r="F123" s="23">
        <v>270</v>
      </c>
      <c r="G123" s="23">
        <v>200</v>
      </c>
    </row>
    <row r="124" spans="1:7" x14ac:dyDescent="0.2">
      <c r="A124" s="22" t="s">
        <v>184</v>
      </c>
      <c r="B124" t="s">
        <v>136</v>
      </c>
      <c r="C124" s="23">
        <v>80</v>
      </c>
      <c r="D124" s="23">
        <v>50</v>
      </c>
      <c r="E124" s="23">
        <v>70</v>
      </c>
      <c r="F124" s="23">
        <v>100</v>
      </c>
      <c r="G124" s="23">
        <v>65</v>
      </c>
    </row>
    <row r="125" spans="1:7" x14ac:dyDescent="0.2">
      <c r="A125" s="22" t="s">
        <v>184</v>
      </c>
      <c r="B125" t="s">
        <v>267</v>
      </c>
      <c r="C125" s="23">
        <v>95</v>
      </c>
      <c r="D125" s="23">
        <v>30</v>
      </c>
      <c r="E125" s="23">
        <v>10</v>
      </c>
      <c r="F125" s="23" t="s">
        <v>31</v>
      </c>
      <c r="G125" s="23" t="s">
        <v>31</v>
      </c>
    </row>
    <row r="126" spans="1:7" x14ac:dyDescent="0.2">
      <c r="A126" s="22" t="s">
        <v>184</v>
      </c>
      <c r="B126" t="s">
        <v>268</v>
      </c>
      <c r="C126" s="23">
        <v>175</v>
      </c>
      <c r="D126" s="23">
        <v>90</v>
      </c>
      <c r="E126" s="23">
        <v>165</v>
      </c>
      <c r="F126" s="23">
        <v>130</v>
      </c>
      <c r="G126" s="23" t="s">
        <v>29</v>
      </c>
    </row>
    <row r="127" spans="1:7" x14ac:dyDescent="0.2">
      <c r="A127" s="22" t="s">
        <v>184</v>
      </c>
      <c r="B127" t="s">
        <v>348</v>
      </c>
      <c r="C127" s="23">
        <v>15</v>
      </c>
      <c r="D127" s="23">
        <v>15</v>
      </c>
      <c r="E127" s="23">
        <v>60</v>
      </c>
      <c r="F127" s="23">
        <v>55</v>
      </c>
      <c r="G127" s="23">
        <v>5</v>
      </c>
    </row>
    <row r="128" spans="1:7" x14ac:dyDescent="0.2">
      <c r="A128" s="22" t="s">
        <v>184</v>
      </c>
      <c r="B128" t="s">
        <v>349</v>
      </c>
      <c r="C128" s="23" t="s">
        <v>31</v>
      </c>
      <c r="D128" s="23">
        <v>10</v>
      </c>
      <c r="E128" s="23">
        <v>10</v>
      </c>
      <c r="F128" s="23">
        <v>45</v>
      </c>
      <c r="G128" s="23">
        <v>65</v>
      </c>
    </row>
    <row r="129" spans="1:7" x14ac:dyDescent="0.2">
      <c r="A129" s="22" t="s">
        <v>184</v>
      </c>
      <c r="B129" t="s">
        <v>270</v>
      </c>
      <c r="C129" s="23">
        <v>15</v>
      </c>
      <c r="D129" s="23">
        <v>5</v>
      </c>
      <c r="E129" s="23">
        <v>30</v>
      </c>
      <c r="F129" s="23">
        <v>20</v>
      </c>
      <c r="G129" s="23">
        <v>65</v>
      </c>
    </row>
    <row r="130" spans="1:7" x14ac:dyDescent="0.2">
      <c r="A130" s="22" t="s">
        <v>184</v>
      </c>
      <c r="B130" t="s">
        <v>350</v>
      </c>
      <c r="C130" s="23">
        <v>110</v>
      </c>
      <c r="D130" s="23">
        <v>115</v>
      </c>
      <c r="E130" s="23">
        <v>60</v>
      </c>
      <c r="F130" s="23">
        <v>55</v>
      </c>
      <c r="G130" s="23" t="s">
        <v>29</v>
      </c>
    </row>
    <row r="131" spans="1:7" x14ac:dyDescent="0.2">
      <c r="A131" s="22" t="s">
        <v>184</v>
      </c>
      <c r="B131" t="s">
        <v>271</v>
      </c>
      <c r="C131" s="23">
        <v>195</v>
      </c>
      <c r="D131" s="23">
        <v>190</v>
      </c>
      <c r="E131" s="23">
        <v>315</v>
      </c>
      <c r="F131" s="23">
        <v>310</v>
      </c>
      <c r="G131" s="23">
        <v>440</v>
      </c>
    </row>
    <row r="132" spans="1:7" x14ac:dyDescent="0.2">
      <c r="A132" s="22" t="s">
        <v>184</v>
      </c>
      <c r="B132" t="s">
        <v>351</v>
      </c>
      <c r="C132" s="23">
        <v>25</v>
      </c>
      <c r="D132" s="23">
        <v>15</v>
      </c>
      <c r="E132" s="23">
        <v>15</v>
      </c>
      <c r="F132" s="23">
        <v>20</v>
      </c>
      <c r="G132" s="23">
        <v>20</v>
      </c>
    </row>
    <row r="133" spans="1:7" x14ac:dyDescent="0.2">
      <c r="A133" s="22" t="s">
        <v>184</v>
      </c>
      <c r="B133" t="s">
        <v>352</v>
      </c>
      <c r="C133" s="23">
        <v>65</v>
      </c>
      <c r="D133" s="23">
        <v>15</v>
      </c>
      <c r="E133" s="23">
        <v>15</v>
      </c>
      <c r="F133" s="23" t="s">
        <v>31</v>
      </c>
      <c r="G133" s="23" t="s">
        <v>31</v>
      </c>
    </row>
    <row r="134" spans="1:7" x14ac:dyDescent="0.2">
      <c r="A134" s="22" t="s">
        <v>184</v>
      </c>
      <c r="B134" t="s">
        <v>353</v>
      </c>
      <c r="C134" s="23">
        <v>55</v>
      </c>
      <c r="D134" s="23">
        <v>50</v>
      </c>
      <c r="E134" s="23" t="s">
        <v>31</v>
      </c>
      <c r="F134" s="23" t="s">
        <v>31</v>
      </c>
      <c r="G134" s="23" t="s">
        <v>31</v>
      </c>
    </row>
    <row r="135" spans="1:7" x14ac:dyDescent="0.2">
      <c r="A135" s="22" t="s">
        <v>184</v>
      </c>
      <c r="B135" t="s">
        <v>354</v>
      </c>
      <c r="C135" s="23">
        <v>0</v>
      </c>
      <c r="D135" s="23">
        <v>0</v>
      </c>
      <c r="E135" s="23" t="s">
        <v>29</v>
      </c>
      <c r="F135" s="23">
        <v>0</v>
      </c>
      <c r="G135" s="23" t="s">
        <v>29</v>
      </c>
    </row>
    <row r="136" spans="1:7" x14ac:dyDescent="0.2">
      <c r="A136" s="22" t="s">
        <v>184</v>
      </c>
      <c r="B136" t="s">
        <v>355</v>
      </c>
      <c r="C136" s="23">
        <v>15</v>
      </c>
      <c r="D136" s="23" t="s">
        <v>29</v>
      </c>
      <c r="E136" s="23">
        <v>10</v>
      </c>
      <c r="F136" s="23">
        <v>10</v>
      </c>
      <c r="G136" s="23" t="s">
        <v>29</v>
      </c>
    </row>
    <row r="137" spans="1:7" x14ac:dyDescent="0.2">
      <c r="A137" s="22" t="s">
        <v>184</v>
      </c>
      <c r="B137" t="s">
        <v>356</v>
      </c>
      <c r="C137" s="23">
        <v>0</v>
      </c>
      <c r="D137" s="23">
        <v>0</v>
      </c>
      <c r="E137" s="23">
        <v>0</v>
      </c>
      <c r="F137" s="23">
        <v>0</v>
      </c>
      <c r="G137" s="23">
        <v>5</v>
      </c>
    </row>
    <row r="138" spans="1:7" x14ac:dyDescent="0.2">
      <c r="A138" s="22" t="s">
        <v>184</v>
      </c>
      <c r="B138" t="s">
        <v>198</v>
      </c>
      <c r="C138" s="23">
        <v>15</v>
      </c>
      <c r="D138" s="23" t="s">
        <v>29</v>
      </c>
      <c r="E138" s="23">
        <v>0</v>
      </c>
      <c r="F138" s="23" t="s">
        <v>31</v>
      </c>
      <c r="G138" s="23" t="s">
        <v>31</v>
      </c>
    </row>
    <row r="139" spans="1:7" x14ac:dyDescent="0.2">
      <c r="A139" s="22" t="s">
        <v>184</v>
      </c>
      <c r="B139" t="s">
        <v>275</v>
      </c>
      <c r="C139" s="23" t="s">
        <v>31</v>
      </c>
      <c r="D139" s="23" t="s">
        <v>31</v>
      </c>
      <c r="E139" s="23" t="s">
        <v>31</v>
      </c>
      <c r="F139" s="23">
        <v>0</v>
      </c>
      <c r="G139" s="23" t="s">
        <v>29</v>
      </c>
    </row>
    <row r="140" spans="1:7" x14ac:dyDescent="0.2">
      <c r="A140" s="22" t="s">
        <v>184</v>
      </c>
      <c r="B140" t="s">
        <v>357</v>
      </c>
      <c r="C140" s="23">
        <v>5</v>
      </c>
      <c r="D140" s="23">
        <v>0</v>
      </c>
      <c r="E140" s="23">
        <v>0</v>
      </c>
      <c r="F140" s="23" t="s">
        <v>31</v>
      </c>
      <c r="G140" s="23" t="s">
        <v>31</v>
      </c>
    </row>
    <row r="141" spans="1:7" x14ac:dyDescent="0.2">
      <c r="A141" s="22" t="s">
        <v>184</v>
      </c>
      <c r="B141" t="s">
        <v>358</v>
      </c>
      <c r="C141" s="23">
        <v>20</v>
      </c>
      <c r="D141" s="23">
        <v>15</v>
      </c>
      <c r="E141" s="23">
        <v>10</v>
      </c>
      <c r="F141" s="23">
        <v>0</v>
      </c>
      <c r="G141" s="23">
        <v>0</v>
      </c>
    </row>
    <row r="142" spans="1:7" x14ac:dyDescent="0.2">
      <c r="A142" s="22" t="s">
        <v>184</v>
      </c>
      <c r="B142" t="s">
        <v>359</v>
      </c>
      <c r="C142" s="23">
        <v>0</v>
      </c>
      <c r="D142" s="23">
        <v>10</v>
      </c>
      <c r="E142" s="23">
        <v>0</v>
      </c>
      <c r="F142" s="23">
        <v>0</v>
      </c>
      <c r="G142" s="23">
        <v>0</v>
      </c>
    </row>
    <row r="143" spans="1:7" x14ac:dyDescent="0.2">
      <c r="A143" s="22" t="s">
        <v>184</v>
      </c>
      <c r="B143" t="s">
        <v>360</v>
      </c>
      <c r="C143" s="23">
        <v>15</v>
      </c>
      <c r="D143" s="23">
        <v>15</v>
      </c>
      <c r="E143" s="23">
        <v>75</v>
      </c>
      <c r="F143" s="23">
        <v>25</v>
      </c>
      <c r="G143" s="23">
        <v>45</v>
      </c>
    </row>
    <row r="144" spans="1:7" x14ac:dyDescent="0.2">
      <c r="A144" s="22" t="s">
        <v>184</v>
      </c>
      <c r="B144" t="s">
        <v>361</v>
      </c>
      <c r="C144" s="23">
        <v>105</v>
      </c>
      <c r="D144" s="23">
        <v>45</v>
      </c>
      <c r="E144" s="23">
        <v>110</v>
      </c>
      <c r="F144" s="23">
        <v>110</v>
      </c>
      <c r="G144" s="23">
        <v>50</v>
      </c>
    </row>
    <row r="145" spans="1:7" x14ac:dyDescent="0.2">
      <c r="A145" s="22" t="s">
        <v>184</v>
      </c>
      <c r="B145" t="s">
        <v>362</v>
      </c>
      <c r="C145" s="23">
        <v>40</v>
      </c>
      <c r="D145" s="23">
        <v>15</v>
      </c>
      <c r="E145" s="23">
        <v>25</v>
      </c>
      <c r="F145" s="23">
        <v>45</v>
      </c>
      <c r="G145" s="23">
        <v>35</v>
      </c>
    </row>
    <row r="146" spans="1:7" x14ac:dyDescent="0.2">
      <c r="A146" s="22" t="s">
        <v>184</v>
      </c>
      <c r="B146" t="s">
        <v>363</v>
      </c>
      <c r="C146" s="23">
        <v>10</v>
      </c>
      <c r="D146" s="23">
        <v>10</v>
      </c>
      <c r="E146" s="23">
        <v>0</v>
      </c>
      <c r="F146" s="23" t="s">
        <v>31</v>
      </c>
      <c r="G146" s="23" t="s">
        <v>31</v>
      </c>
    </row>
    <row r="147" spans="1:7" x14ac:dyDescent="0.2">
      <c r="A147" s="22" t="s">
        <v>184</v>
      </c>
      <c r="B147" t="s">
        <v>276</v>
      </c>
      <c r="C147" s="23">
        <v>0</v>
      </c>
      <c r="D147" s="23" t="s">
        <v>29</v>
      </c>
      <c r="E147" s="23" t="s">
        <v>29</v>
      </c>
      <c r="F147" s="23" t="s">
        <v>29</v>
      </c>
      <c r="G147" s="23">
        <v>0</v>
      </c>
    </row>
    <row r="148" spans="1:7" x14ac:dyDescent="0.2">
      <c r="A148" s="22" t="s">
        <v>184</v>
      </c>
      <c r="B148" t="s">
        <v>364</v>
      </c>
      <c r="C148" s="23">
        <v>50</v>
      </c>
      <c r="D148" s="23">
        <v>10</v>
      </c>
      <c r="E148" s="23">
        <v>0</v>
      </c>
      <c r="F148" s="23" t="s">
        <v>29</v>
      </c>
      <c r="G148" s="23">
        <v>15</v>
      </c>
    </row>
    <row r="149" spans="1:7" x14ac:dyDescent="0.2">
      <c r="A149" s="22" t="s">
        <v>184</v>
      </c>
      <c r="B149" t="s">
        <v>365</v>
      </c>
      <c r="C149" s="23">
        <v>25</v>
      </c>
      <c r="D149" s="23">
        <v>20</v>
      </c>
      <c r="E149" s="23">
        <v>35</v>
      </c>
      <c r="F149" s="23">
        <v>0</v>
      </c>
      <c r="G149" s="23" t="s">
        <v>31</v>
      </c>
    </row>
    <row r="150" spans="1:7" x14ac:dyDescent="0.2">
      <c r="A150" s="22" t="s">
        <v>184</v>
      </c>
      <c r="B150" t="s">
        <v>277</v>
      </c>
      <c r="C150" s="23">
        <v>180</v>
      </c>
      <c r="D150" s="23">
        <v>215</v>
      </c>
      <c r="E150" s="23">
        <v>285</v>
      </c>
      <c r="F150" s="23">
        <v>205</v>
      </c>
      <c r="G150" s="23">
        <v>160</v>
      </c>
    </row>
    <row r="151" spans="1:7" x14ac:dyDescent="0.2">
      <c r="A151" s="22" t="s">
        <v>184</v>
      </c>
      <c r="B151" t="s">
        <v>366</v>
      </c>
      <c r="C151" s="23" t="s">
        <v>31</v>
      </c>
      <c r="D151" s="23" t="s">
        <v>31</v>
      </c>
      <c r="E151" s="23">
        <v>0</v>
      </c>
      <c r="F151" s="23" t="s">
        <v>29</v>
      </c>
      <c r="G151" s="23" t="s">
        <v>29</v>
      </c>
    </row>
    <row r="152" spans="1:7" x14ac:dyDescent="0.2">
      <c r="A152" s="22" t="s">
        <v>184</v>
      </c>
      <c r="B152" t="s">
        <v>367</v>
      </c>
      <c r="C152" s="23">
        <v>85</v>
      </c>
      <c r="D152" s="23">
        <v>85</v>
      </c>
      <c r="E152" s="23">
        <v>45</v>
      </c>
      <c r="F152" s="23">
        <v>40</v>
      </c>
      <c r="G152" s="23" t="s">
        <v>29</v>
      </c>
    </row>
    <row r="153" spans="1:7" x14ac:dyDescent="0.2">
      <c r="A153" s="22" t="s">
        <v>184</v>
      </c>
      <c r="B153" t="s">
        <v>146</v>
      </c>
      <c r="C153" s="23">
        <v>900</v>
      </c>
      <c r="D153" s="23">
        <v>785</v>
      </c>
      <c r="E153" s="23">
        <v>670</v>
      </c>
      <c r="F153" s="23">
        <v>480</v>
      </c>
      <c r="G153" s="23">
        <v>415</v>
      </c>
    </row>
    <row r="154" spans="1:7" x14ac:dyDescent="0.2">
      <c r="A154" s="22" t="s">
        <v>184</v>
      </c>
      <c r="B154" t="s">
        <v>368</v>
      </c>
      <c r="C154" s="23">
        <v>65</v>
      </c>
      <c r="D154" s="23">
        <v>45</v>
      </c>
      <c r="E154" s="23">
        <v>70</v>
      </c>
      <c r="F154" s="23">
        <v>165</v>
      </c>
      <c r="G154" s="23">
        <v>205</v>
      </c>
    </row>
    <row r="155" spans="1:7" x14ac:dyDescent="0.2">
      <c r="A155" s="22" t="s">
        <v>184</v>
      </c>
      <c r="B155" t="s">
        <v>369</v>
      </c>
      <c r="C155" s="23">
        <v>25</v>
      </c>
      <c r="D155" s="23">
        <v>125</v>
      </c>
      <c r="E155" s="23">
        <v>120</v>
      </c>
      <c r="F155" s="23">
        <v>25</v>
      </c>
      <c r="G155" s="23">
        <v>35</v>
      </c>
    </row>
    <row r="156" spans="1:7" x14ac:dyDescent="0.2">
      <c r="A156" s="22" t="s">
        <v>184</v>
      </c>
      <c r="B156" t="s">
        <v>252</v>
      </c>
      <c r="C156" s="23">
        <v>130</v>
      </c>
      <c r="D156" s="23">
        <v>30</v>
      </c>
      <c r="E156" s="23">
        <v>10</v>
      </c>
      <c r="F156" s="23" t="s">
        <v>31</v>
      </c>
      <c r="G156" s="23" t="s">
        <v>31</v>
      </c>
    </row>
    <row r="157" spans="1:7" x14ac:dyDescent="0.2">
      <c r="A157" s="22" t="s">
        <v>184</v>
      </c>
      <c r="B157" t="s">
        <v>141</v>
      </c>
      <c r="C157" s="23">
        <v>55</v>
      </c>
      <c r="D157" s="23">
        <v>25</v>
      </c>
      <c r="E157" s="23">
        <v>0</v>
      </c>
      <c r="F157" s="23" t="s">
        <v>31</v>
      </c>
      <c r="G157" s="23" t="s">
        <v>31</v>
      </c>
    </row>
    <row r="158" spans="1:7" x14ac:dyDescent="0.2">
      <c r="A158" s="22" t="s">
        <v>184</v>
      </c>
      <c r="B158" t="s">
        <v>370</v>
      </c>
      <c r="C158" s="23" t="s">
        <v>29</v>
      </c>
      <c r="D158" s="23">
        <v>0</v>
      </c>
      <c r="E158" s="23">
        <v>0</v>
      </c>
      <c r="F158" s="23" t="s">
        <v>31</v>
      </c>
      <c r="G158" s="23" t="s">
        <v>31</v>
      </c>
    </row>
    <row r="159" spans="1:7" x14ac:dyDescent="0.2">
      <c r="A159" s="22" t="s">
        <v>184</v>
      </c>
      <c r="B159" t="s">
        <v>371</v>
      </c>
      <c r="C159" s="23">
        <v>20</v>
      </c>
      <c r="D159" s="23">
        <v>15</v>
      </c>
      <c r="E159" s="23">
        <v>0</v>
      </c>
      <c r="F159" s="23" t="s">
        <v>31</v>
      </c>
      <c r="G159" s="23" t="s">
        <v>31</v>
      </c>
    </row>
    <row r="160" spans="1:7" x14ac:dyDescent="0.2">
      <c r="A160" s="22" t="s">
        <v>184</v>
      </c>
      <c r="B160" t="s">
        <v>372</v>
      </c>
      <c r="C160" s="23">
        <v>25</v>
      </c>
      <c r="D160" s="23">
        <v>35</v>
      </c>
      <c r="E160" s="23">
        <v>15</v>
      </c>
      <c r="F160" s="23">
        <v>20</v>
      </c>
      <c r="G160" s="23">
        <v>40</v>
      </c>
    </row>
    <row r="161" spans="1:7" x14ac:dyDescent="0.2">
      <c r="A161" s="22" t="s">
        <v>184</v>
      </c>
      <c r="B161" t="s">
        <v>199</v>
      </c>
      <c r="C161" s="23">
        <v>65</v>
      </c>
      <c r="D161" s="23">
        <v>90</v>
      </c>
      <c r="E161" s="23">
        <v>115</v>
      </c>
      <c r="F161" s="23">
        <v>75</v>
      </c>
      <c r="G161" s="23">
        <v>60</v>
      </c>
    </row>
    <row r="162" spans="1:7" x14ac:dyDescent="0.2">
      <c r="A162" s="22" t="s">
        <v>184</v>
      </c>
      <c r="B162" t="s">
        <v>248</v>
      </c>
      <c r="C162" s="23">
        <v>30</v>
      </c>
      <c r="D162" s="23">
        <v>35</v>
      </c>
      <c r="E162" s="23">
        <v>45</v>
      </c>
      <c r="F162" s="23">
        <v>85</v>
      </c>
      <c r="G162" s="23">
        <v>80</v>
      </c>
    </row>
    <row r="163" spans="1:7" x14ac:dyDescent="0.2">
      <c r="A163" s="22" t="s">
        <v>184</v>
      </c>
      <c r="B163" t="s">
        <v>249</v>
      </c>
      <c r="C163" s="23">
        <v>5</v>
      </c>
      <c r="D163" s="23">
        <v>5</v>
      </c>
      <c r="E163" s="23">
        <v>5</v>
      </c>
      <c r="F163" s="23">
        <v>35</v>
      </c>
      <c r="G163" s="23">
        <v>30</v>
      </c>
    </row>
    <row r="164" spans="1:7" x14ac:dyDescent="0.2">
      <c r="A164" s="22" t="s">
        <v>184</v>
      </c>
      <c r="B164" t="s">
        <v>373</v>
      </c>
      <c r="C164" s="23">
        <v>20</v>
      </c>
      <c r="D164" s="23">
        <v>0</v>
      </c>
      <c r="E164" s="23">
        <v>0</v>
      </c>
      <c r="F164" s="23" t="s">
        <v>31</v>
      </c>
      <c r="G164" s="23" t="s">
        <v>31</v>
      </c>
    </row>
    <row r="165" spans="1:7" x14ac:dyDescent="0.2">
      <c r="A165" s="22" t="s">
        <v>184</v>
      </c>
      <c r="B165" t="s">
        <v>374</v>
      </c>
      <c r="C165" s="23">
        <v>120</v>
      </c>
      <c r="D165" s="23">
        <v>110</v>
      </c>
      <c r="E165" s="23">
        <v>50</v>
      </c>
      <c r="F165" s="23">
        <v>35</v>
      </c>
      <c r="G165" s="23">
        <v>10</v>
      </c>
    </row>
    <row r="166" spans="1:7" x14ac:dyDescent="0.2">
      <c r="A166" s="22" t="s">
        <v>184</v>
      </c>
      <c r="B166" t="s">
        <v>375</v>
      </c>
      <c r="C166" s="23">
        <v>0</v>
      </c>
      <c r="D166" s="23">
        <v>0</v>
      </c>
      <c r="E166" s="23">
        <v>0</v>
      </c>
      <c r="F166" s="23">
        <v>5</v>
      </c>
      <c r="G166" s="23">
        <v>10</v>
      </c>
    </row>
    <row r="167" spans="1:7" x14ac:dyDescent="0.2">
      <c r="A167" s="22" t="s">
        <v>184</v>
      </c>
      <c r="B167" t="s">
        <v>376</v>
      </c>
      <c r="C167" s="23">
        <v>580</v>
      </c>
      <c r="D167" s="23">
        <v>300</v>
      </c>
      <c r="E167" s="23">
        <v>215</v>
      </c>
      <c r="F167" s="23">
        <v>90</v>
      </c>
      <c r="G167" s="23">
        <v>15</v>
      </c>
    </row>
    <row r="168" spans="1:7" x14ac:dyDescent="0.2">
      <c r="A168" s="22" t="s">
        <v>184</v>
      </c>
      <c r="B168" t="s">
        <v>377</v>
      </c>
      <c r="C168" s="23">
        <v>0</v>
      </c>
      <c r="D168" s="23">
        <v>0</v>
      </c>
      <c r="E168" s="23">
        <v>0</v>
      </c>
      <c r="F168" s="23" t="s">
        <v>29</v>
      </c>
      <c r="G168" s="23" t="s">
        <v>29</v>
      </c>
    </row>
    <row r="169" spans="1:7" x14ac:dyDescent="0.2">
      <c r="A169" s="22" t="s">
        <v>184</v>
      </c>
      <c r="B169" t="s">
        <v>378</v>
      </c>
      <c r="C169" s="23">
        <v>0</v>
      </c>
      <c r="D169" s="23">
        <v>0</v>
      </c>
      <c r="E169" s="23">
        <v>0</v>
      </c>
      <c r="F169" s="23" t="s">
        <v>29</v>
      </c>
      <c r="G169" s="23">
        <v>0</v>
      </c>
    </row>
    <row r="170" spans="1:7" x14ac:dyDescent="0.2">
      <c r="A170" s="22" t="s">
        <v>184</v>
      </c>
      <c r="B170" t="s">
        <v>379</v>
      </c>
      <c r="C170" s="23" t="s">
        <v>29</v>
      </c>
      <c r="D170" s="23">
        <v>0</v>
      </c>
      <c r="E170" s="23" t="s">
        <v>29</v>
      </c>
      <c r="F170" s="23" t="s">
        <v>29</v>
      </c>
      <c r="G170" s="23">
        <v>5</v>
      </c>
    </row>
    <row r="171" spans="1:7" x14ac:dyDescent="0.2">
      <c r="A171" s="22" t="s">
        <v>184</v>
      </c>
      <c r="B171" t="s">
        <v>380</v>
      </c>
      <c r="C171" s="23">
        <v>5</v>
      </c>
      <c r="D171" s="23" t="s">
        <v>29</v>
      </c>
      <c r="E171" s="23">
        <v>10</v>
      </c>
      <c r="F171" s="23">
        <v>15</v>
      </c>
      <c r="G171" s="23">
        <v>10</v>
      </c>
    </row>
    <row r="172" spans="1:7" x14ac:dyDescent="0.2">
      <c r="A172" s="22" t="s">
        <v>184</v>
      </c>
      <c r="B172" t="s">
        <v>381</v>
      </c>
      <c r="C172" s="23">
        <v>0</v>
      </c>
      <c r="D172" s="23">
        <v>0</v>
      </c>
      <c r="E172" s="23" t="s">
        <v>29</v>
      </c>
      <c r="F172" s="23" t="s">
        <v>29</v>
      </c>
      <c r="G172" s="23" t="s">
        <v>29</v>
      </c>
    </row>
    <row r="173" spans="1:7" x14ac:dyDescent="0.2">
      <c r="A173" s="22" t="s">
        <v>184</v>
      </c>
      <c r="B173" t="s">
        <v>382</v>
      </c>
      <c r="C173" s="23">
        <v>0</v>
      </c>
      <c r="D173" s="23">
        <v>0</v>
      </c>
      <c r="E173" s="23">
        <v>0</v>
      </c>
      <c r="F173" s="23">
        <v>0</v>
      </c>
      <c r="G173" s="23" t="s">
        <v>29</v>
      </c>
    </row>
    <row r="174" spans="1:7" x14ac:dyDescent="0.2">
      <c r="A174" s="22" t="s">
        <v>184</v>
      </c>
      <c r="B174" t="s">
        <v>383</v>
      </c>
      <c r="C174" s="23" t="s">
        <v>29</v>
      </c>
      <c r="D174" s="23">
        <v>5</v>
      </c>
      <c r="E174" s="23" t="s">
        <v>29</v>
      </c>
      <c r="F174" s="23">
        <v>5</v>
      </c>
      <c r="G174" s="23">
        <v>0</v>
      </c>
    </row>
    <row r="175" spans="1:7" x14ac:dyDescent="0.2">
      <c r="A175" s="22" t="s">
        <v>184</v>
      </c>
      <c r="B175" t="s">
        <v>384</v>
      </c>
      <c r="C175" s="23">
        <v>40</v>
      </c>
      <c r="D175" s="23">
        <v>30</v>
      </c>
      <c r="E175" s="23">
        <v>40</v>
      </c>
      <c r="F175" s="23">
        <v>30</v>
      </c>
      <c r="G175" s="23">
        <v>60</v>
      </c>
    </row>
    <row r="176" spans="1:7" x14ac:dyDescent="0.2">
      <c r="A176" s="22" t="s">
        <v>184</v>
      </c>
      <c r="B176" t="s">
        <v>385</v>
      </c>
      <c r="C176" s="23">
        <v>0</v>
      </c>
      <c r="D176" s="23" t="s">
        <v>29</v>
      </c>
      <c r="E176" s="23" t="s">
        <v>29</v>
      </c>
      <c r="F176" s="23" t="s">
        <v>29</v>
      </c>
      <c r="G176" s="23">
        <v>5</v>
      </c>
    </row>
    <row r="177" spans="1:7" x14ac:dyDescent="0.2">
      <c r="A177" s="22" t="s">
        <v>184</v>
      </c>
      <c r="B177" t="s">
        <v>386</v>
      </c>
      <c r="C177" s="23">
        <v>10</v>
      </c>
      <c r="D177" s="23" t="s">
        <v>29</v>
      </c>
      <c r="E177" s="23" t="s">
        <v>29</v>
      </c>
      <c r="F177" s="23" t="s">
        <v>29</v>
      </c>
      <c r="G177" s="23">
        <v>5</v>
      </c>
    </row>
    <row r="178" spans="1:7" x14ac:dyDescent="0.2">
      <c r="A178" s="22" t="s">
        <v>184</v>
      </c>
      <c r="B178" t="s">
        <v>387</v>
      </c>
      <c r="C178" s="23">
        <v>0</v>
      </c>
      <c r="D178" s="23">
        <v>0</v>
      </c>
      <c r="E178" s="23">
        <v>0</v>
      </c>
      <c r="F178" s="23" t="s">
        <v>29</v>
      </c>
      <c r="G178" s="23" t="s">
        <v>29</v>
      </c>
    </row>
    <row r="179" spans="1:7" x14ac:dyDescent="0.2">
      <c r="A179" s="22" t="s">
        <v>184</v>
      </c>
      <c r="B179" t="s">
        <v>388</v>
      </c>
      <c r="C179" s="23" t="s">
        <v>29</v>
      </c>
      <c r="D179" s="23">
        <v>0</v>
      </c>
      <c r="E179" s="23" t="s">
        <v>29</v>
      </c>
      <c r="F179" s="23">
        <v>0</v>
      </c>
      <c r="G179" s="23" t="s">
        <v>29</v>
      </c>
    </row>
    <row r="180" spans="1:7" x14ac:dyDescent="0.2">
      <c r="A180" s="22" t="s">
        <v>184</v>
      </c>
      <c r="B180" t="s">
        <v>389</v>
      </c>
      <c r="C180" s="23">
        <v>0</v>
      </c>
      <c r="D180" s="23" t="s">
        <v>29</v>
      </c>
      <c r="E180" s="23">
        <v>15</v>
      </c>
      <c r="F180" s="23">
        <v>20</v>
      </c>
      <c r="G180" s="23">
        <v>20</v>
      </c>
    </row>
    <row r="181" spans="1:7" x14ac:dyDescent="0.2">
      <c r="A181" s="22" t="s">
        <v>184</v>
      </c>
      <c r="B181" t="s">
        <v>390</v>
      </c>
      <c r="C181" s="23">
        <v>0</v>
      </c>
      <c r="D181" s="23">
        <v>0</v>
      </c>
      <c r="E181" s="23">
        <v>5</v>
      </c>
      <c r="F181" s="23">
        <v>0</v>
      </c>
      <c r="G181" s="23">
        <v>15</v>
      </c>
    </row>
    <row r="182" spans="1:7" x14ac:dyDescent="0.2">
      <c r="A182" s="22" t="s">
        <v>184</v>
      </c>
      <c r="B182" t="s">
        <v>391</v>
      </c>
      <c r="C182" s="23">
        <v>20</v>
      </c>
      <c r="D182" s="23">
        <v>0</v>
      </c>
      <c r="E182" s="23">
        <v>15</v>
      </c>
      <c r="F182" s="23">
        <v>20</v>
      </c>
      <c r="G182" s="23">
        <v>15</v>
      </c>
    </row>
    <row r="183" spans="1:7" x14ac:dyDescent="0.2">
      <c r="A183" s="22" t="s">
        <v>184</v>
      </c>
      <c r="B183" t="s">
        <v>392</v>
      </c>
      <c r="C183" s="23">
        <v>30</v>
      </c>
      <c r="D183" s="23" t="s">
        <v>29</v>
      </c>
      <c r="E183" s="23">
        <v>15</v>
      </c>
      <c r="F183" s="23">
        <v>20</v>
      </c>
      <c r="G183" s="23">
        <v>15</v>
      </c>
    </row>
    <row r="184" spans="1:7" x14ac:dyDescent="0.2">
      <c r="A184" s="22" t="s">
        <v>184</v>
      </c>
      <c r="B184" t="s">
        <v>393</v>
      </c>
      <c r="C184" s="23">
        <v>0</v>
      </c>
      <c r="D184" s="23" t="s">
        <v>29</v>
      </c>
      <c r="E184" s="23" t="s">
        <v>29</v>
      </c>
      <c r="F184" s="23" t="s">
        <v>29</v>
      </c>
      <c r="G184" s="23" t="s">
        <v>29</v>
      </c>
    </row>
    <row r="185" spans="1:7" x14ac:dyDescent="0.2">
      <c r="A185" s="22" t="s">
        <v>184</v>
      </c>
      <c r="B185" t="s">
        <v>394</v>
      </c>
      <c r="C185" s="23">
        <v>0</v>
      </c>
      <c r="D185" s="23">
        <v>0</v>
      </c>
      <c r="E185" s="23">
        <v>0</v>
      </c>
      <c r="F185" s="23">
        <v>5</v>
      </c>
      <c r="G185" s="23">
        <v>15</v>
      </c>
    </row>
    <row r="186" spans="1:7" x14ac:dyDescent="0.2">
      <c r="A186" s="22" t="s">
        <v>184</v>
      </c>
      <c r="B186" t="s">
        <v>395</v>
      </c>
      <c r="C186" s="23">
        <v>0</v>
      </c>
      <c r="D186" s="23">
        <v>0</v>
      </c>
      <c r="E186" s="23" t="s">
        <v>29</v>
      </c>
      <c r="F186" s="23">
        <v>5</v>
      </c>
      <c r="G186" s="23">
        <v>0</v>
      </c>
    </row>
    <row r="187" spans="1:7" x14ac:dyDescent="0.2">
      <c r="A187" s="22" t="s">
        <v>184</v>
      </c>
      <c r="B187" t="s">
        <v>396</v>
      </c>
      <c r="C187" s="23">
        <v>15</v>
      </c>
      <c r="D187" s="23">
        <v>0</v>
      </c>
      <c r="E187" s="23">
        <v>10</v>
      </c>
      <c r="F187" s="23">
        <v>20</v>
      </c>
      <c r="G187" s="23">
        <v>20</v>
      </c>
    </row>
    <row r="188" spans="1:7" x14ac:dyDescent="0.2">
      <c r="A188" s="22" t="s">
        <v>184</v>
      </c>
      <c r="B188" t="s">
        <v>397</v>
      </c>
      <c r="C188" s="23">
        <v>50</v>
      </c>
      <c r="D188" s="23">
        <v>5</v>
      </c>
      <c r="E188" s="23">
        <v>65</v>
      </c>
      <c r="F188" s="23">
        <v>55</v>
      </c>
      <c r="G188" s="23">
        <v>55</v>
      </c>
    </row>
    <row r="189" spans="1:7" x14ac:dyDescent="0.2">
      <c r="A189" s="22" t="s">
        <v>184</v>
      </c>
      <c r="B189" t="s">
        <v>398</v>
      </c>
      <c r="C189" s="23">
        <v>0</v>
      </c>
      <c r="D189" s="23" t="s">
        <v>29</v>
      </c>
      <c r="E189" s="23">
        <v>0</v>
      </c>
      <c r="F189" s="23">
        <v>5</v>
      </c>
      <c r="G189" s="23">
        <v>5</v>
      </c>
    </row>
    <row r="190" spans="1:7" x14ac:dyDescent="0.2">
      <c r="A190" s="22" t="s">
        <v>184</v>
      </c>
      <c r="B190" t="s">
        <v>399</v>
      </c>
      <c r="C190" s="23">
        <v>10</v>
      </c>
      <c r="D190" s="23">
        <v>0</v>
      </c>
      <c r="E190" s="23">
        <v>15</v>
      </c>
      <c r="F190" s="23">
        <v>0</v>
      </c>
      <c r="G190" s="23">
        <v>20</v>
      </c>
    </row>
    <row r="191" spans="1:7" x14ac:dyDescent="0.2">
      <c r="A191" s="22" t="s">
        <v>184</v>
      </c>
      <c r="B191" t="s">
        <v>400</v>
      </c>
      <c r="C191" s="23">
        <v>0</v>
      </c>
      <c r="D191" s="23">
        <v>0</v>
      </c>
      <c r="E191" s="23">
        <v>25</v>
      </c>
      <c r="F191" s="23">
        <v>35</v>
      </c>
      <c r="G191" s="23">
        <v>55</v>
      </c>
    </row>
    <row r="192" spans="1:7" x14ac:dyDescent="0.2">
      <c r="A192" s="22" t="s">
        <v>184</v>
      </c>
      <c r="B192" t="s">
        <v>401</v>
      </c>
      <c r="C192" s="23">
        <v>20</v>
      </c>
      <c r="D192" s="23">
        <v>10</v>
      </c>
      <c r="E192" s="23">
        <v>25</v>
      </c>
      <c r="F192" s="23">
        <v>30</v>
      </c>
      <c r="G192" s="23">
        <v>20</v>
      </c>
    </row>
    <row r="193" spans="1:7" x14ac:dyDescent="0.2">
      <c r="A193" s="22" t="s">
        <v>184</v>
      </c>
      <c r="B193" t="s">
        <v>402</v>
      </c>
      <c r="C193" s="23" t="s">
        <v>29</v>
      </c>
      <c r="D193" s="23" t="s">
        <v>29</v>
      </c>
      <c r="E193" s="23" t="s">
        <v>29</v>
      </c>
      <c r="F193" s="23" t="s">
        <v>29</v>
      </c>
      <c r="G193" s="23" t="s">
        <v>29</v>
      </c>
    </row>
    <row r="194" spans="1:7" x14ac:dyDescent="0.2">
      <c r="A194" s="22" t="s">
        <v>184</v>
      </c>
      <c r="B194" t="s">
        <v>403</v>
      </c>
      <c r="C194" s="23">
        <v>0</v>
      </c>
      <c r="D194" s="23">
        <v>0</v>
      </c>
      <c r="E194" s="23">
        <v>0</v>
      </c>
      <c r="F194" s="23">
        <v>0</v>
      </c>
      <c r="G194" s="23" t="s">
        <v>29</v>
      </c>
    </row>
    <row r="195" spans="1:7" x14ac:dyDescent="0.2">
      <c r="A195" s="22" t="s">
        <v>184</v>
      </c>
      <c r="B195" t="s">
        <v>404</v>
      </c>
      <c r="C195" s="23">
        <v>10</v>
      </c>
      <c r="D195" s="23">
        <v>0</v>
      </c>
      <c r="E195" s="23">
        <v>320</v>
      </c>
      <c r="F195" s="23">
        <v>400</v>
      </c>
      <c r="G195" s="23">
        <v>260</v>
      </c>
    </row>
    <row r="196" spans="1:7" x14ac:dyDescent="0.2">
      <c r="A196" s="22" t="s">
        <v>184</v>
      </c>
      <c r="B196" t="s">
        <v>405</v>
      </c>
      <c r="C196" s="23">
        <v>0</v>
      </c>
      <c r="D196" s="23">
        <v>0</v>
      </c>
      <c r="E196" s="23">
        <v>0</v>
      </c>
      <c r="F196" s="23">
        <v>0</v>
      </c>
      <c r="G196" s="23">
        <v>10</v>
      </c>
    </row>
    <row r="197" spans="1:7" x14ac:dyDescent="0.2">
      <c r="A197" s="22" t="s">
        <v>184</v>
      </c>
      <c r="B197" t="s">
        <v>406</v>
      </c>
      <c r="C197" s="23">
        <v>0</v>
      </c>
      <c r="D197" s="23">
        <v>0</v>
      </c>
      <c r="E197" s="23">
        <v>0</v>
      </c>
      <c r="F197" s="23">
        <v>0</v>
      </c>
      <c r="G197" s="23">
        <v>10</v>
      </c>
    </row>
    <row r="198" spans="1:7" x14ac:dyDescent="0.2">
      <c r="A198" s="22" t="s">
        <v>184</v>
      </c>
      <c r="B198" t="s">
        <v>407</v>
      </c>
      <c r="C198" s="23" t="s">
        <v>29</v>
      </c>
      <c r="D198" s="23" t="s">
        <v>29</v>
      </c>
      <c r="E198" s="23">
        <v>15</v>
      </c>
      <c r="F198" s="23">
        <v>145</v>
      </c>
      <c r="G198" s="23">
        <v>150</v>
      </c>
    </row>
    <row r="199" spans="1:7" x14ac:dyDescent="0.2">
      <c r="A199" s="22" t="s">
        <v>184</v>
      </c>
      <c r="B199" t="s">
        <v>408</v>
      </c>
      <c r="C199" s="23">
        <v>5</v>
      </c>
      <c r="D199" s="23" t="s">
        <v>29</v>
      </c>
      <c r="E199" s="23" t="s">
        <v>29</v>
      </c>
      <c r="F199" s="23">
        <v>10</v>
      </c>
      <c r="G199" s="23" t="s">
        <v>29</v>
      </c>
    </row>
    <row r="200" spans="1:7" x14ac:dyDescent="0.2">
      <c r="A200" s="22" t="s">
        <v>184</v>
      </c>
      <c r="B200" t="s">
        <v>409</v>
      </c>
      <c r="C200" s="23">
        <v>60</v>
      </c>
      <c r="D200" s="23">
        <v>35</v>
      </c>
      <c r="E200" s="23">
        <v>55</v>
      </c>
      <c r="F200" s="23">
        <v>50</v>
      </c>
      <c r="G200" s="23">
        <v>85</v>
      </c>
    </row>
    <row r="201" spans="1:7" x14ac:dyDescent="0.2">
      <c r="A201" s="22" t="s">
        <v>184</v>
      </c>
      <c r="B201" t="s">
        <v>410</v>
      </c>
      <c r="C201" s="23">
        <v>35</v>
      </c>
      <c r="D201" s="23" t="s">
        <v>29</v>
      </c>
      <c r="E201" s="23">
        <v>20</v>
      </c>
      <c r="F201" s="23">
        <v>20</v>
      </c>
      <c r="G201" s="23">
        <v>20</v>
      </c>
    </row>
    <row r="202" spans="1:7" x14ac:dyDescent="0.2">
      <c r="A202" s="22" t="s">
        <v>184</v>
      </c>
      <c r="B202" t="s">
        <v>411</v>
      </c>
      <c r="C202" s="23" t="s">
        <v>29</v>
      </c>
      <c r="D202" s="23">
        <v>0</v>
      </c>
      <c r="E202" s="23">
        <v>0</v>
      </c>
      <c r="F202" s="23">
        <v>10</v>
      </c>
      <c r="G202" s="23" t="s">
        <v>29</v>
      </c>
    </row>
    <row r="203" spans="1:7" x14ac:dyDescent="0.2">
      <c r="A203" s="22" t="s">
        <v>184</v>
      </c>
      <c r="B203" t="s">
        <v>412</v>
      </c>
      <c r="C203" s="23">
        <v>0</v>
      </c>
      <c r="D203" s="23">
        <v>0</v>
      </c>
      <c r="E203" s="23">
        <v>0</v>
      </c>
      <c r="F203" s="23">
        <v>0</v>
      </c>
      <c r="G203" s="23">
        <v>10</v>
      </c>
    </row>
    <row r="204" spans="1:7" x14ac:dyDescent="0.2">
      <c r="A204" s="22" t="s">
        <v>184</v>
      </c>
      <c r="B204" t="s">
        <v>413</v>
      </c>
      <c r="C204" s="23">
        <v>0</v>
      </c>
      <c r="D204" s="23">
        <v>0</v>
      </c>
      <c r="E204" s="23" t="s">
        <v>29</v>
      </c>
      <c r="F204" s="23" t="s">
        <v>29</v>
      </c>
      <c r="G204" s="23">
        <v>0</v>
      </c>
    </row>
    <row r="205" spans="1:7" x14ac:dyDescent="0.2">
      <c r="A205" s="22" t="s">
        <v>184</v>
      </c>
      <c r="B205" t="s">
        <v>414</v>
      </c>
      <c r="C205" s="23">
        <v>60</v>
      </c>
      <c r="D205" s="23">
        <v>10</v>
      </c>
      <c r="E205" s="23">
        <v>45</v>
      </c>
      <c r="F205" s="23">
        <v>65</v>
      </c>
      <c r="G205" s="23">
        <v>70</v>
      </c>
    </row>
    <row r="206" spans="1:7" x14ac:dyDescent="0.2">
      <c r="A206" s="22" t="s">
        <v>184</v>
      </c>
      <c r="B206" t="s">
        <v>415</v>
      </c>
      <c r="C206" s="23">
        <v>5</v>
      </c>
      <c r="D206" s="23">
        <v>0</v>
      </c>
      <c r="E206" s="23">
        <v>0</v>
      </c>
      <c r="F206" s="23" t="s">
        <v>31</v>
      </c>
      <c r="G206" s="23" t="s">
        <v>31</v>
      </c>
    </row>
    <row r="207" spans="1:7" x14ac:dyDescent="0.2">
      <c r="A207" s="22" t="s">
        <v>184</v>
      </c>
      <c r="B207" t="s">
        <v>416</v>
      </c>
      <c r="C207" s="23">
        <v>50</v>
      </c>
      <c r="D207" s="23">
        <v>35</v>
      </c>
      <c r="E207" s="23">
        <v>45</v>
      </c>
      <c r="F207" s="23">
        <v>25</v>
      </c>
      <c r="G207" s="23">
        <v>10</v>
      </c>
    </row>
    <row r="208" spans="1:7" x14ac:dyDescent="0.2">
      <c r="A208" s="22" t="s">
        <v>184</v>
      </c>
      <c r="B208" t="s">
        <v>417</v>
      </c>
      <c r="C208" s="23" t="s">
        <v>31</v>
      </c>
      <c r="D208" s="23" t="s">
        <v>31</v>
      </c>
      <c r="E208" s="23">
        <v>0</v>
      </c>
      <c r="F208" s="23" t="s">
        <v>29</v>
      </c>
      <c r="G208" s="23">
        <v>0</v>
      </c>
    </row>
    <row r="209" spans="1:7" x14ac:dyDescent="0.2">
      <c r="A209" s="22" t="s">
        <v>184</v>
      </c>
      <c r="B209" t="s">
        <v>418</v>
      </c>
      <c r="C209" s="23">
        <v>185</v>
      </c>
      <c r="D209" s="23">
        <v>175</v>
      </c>
      <c r="E209" s="23">
        <v>145</v>
      </c>
      <c r="F209" s="23">
        <v>70</v>
      </c>
      <c r="G209" s="23">
        <v>0</v>
      </c>
    </row>
    <row r="210" spans="1:7" x14ac:dyDescent="0.2">
      <c r="A210" s="22" t="s">
        <v>184</v>
      </c>
      <c r="B210" t="s">
        <v>419</v>
      </c>
      <c r="C210" s="23" t="s">
        <v>31</v>
      </c>
      <c r="D210" s="23" t="s">
        <v>29</v>
      </c>
      <c r="E210" s="23">
        <v>10</v>
      </c>
      <c r="F210" s="23">
        <v>25</v>
      </c>
      <c r="G210" s="23">
        <v>65</v>
      </c>
    </row>
    <row r="211" spans="1:7" x14ac:dyDescent="0.2">
      <c r="A211" s="22" t="s">
        <v>184</v>
      </c>
      <c r="B211" t="s">
        <v>420</v>
      </c>
      <c r="C211" s="23" t="s">
        <v>31</v>
      </c>
      <c r="D211" s="23" t="s">
        <v>31</v>
      </c>
      <c r="E211" s="23">
        <v>15</v>
      </c>
      <c r="F211" s="23">
        <v>0</v>
      </c>
      <c r="G211" s="23">
        <v>0</v>
      </c>
    </row>
    <row r="212" spans="1:7" x14ac:dyDescent="0.2">
      <c r="A212" s="22" t="s">
        <v>186</v>
      </c>
      <c r="B212" t="s">
        <v>421</v>
      </c>
      <c r="C212" s="23">
        <v>60</v>
      </c>
      <c r="D212" s="23">
        <v>55</v>
      </c>
      <c r="E212" s="23">
        <v>75</v>
      </c>
      <c r="F212" s="23">
        <v>0</v>
      </c>
      <c r="G212" s="23" t="s">
        <v>31</v>
      </c>
    </row>
    <row r="213" spans="1:7" x14ac:dyDescent="0.2">
      <c r="A213" s="22" t="s">
        <v>186</v>
      </c>
      <c r="B213" t="s">
        <v>422</v>
      </c>
      <c r="C213" s="23">
        <v>165</v>
      </c>
      <c r="D213" s="23">
        <v>110</v>
      </c>
      <c r="E213" s="23">
        <v>155</v>
      </c>
      <c r="F213" s="23">
        <v>45</v>
      </c>
      <c r="G213" s="23">
        <v>50</v>
      </c>
    </row>
    <row r="214" spans="1:7" x14ac:dyDescent="0.2">
      <c r="A214" s="22" t="s">
        <v>186</v>
      </c>
      <c r="B214" t="s">
        <v>423</v>
      </c>
      <c r="C214" s="23">
        <v>170</v>
      </c>
      <c r="D214" s="23">
        <v>140</v>
      </c>
      <c r="E214" s="23">
        <v>175</v>
      </c>
      <c r="F214" s="23">
        <v>50</v>
      </c>
      <c r="G214" s="23">
        <v>65</v>
      </c>
    </row>
    <row r="215" spans="1:7" x14ac:dyDescent="0.2">
      <c r="A215" s="22" t="s">
        <v>186</v>
      </c>
      <c r="B215" t="s">
        <v>424</v>
      </c>
      <c r="C215" s="23" t="s">
        <v>31</v>
      </c>
      <c r="D215" s="23" t="s">
        <v>31</v>
      </c>
      <c r="E215" s="23" t="s">
        <v>31</v>
      </c>
      <c r="F215" s="23" t="s">
        <v>31</v>
      </c>
      <c r="G215" s="23" t="s">
        <v>29</v>
      </c>
    </row>
    <row r="216" spans="1:7" x14ac:dyDescent="0.2">
      <c r="A216" s="22" t="s">
        <v>186</v>
      </c>
      <c r="B216" t="s">
        <v>325</v>
      </c>
      <c r="C216" s="23">
        <v>20</v>
      </c>
      <c r="D216" s="23">
        <v>25</v>
      </c>
      <c r="E216" s="23">
        <v>20</v>
      </c>
      <c r="F216" s="23">
        <v>20</v>
      </c>
      <c r="G216" s="23">
        <v>20</v>
      </c>
    </row>
    <row r="217" spans="1:7" x14ac:dyDescent="0.2">
      <c r="A217" s="22" t="s">
        <v>186</v>
      </c>
      <c r="B217" t="s">
        <v>425</v>
      </c>
      <c r="C217" s="23">
        <v>305</v>
      </c>
      <c r="D217" s="23">
        <v>160</v>
      </c>
      <c r="E217" s="23">
        <v>135</v>
      </c>
      <c r="F217" s="23">
        <v>5</v>
      </c>
      <c r="G217" s="23">
        <v>0</v>
      </c>
    </row>
    <row r="218" spans="1:7" x14ac:dyDescent="0.2">
      <c r="A218" s="22" t="s">
        <v>186</v>
      </c>
      <c r="B218" t="s">
        <v>330</v>
      </c>
      <c r="C218" s="23">
        <v>530</v>
      </c>
      <c r="D218" s="23">
        <v>380</v>
      </c>
      <c r="E218" s="23">
        <v>425</v>
      </c>
      <c r="F218" s="23">
        <v>300</v>
      </c>
      <c r="G218" s="23">
        <v>155</v>
      </c>
    </row>
    <row r="219" spans="1:7" x14ac:dyDescent="0.2">
      <c r="A219" s="22" t="s">
        <v>186</v>
      </c>
      <c r="B219" t="s">
        <v>260</v>
      </c>
      <c r="C219" s="23">
        <v>405</v>
      </c>
      <c r="D219" s="23">
        <v>335</v>
      </c>
      <c r="E219" s="23">
        <v>315</v>
      </c>
      <c r="F219" s="23">
        <v>185</v>
      </c>
      <c r="G219" s="23">
        <v>250</v>
      </c>
    </row>
    <row r="220" spans="1:7" x14ac:dyDescent="0.2">
      <c r="A220" s="22" t="s">
        <v>186</v>
      </c>
      <c r="B220" t="s">
        <v>426</v>
      </c>
      <c r="C220" s="23" t="s">
        <v>31</v>
      </c>
      <c r="D220" s="23" t="s">
        <v>31</v>
      </c>
      <c r="E220" s="23" t="s">
        <v>29</v>
      </c>
      <c r="F220" s="23">
        <v>0</v>
      </c>
      <c r="G220" s="23">
        <v>0</v>
      </c>
    </row>
    <row r="221" spans="1:7" x14ac:dyDescent="0.2">
      <c r="A221" s="22" t="s">
        <v>186</v>
      </c>
      <c r="B221" t="s">
        <v>427</v>
      </c>
      <c r="C221" s="23">
        <v>175</v>
      </c>
      <c r="D221" s="23">
        <v>190</v>
      </c>
      <c r="E221" s="23">
        <v>120</v>
      </c>
      <c r="F221" s="23">
        <v>45</v>
      </c>
      <c r="G221" s="23">
        <v>0</v>
      </c>
    </row>
    <row r="222" spans="1:7" x14ac:dyDescent="0.2">
      <c r="A222" s="22" t="s">
        <v>186</v>
      </c>
      <c r="B222" t="s">
        <v>346</v>
      </c>
      <c r="C222" s="23">
        <v>160</v>
      </c>
      <c r="D222" s="23">
        <v>105</v>
      </c>
      <c r="E222" s="23">
        <v>0</v>
      </c>
      <c r="F222" s="23" t="s">
        <v>31</v>
      </c>
      <c r="G222" s="23" t="s">
        <v>31</v>
      </c>
    </row>
    <row r="223" spans="1:7" x14ac:dyDescent="0.2">
      <c r="A223" s="22" t="s">
        <v>186</v>
      </c>
      <c r="B223" t="s">
        <v>265</v>
      </c>
      <c r="C223" s="23">
        <v>115</v>
      </c>
      <c r="D223" s="23">
        <v>105</v>
      </c>
      <c r="E223" s="23">
        <v>100</v>
      </c>
      <c r="F223" s="23" t="s">
        <v>31</v>
      </c>
      <c r="G223" s="23" t="s">
        <v>31</v>
      </c>
    </row>
    <row r="224" spans="1:7" x14ac:dyDescent="0.2">
      <c r="A224" s="22" t="s">
        <v>186</v>
      </c>
      <c r="B224" t="s">
        <v>266</v>
      </c>
      <c r="C224" s="23">
        <v>390</v>
      </c>
      <c r="D224" s="23">
        <v>290</v>
      </c>
      <c r="E224" s="23">
        <v>270</v>
      </c>
      <c r="F224" s="23">
        <v>165</v>
      </c>
      <c r="G224" s="23">
        <v>110</v>
      </c>
    </row>
    <row r="225" spans="1:7" x14ac:dyDescent="0.2">
      <c r="A225" s="22" t="s">
        <v>186</v>
      </c>
      <c r="B225" t="s">
        <v>267</v>
      </c>
      <c r="C225" s="23">
        <v>45</v>
      </c>
      <c r="D225" s="23">
        <v>50</v>
      </c>
      <c r="E225" s="23">
        <v>0</v>
      </c>
      <c r="F225" s="23" t="s">
        <v>31</v>
      </c>
      <c r="G225" s="23" t="s">
        <v>31</v>
      </c>
    </row>
    <row r="226" spans="1:7" x14ac:dyDescent="0.2">
      <c r="A226" s="22" t="s">
        <v>186</v>
      </c>
      <c r="B226" t="s">
        <v>268</v>
      </c>
      <c r="C226" s="23">
        <v>35</v>
      </c>
      <c r="D226" s="23" t="s">
        <v>29</v>
      </c>
      <c r="E226" s="23">
        <v>0</v>
      </c>
      <c r="F226" s="23" t="s">
        <v>31</v>
      </c>
      <c r="G226" s="23" t="s">
        <v>31</v>
      </c>
    </row>
    <row r="227" spans="1:7" x14ac:dyDescent="0.2">
      <c r="A227" s="22" t="s">
        <v>186</v>
      </c>
      <c r="B227" t="s">
        <v>428</v>
      </c>
      <c r="C227" s="23" t="s">
        <v>29</v>
      </c>
      <c r="D227" s="23">
        <v>25</v>
      </c>
      <c r="E227" s="23">
        <v>35</v>
      </c>
      <c r="F227" s="23">
        <v>25</v>
      </c>
      <c r="G227" s="23">
        <v>25</v>
      </c>
    </row>
    <row r="228" spans="1:7" x14ac:dyDescent="0.2">
      <c r="A228" s="22" t="s">
        <v>186</v>
      </c>
      <c r="B228" t="s">
        <v>270</v>
      </c>
      <c r="C228" s="23">
        <v>0</v>
      </c>
      <c r="D228" s="23">
        <v>15</v>
      </c>
      <c r="E228" s="23">
        <v>10</v>
      </c>
      <c r="F228" s="23">
        <v>20</v>
      </c>
      <c r="G228" s="23">
        <v>15</v>
      </c>
    </row>
    <row r="229" spans="1:7" x14ac:dyDescent="0.2">
      <c r="A229" s="22" t="s">
        <v>186</v>
      </c>
      <c r="B229" t="s">
        <v>429</v>
      </c>
      <c r="C229" s="23">
        <v>35</v>
      </c>
      <c r="D229" s="23">
        <v>35</v>
      </c>
      <c r="E229" s="23">
        <v>60</v>
      </c>
      <c r="F229" s="23">
        <v>25</v>
      </c>
      <c r="G229" s="23">
        <v>25</v>
      </c>
    </row>
    <row r="230" spans="1:7" x14ac:dyDescent="0.2">
      <c r="A230" s="22" t="s">
        <v>186</v>
      </c>
      <c r="B230" t="s">
        <v>272</v>
      </c>
      <c r="C230" s="23">
        <v>80</v>
      </c>
      <c r="D230" s="23">
        <v>55</v>
      </c>
      <c r="E230" s="23">
        <v>35</v>
      </c>
      <c r="F230" s="23">
        <v>20</v>
      </c>
      <c r="G230" s="23">
        <v>5</v>
      </c>
    </row>
    <row r="231" spans="1:7" x14ac:dyDescent="0.2">
      <c r="A231" s="22" t="s">
        <v>186</v>
      </c>
      <c r="B231" t="s">
        <v>430</v>
      </c>
      <c r="C231" s="23">
        <v>855</v>
      </c>
      <c r="D231" s="23">
        <v>685</v>
      </c>
      <c r="E231" s="23">
        <v>630</v>
      </c>
      <c r="F231" s="23">
        <v>315</v>
      </c>
      <c r="G231" s="23">
        <v>435</v>
      </c>
    </row>
    <row r="232" spans="1:7" x14ac:dyDescent="0.2">
      <c r="A232" s="22" t="s">
        <v>186</v>
      </c>
      <c r="B232" t="s">
        <v>352</v>
      </c>
      <c r="C232" s="23">
        <v>90</v>
      </c>
      <c r="D232" s="23">
        <v>95</v>
      </c>
      <c r="E232" s="23">
        <v>45</v>
      </c>
      <c r="F232" s="23">
        <v>25</v>
      </c>
      <c r="G232" s="23">
        <v>15</v>
      </c>
    </row>
    <row r="233" spans="1:7" x14ac:dyDescent="0.2">
      <c r="A233" s="22" t="s">
        <v>186</v>
      </c>
      <c r="B233" t="s">
        <v>205</v>
      </c>
      <c r="C233" s="23">
        <v>25</v>
      </c>
      <c r="D233" s="23" t="s">
        <v>29</v>
      </c>
      <c r="E233" s="23">
        <v>10</v>
      </c>
      <c r="F233" s="23">
        <v>15</v>
      </c>
      <c r="G233" s="23" t="s">
        <v>29</v>
      </c>
    </row>
    <row r="234" spans="1:7" x14ac:dyDescent="0.2">
      <c r="A234" s="22" t="s">
        <v>186</v>
      </c>
      <c r="B234" t="s">
        <v>431</v>
      </c>
      <c r="C234" s="23">
        <v>10</v>
      </c>
      <c r="D234" s="23">
        <v>15</v>
      </c>
      <c r="E234" s="23">
        <v>15</v>
      </c>
      <c r="F234" s="23">
        <v>0</v>
      </c>
      <c r="G234" s="23">
        <v>0</v>
      </c>
    </row>
    <row r="235" spans="1:7" x14ac:dyDescent="0.2">
      <c r="A235" s="22" t="s">
        <v>186</v>
      </c>
      <c r="B235" t="s">
        <v>432</v>
      </c>
      <c r="C235" s="23" t="s">
        <v>31</v>
      </c>
      <c r="D235" s="23" t="s">
        <v>31</v>
      </c>
      <c r="E235" s="23" t="s">
        <v>31</v>
      </c>
      <c r="F235" s="23" t="s">
        <v>31</v>
      </c>
      <c r="G235" s="23" t="s">
        <v>29</v>
      </c>
    </row>
    <row r="236" spans="1:7" x14ac:dyDescent="0.2">
      <c r="A236" s="22" t="s">
        <v>186</v>
      </c>
      <c r="B236" t="s">
        <v>433</v>
      </c>
      <c r="C236" s="23" t="s">
        <v>29</v>
      </c>
      <c r="D236" s="23">
        <v>45</v>
      </c>
      <c r="E236" s="23">
        <v>15</v>
      </c>
      <c r="F236" s="23">
        <v>45</v>
      </c>
      <c r="G236" s="23">
        <v>90</v>
      </c>
    </row>
    <row r="237" spans="1:7" x14ac:dyDescent="0.2">
      <c r="A237" s="22" t="s">
        <v>186</v>
      </c>
      <c r="B237" t="s">
        <v>434</v>
      </c>
      <c r="C237" s="23">
        <v>40</v>
      </c>
      <c r="D237" s="23">
        <v>50</v>
      </c>
      <c r="E237" s="23">
        <v>115</v>
      </c>
      <c r="F237" s="23">
        <v>130</v>
      </c>
      <c r="G237" s="23">
        <v>245</v>
      </c>
    </row>
    <row r="238" spans="1:7" x14ac:dyDescent="0.2">
      <c r="A238" s="22" t="s">
        <v>186</v>
      </c>
      <c r="B238" t="s">
        <v>273</v>
      </c>
      <c r="C238" s="23">
        <v>25</v>
      </c>
      <c r="D238" s="23">
        <v>10</v>
      </c>
      <c r="E238" s="23">
        <v>25</v>
      </c>
      <c r="F238" s="23">
        <v>35</v>
      </c>
      <c r="G238" s="23">
        <v>40</v>
      </c>
    </row>
    <row r="239" spans="1:7" x14ac:dyDescent="0.2">
      <c r="A239" s="22" t="s">
        <v>186</v>
      </c>
      <c r="B239" t="s">
        <v>198</v>
      </c>
      <c r="C239" s="23">
        <v>10</v>
      </c>
      <c r="D239" s="23">
        <v>5</v>
      </c>
      <c r="E239" s="23">
        <v>0</v>
      </c>
      <c r="F239" s="23" t="s">
        <v>31</v>
      </c>
      <c r="G239" s="23" t="s">
        <v>31</v>
      </c>
    </row>
    <row r="240" spans="1:7" x14ac:dyDescent="0.2">
      <c r="A240" s="22" t="s">
        <v>186</v>
      </c>
      <c r="B240" t="s">
        <v>435</v>
      </c>
      <c r="C240" s="23">
        <v>0</v>
      </c>
      <c r="D240" s="23">
        <v>0</v>
      </c>
      <c r="E240" s="23">
        <v>0</v>
      </c>
      <c r="F240" s="23">
        <v>0</v>
      </c>
      <c r="G240" s="23" t="s">
        <v>29</v>
      </c>
    </row>
    <row r="241" spans="1:7" x14ac:dyDescent="0.2">
      <c r="A241" s="22" t="s">
        <v>186</v>
      </c>
      <c r="B241" t="s">
        <v>436</v>
      </c>
      <c r="C241" s="23">
        <v>80</v>
      </c>
      <c r="D241" s="23">
        <v>70</v>
      </c>
      <c r="E241" s="23">
        <v>55</v>
      </c>
      <c r="F241" s="23">
        <v>20</v>
      </c>
      <c r="G241" s="23">
        <v>30</v>
      </c>
    </row>
    <row r="242" spans="1:7" x14ac:dyDescent="0.2">
      <c r="A242" s="22" t="s">
        <v>186</v>
      </c>
      <c r="B242" t="s">
        <v>206</v>
      </c>
      <c r="C242" s="23">
        <v>10</v>
      </c>
      <c r="D242" s="23" t="s">
        <v>29</v>
      </c>
      <c r="E242" s="23">
        <v>15</v>
      </c>
      <c r="F242" s="23" t="s">
        <v>29</v>
      </c>
      <c r="G242" s="23">
        <v>0</v>
      </c>
    </row>
    <row r="243" spans="1:7" x14ac:dyDescent="0.2">
      <c r="A243" s="22" t="s">
        <v>186</v>
      </c>
      <c r="B243" t="s">
        <v>437</v>
      </c>
      <c r="C243" s="23">
        <v>120</v>
      </c>
      <c r="D243" s="23">
        <v>80</v>
      </c>
      <c r="E243" s="23">
        <v>50</v>
      </c>
      <c r="F243" s="23">
        <v>60</v>
      </c>
      <c r="G243" s="23">
        <v>60</v>
      </c>
    </row>
    <row r="244" spans="1:7" x14ac:dyDescent="0.2">
      <c r="A244" s="22" t="s">
        <v>186</v>
      </c>
      <c r="B244" t="s">
        <v>438</v>
      </c>
      <c r="C244" s="23">
        <v>15</v>
      </c>
      <c r="D244" s="23">
        <v>15</v>
      </c>
      <c r="E244" s="23">
        <v>20</v>
      </c>
      <c r="F244" s="23">
        <v>10</v>
      </c>
      <c r="G244" s="23">
        <v>15</v>
      </c>
    </row>
    <row r="245" spans="1:7" x14ac:dyDescent="0.2">
      <c r="A245" s="22" t="s">
        <v>186</v>
      </c>
      <c r="B245" t="s">
        <v>439</v>
      </c>
      <c r="C245" s="23">
        <v>175</v>
      </c>
      <c r="D245" s="23">
        <v>100</v>
      </c>
      <c r="E245" s="23">
        <v>50</v>
      </c>
      <c r="F245" s="23">
        <v>30</v>
      </c>
      <c r="G245" s="23">
        <v>10</v>
      </c>
    </row>
    <row r="246" spans="1:7" x14ac:dyDescent="0.2">
      <c r="A246" s="22" t="s">
        <v>186</v>
      </c>
      <c r="B246" t="s">
        <v>440</v>
      </c>
      <c r="C246" s="23">
        <v>10</v>
      </c>
      <c r="D246" s="23" t="s">
        <v>29</v>
      </c>
      <c r="E246" s="23">
        <v>5</v>
      </c>
      <c r="F246" s="23">
        <v>0</v>
      </c>
      <c r="G246" s="23">
        <v>0</v>
      </c>
    </row>
    <row r="247" spans="1:7" x14ac:dyDescent="0.2">
      <c r="A247" s="22" t="s">
        <v>186</v>
      </c>
      <c r="B247" t="s">
        <v>441</v>
      </c>
      <c r="C247" s="23">
        <v>90</v>
      </c>
      <c r="D247" s="23">
        <v>160</v>
      </c>
      <c r="E247" s="23">
        <v>175</v>
      </c>
      <c r="F247" s="23">
        <v>130</v>
      </c>
      <c r="G247" s="23">
        <v>45</v>
      </c>
    </row>
    <row r="248" spans="1:7" x14ac:dyDescent="0.2">
      <c r="A248" s="22" t="s">
        <v>186</v>
      </c>
      <c r="B248" t="s">
        <v>442</v>
      </c>
      <c r="C248" s="23">
        <v>20</v>
      </c>
      <c r="D248" s="23">
        <v>20</v>
      </c>
      <c r="E248" s="23">
        <v>15</v>
      </c>
      <c r="F248" s="23">
        <v>20</v>
      </c>
      <c r="G248" s="23" t="s">
        <v>31</v>
      </c>
    </row>
    <row r="249" spans="1:7" x14ac:dyDescent="0.2">
      <c r="A249" s="22" t="s">
        <v>186</v>
      </c>
      <c r="B249" t="s">
        <v>443</v>
      </c>
      <c r="C249" s="23">
        <v>30</v>
      </c>
      <c r="D249" s="23">
        <v>0</v>
      </c>
      <c r="E249" s="23">
        <v>10</v>
      </c>
      <c r="F249" s="23">
        <v>15</v>
      </c>
      <c r="G249" s="23">
        <v>30</v>
      </c>
    </row>
    <row r="250" spans="1:7" x14ac:dyDescent="0.2">
      <c r="A250" s="22" t="s">
        <v>186</v>
      </c>
      <c r="B250" t="s">
        <v>277</v>
      </c>
      <c r="C250" s="23">
        <v>310</v>
      </c>
      <c r="D250" s="23">
        <v>385</v>
      </c>
      <c r="E250" s="23">
        <v>380</v>
      </c>
      <c r="F250" s="23">
        <v>365</v>
      </c>
      <c r="G250" s="23">
        <v>170</v>
      </c>
    </row>
    <row r="251" spans="1:7" x14ac:dyDescent="0.2">
      <c r="A251" s="22" t="s">
        <v>186</v>
      </c>
      <c r="B251" t="s">
        <v>444</v>
      </c>
      <c r="C251" s="23" t="s">
        <v>31</v>
      </c>
      <c r="D251" s="23" t="s">
        <v>31</v>
      </c>
      <c r="E251" s="23">
        <v>0</v>
      </c>
      <c r="F251" s="23">
        <v>0</v>
      </c>
      <c r="G251" s="23" t="s">
        <v>29</v>
      </c>
    </row>
    <row r="252" spans="1:7" x14ac:dyDescent="0.2">
      <c r="A252" s="22" t="s">
        <v>186</v>
      </c>
      <c r="B252" t="s">
        <v>445</v>
      </c>
      <c r="C252" s="23">
        <v>205</v>
      </c>
      <c r="D252" s="23">
        <v>150</v>
      </c>
      <c r="E252" s="23">
        <v>120</v>
      </c>
      <c r="F252" s="23">
        <v>85</v>
      </c>
      <c r="G252" s="23">
        <v>80</v>
      </c>
    </row>
    <row r="253" spans="1:7" x14ac:dyDescent="0.2">
      <c r="A253" s="22" t="s">
        <v>186</v>
      </c>
      <c r="B253" t="s">
        <v>446</v>
      </c>
      <c r="C253" s="23">
        <v>50</v>
      </c>
      <c r="D253" s="23">
        <v>125</v>
      </c>
      <c r="E253" s="23">
        <v>60</v>
      </c>
      <c r="F253" s="23">
        <v>70</v>
      </c>
      <c r="G253" s="23">
        <v>20</v>
      </c>
    </row>
    <row r="254" spans="1:7" x14ac:dyDescent="0.2">
      <c r="A254" s="22" t="s">
        <v>186</v>
      </c>
      <c r="B254" t="s">
        <v>252</v>
      </c>
      <c r="C254" s="23" t="s">
        <v>29</v>
      </c>
      <c r="D254" s="23">
        <v>0</v>
      </c>
      <c r="E254" s="23">
        <v>0</v>
      </c>
      <c r="F254" s="23" t="s">
        <v>31</v>
      </c>
      <c r="G254" s="23" t="s">
        <v>31</v>
      </c>
    </row>
    <row r="255" spans="1:7" x14ac:dyDescent="0.2">
      <c r="A255" s="22" t="s">
        <v>186</v>
      </c>
      <c r="B255" t="s">
        <v>447</v>
      </c>
      <c r="C255" s="23">
        <v>45</v>
      </c>
      <c r="D255" s="23">
        <v>85</v>
      </c>
      <c r="E255" s="23">
        <v>60</v>
      </c>
      <c r="F255" s="23">
        <v>50</v>
      </c>
      <c r="G255" s="23">
        <v>50</v>
      </c>
    </row>
    <row r="256" spans="1:7" x14ac:dyDescent="0.2">
      <c r="A256" s="22" t="s">
        <v>186</v>
      </c>
      <c r="B256" t="s">
        <v>141</v>
      </c>
      <c r="C256" s="23">
        <v>30</v>
      </c>
      <c r="D256" s="23">
        <v>25</v>
      </c>
      <c r="E256" s="23">
        <v>0</v>
      </c>
      <c r="F256" s="23" t="s">
        <v>31</v>
      </c>
      <c r="G256" s="23" t="s">
        <v>31</v>
      </c>
    </row>
    <row r="257" spans="1:7" x14ac:dyDescent="0.2">
      <c r="A257" s="22" t="s">
        <v>186</v>
      </c>
      <c r="B257" t="s">
        <v>448</v>
      </c>
      <c r="C257" s="23">
        <v>200</v>
      </c>
      <c r="D257" s="23">
        <v>180</v>
      </c>
      <c r="E257" s="23">
        <v>115</v>
      </c>
      <c r="F257" s="23">
        <v>30</v>
      </c>
      <c r="G257" s="23">
        <v>0</v>
      </c>
    </row>
    <row r="258" spans="1:7" x14ac:dyDescent="0.2">
      <c r="A258" s="22" t="s">
        <v>186</v>
      </c>
      <c r="B258" t="s">
        <v>248</v>
      </c>
      <c r="C258" s="23">
        <v>15</v>
      </c>
      <c r="D258" s="23">
        <v>15</v>
      </c>
      <c r="E258" s="23">
        <v>25</v>
      </c>
      <c r="F258" s="23">
        <v>35</v>
      </c>
      <c r="G258" s="23">
        <v>30</v>
      </c>
    </row>
    <row r="259" spans="1:7" x14ac:dyDescent="0.2">
      <c r="A259" s="22" t="s">
        <v>186</v>
      </c>
      <c r="B259" t="s">
        <v>249</v>
      </c>
      <c r="C259" s="23">
        <v>10</v>
      </c>
      <c r="D259" s="23">
        <v>10</v>
      </c>
      <c r="E259" s="23">
        <v>15</v>
      </c>
      <c r="F259" s="23">
        <v>30</v>
      </c>
      <c r="G259" s="23">
        <v>20</v>
      </c>
    </row>
    <row r="260" spans="1:7" x14ac:dyDescent="0.2">
      <c r="A260" s="22" t="s">
        <v>186</v>
      </c>
      <c r="B260" t="s">
        <v>449</v>
      </c>
      <c r="C260" s="23">
        <v>380</v>
      </c>
      <c r="D260" s="23">
        <v>305</v>
      </c>
      <c r="E260" s="23">
        <v>365</v>
      </c>
      <c r="F260" s="23">
        <v>130</v>
      </c>
      <c r="G260" s="23">
        <v>65</v>
      </c>
    </row>
    <row r="261" spans="1:7" x14ac:dyDescent="0.2">
      <c r="A261" s="22" t="s">
        <v>186</v>
      </c>
      <c r="B261" t="s">
        <v>450</v>
      </c>
      <c r="C261" s="23">
        <v>515</v>
      </c>
      <c r="D261" s="23">
        <v>525</v>
      </c>
      <c r="E261" s="23">
        <v>675</v>
      </c>
      <c r="F261" s="23">
        <v>245</v>
      </c>
      <c r="G261" s="23">
        <v>155</v>
      </c>
    </row>
    <row r="262" spans="1:7" x14ac:dyDescent="0.2">
      <c r="A262" s="22" t="s">
        <v>186</v>
      </c>
      <c r="B262" t="s">
        <v>281</v>
      </c>
      <c r="C262" s="23">
        <v>145</v>
      </c>
      <c r="D262" s="23">
        <v>150</v>
      </c>
      <c r="E262" s="23">
        <v>105</v>
      </c>
      <c r="F262" s="23">
        <v>105</v>
      </c>
      <c r="G262" s="23">
        <v>50</v>
      </c>
    </row>
    <row r="263" spans="1:7" x14ac:dyDescent="0.2">
      <c r="A263" s="22" t="s">
        <v>186</v>
      </c>
      <c r="B263" t="s">
        <v>451</v>
      </c>
      <c r="C263" s="23" t="s">
        <v>29</v>
      </c>
      <c r="D263" s="23" t="s">
        <v>29</v>
      </c>
      <c r="E263" s="23" t="s">
        <v>29</v>
      </c>
      <c r="F263" s="23">
        <v>30</v>
      </c>
      <c r="G263" s="23">
        <v>0</v>
      </c>
    </row>
    <row r="264" spans="1:7" x14ac:dyDescent="0.2">
      <c r="A264" s="22" t="s">
        <v>186</v>
      </c>
      <c r="B264" t="s">
        <v>452</v>
      </c>
      <c r="C264" s="23">
        <v>40</v>
      </c>
      <c r="D264" s="23">
        <v>75</v>
      </c>
      <c r="E264" s="23">
        <v>50</v>
      </c>
      <c r="F264" s="23">
        <v>45</v>
      </c>
      <c r="G264" s="23">
        <v>55</v>
      </c>
    </row>
    <row r="265" spans="1:7" x14ac:dyDescent="0.2">
      <c r="A265" s="22" t="s">
        <v>186</v>
      </c>
      <c r="B265" t="s">
        <v>453</v>
      </c>
      <c r="C265" s="23" t="s">
        <v>29</v>
      </c>
      <c r="D265" s="23">
        <v>0</v>
      </c>
      <c r="E265" s="23">
        <v>0</v>
      </c>
      <c r="F265" s="23">
        <v>0</v>
      </c>
      <c r="G265" s="23">
        <v>5</v>
      </c>
    </row>
    <row r="266" spans="1:7" x14ac:dyDescent="0.2">
      <c r="A266" s="22" t="s">
        <v>186</v>
      </c>
      <c r="B266" t="s">
        <v>454</v>
      </c>
      <c r="C266" s="23">
        <v>0</v>
      </c>
      <c r="D266" s="23" t="s">
        <v>29</v>
      </c>
      <c r="E266" s="23">
        <v>0</v>
      </c>
      <c r="F266" s="23">
        <v>0</v>
      </c>
      <c r="G266" s="23">
        <v>0</v>
      </c>
    </row>
    <row r="267" spans="1:7" x14ac:dyDescent="0.2">
      <c r="A267" s="22" t="s">
        <v>186</v>
      </c>
      <c r="B267" t="s">
        <v>455</v>
      </c>
      <c r="C267" s="23">
        <v>0</v>
      </c>
      <c r="D267" s="23">
        <v>0</v>
      </c>
      <c r="E267" s="23">
        <v>0</v>
      </c>
      <c r="F267" s="23">
        <v>0</v>
      </c>
      <c r="G267" s="23" t="s">
        <v>29</v>
      </c>
    </row>
    <row r="268" spans="1:7" x14ac:dyDescent="0.2">
      <c r="A268" s="22" t="s">
        <v>186</v>
      </c>
      <c r="B268" t="s">
        <v>456</v>
      </c>
      <c r="C268" s="23" t="s">
        <v>29</v>
      </c>
      <c r="D268" s="23">
        <v>10</v>
      </c>
      <c r="E268" s="23">
        <v>5</v>
      </c>
      <c r="F268" s="23" t="s">
        <v>29</v>
      </c>
      <c r="G268" s="23">
        <v>10</v>
      </c>
    </row>
    <row r="269" spans="1:7" x14ac:dyDescent="0.2">
      <c r="A269" s="22" t="s">
        <v>186</v>
      </c>
      <c r="B269" t="s">
        <v>457</v>
      </c>
      <c r="C269" s="23" t="s">
        <v>29</v>
      </c>
      <c r="D269" s="23">
        <v>0</v>
      </c>
      <c r="E269" s="23" t="s">
        <v>29</v>
      </c>
      <c r="F269" s="23" t="s">
        <v>29</v>
      </c>
      <c r="G269" s="23" t="s">
        <v>29</v>
      </c>
    </row>
    <row r="270" spans="1:7" x14ac:dyDescent="0.2">
      <c r="A270" s="22" t="s">
        <v>186</v>
      </c>
      <c r="B270" t="s">
        <v>458</v>
      </c>
      <c r="C270" s="23">
        <v>0</v>
      </c>
      <c r="D270" s="23">
        <v>0</v>
      </c>
      <c r="E270" s="23">
        <v>0</v>
      </c>
      <c r="F270" s="23" t="s">
        <v>29</v>
      </c>
      <c r="G270" s="23">
        <v>0</v>
      </c>
    </row>
    <row r="271" spans="1:7" x14ac:dyDescent="0.2">
      <c r="A271" s="22" t="s">
        <v>186</v>
      </c>
      <c r="B271" t="s">
        <v>459</v>
      </c>
      <c r="C271" s="23">
        <v>0</v>
      </c>
      <c r="D271" s="23">
        <v>0</v>
      </c>
      <c r="E271" s="23" t="s">
        <v>29</v>
      </c>
      <c r="F271" s="23">
        <v>0</v>
      </c>
      <c r="G271" s="23">
        <v>0</v>
      </c>
    </row>
    <row r="272" spans="1:7" x14ac:dyDescent="0.2">
      <c r="A272" s="22" t="s">
        <v>186</v>
      </c>
      <c r="B272" t="s">
        <v>460</v>
      </c>
      <c r="C272" s="23" t="s">
        <v>29</v>
      </c>
      <c r="D272" s="23">
        <v>0</v>
      </c>
      <c r="E272" s="23" t="s">
        <v>29</v>
      </c>
      <c r="F272" s="23">
        <v>5</v>
      </c>
      <c r="G272" s="23" t="s">
        <v>29</v>
      </c>
    </row>
    <row r="273" spans="1:7" x14ac:dyDescent="0.2">
      <c r="A273" s="22" t="s">
        <v>186</v>
      </c>
      <c r="B273" t="s">
        <v>461</v>
      </c>
      <c r="C273" s="23">
        <v>0</v>
      </c>
      <c r="D273" s="23">
        <v>0</v>
      </c>
      <c r="E273" s="23">
        <v>0</v>
      </c>
      <c r="F273" s="23">
        <v>0</v>
      </c>
      <c r="G273" s="23" t="s">
        <v>29</v>
      </c>
    </row>
    <row r="274" spans="1:7" x14ac:dyDescent="0.2">
      <c r="A274" s="22" t="s">
        <v>186</v>
      </c>
      <c r="B274" t="s">
        <v>390</v>
      </c>
      <c r="C274" s="23" t="s">
        <v>31</v>
      </c>
      <c r="D274" s="23" t="s">
        <v>31</v>
      </c>
      <c r="E274" s="23">
        <v>15</v>
      </c>
      <c r="F274" s="23">
        <v>0</v>
      </c>
      <c r="G274" s="23">
        <v>0</v>
      </c>
    </row>
    <row r="275" spans="1:7" x14ac:dyDescent="0.2">
      <c r="A275" s="22" t="s">
        <v>186</v>
      </c>
      <c r="B275" t="s">
        <v>462</v>
      </c>
      <c r="C275" s="23">
        <v>0</v>
      </c>
      <c r="D275" s="23">
        <v>0</v>
      </c>
      <c r="E275" s="23">
        <v>0</v>
      </c>
      <c r="F275" s="23">
        <v>5</v>
      </c>
      <c r="G275" s="23">
        <v>0</v>
      </c>
    </row>
    <row r="276" spans="1:7" x14ac:dyDescent="0.2">
      <c r="A276" s="22" t="s">
        <v>186</v>
      </c>
      <c r="B276" t="s">
        <v>463</v>
      </c>
      <c r="C276" s="23" t="s">
        <v>31</v>
      </c>
      <c r="D276" s="23" t="s">
        <v>31</v>
      </c>
      <c r="E276" s="23">
        <v>0</v>
      </c>
      <c r="F276" s="23" t="s">
        <v>29</v>
      </c>
      <c r="G276" s="23" t="s">
        <v>29</v>
      </c>
    </row>
    <row r="277" spans="1:7" x14ac:dyDescent="0.2">
      <c r="A277" s="22" t="s">
        <v>186</v>
      </c>
      <c r="B277" t="s">
        <v>464</v>
      </c>
      <c r="C277" s="23">
        <v>20</v>
      </c>
      <c r="D277" s="23">
        <v>10</v>
      </c>
      <c r="E277" s="23">
        <v>20</v>
      </c>
      <c r="F277" s="23">
        <v>25</v>
      </c>
      <c r="G277" s="23">
        <v>20</v>
      </c>
    </row>
    <row r="278" spans="1:7" x14ac:dyDescent="0.2">
      <c r="A278" s="22" t="s">
        <v>186</v>
      </c>
      <c r="B278" t="s">
        <v>465</v>
      </c>
      <c r="C278" s="23">
        <v>730</v>
      </c>
      <c r="D278" s="23">
        <v>560</v>
      </c>
      <c r="E278" s="23">
        <v>425</v>
      </c>
      <c r="F278" s="23">
        <v>300</v>
      </c>
      <c r="G278" s="23">
        <v>310</v>
      </c>
    </row>
    <row r="279" spans="1:7" x14ac:dyDescent="0.2">
      <c r="A279" s="22" t="s">
        <v>186</v>
      </c>
      <c r="B279" t="s">
        <v>466</v>
      </c>
      <c r="C279" s="23">
        <v>45</v>
      </c>
      <c r="D279" s="23">
        <v>45</v>
      </c>
      <c r="E279" s="23">
        <v>15</v>
      </c>
      <c r="F279" s="23">
        <v>10</v>
      </c>
      <c r="G279" s="23">
        <v>40</v>
      </c>
    </row>
    <row r="280" spans="1:7" x14ac:dyDescent="0.2">
      <c r="A280" s="22" t="s">
        <v>186</v>
      </c>
      <c r="B280" t="s">
        <v>467</v>
      </c>
      <c r="C280" s="23">
        <v>15</v>
      </c>
      <c r="D280" s="23">
        <v>0</v>
      </c>
      <c r="E280" s="23">
        <v>50</v>
      </c>
      <c r="F280" s="23">
        <v>10</v>
      </c>
      <c r="G280" s="23">
        <v>10</v>
      </c>
    </row>
    <row r="281" spans="1:7" x14ac:dyDescent="0.2">
      <c r="A281" s="22" t="s">
        <v>186</v>
      </c>
      <c r="B281" t="s">
        <v>201</v>
      </c>
      <c r="C281" s="23" t="s">
        <v>29</v>
      </c>
      <c r="D281" s="23" t="s">
        <v>31</v>
      </c>
      <c r="E281" s="23" t="s">
        <v>31</v>
      </c>
      <c r="F281" s="23" t="s">
        <v>31</v>
      </c>
      <c r="G281" s="23" t="s">
        <v>31</v>
      </c>
    </row>
    <row r="282" spans="1:7" x14ac:dyDescent="0.2">
      <c r="A282" s="22" t="s">
        <v>186</v>
      </c>
      <c r="B282" t="s">
        <v>468</v>
      </c>
      <c r="C282" s="23">
        <v>10</v>
      </c>
      <c r="D282" s="23">
        <v>10</v>
      </c>
      <c r="E282" s="23">
        <v>10</v>
      </c>
      <c r="F282" s="23">
        <v>15</v>
      </c>
      <c r="G282" s="23" t="s">
        <v>31</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workbookViewId="0"/>
  </sheetViews>
  <sheetFormatPr defaultColWidth="11.5546875" defaultRowHeight="15" x14ac:dyDescent="0.2"/>
  <cols>
    <col min="1" max="1" width="7.44140625" customWidth="1"/>
    <col min="2" max="2" width="45" customWidth="1"/>
    <col min="3" max="6" width="18.5546875" style="11" bestFit="1" customWidth="1"/>
    <col min="7" max="7" width="19.44140625" style="11" bestFit="1" customWidth="1"/>
    <col min="8" max="8" width="11.5546875" customWidth="1"/>
  </cols>
  <sheetData>
    <row r="1" spans="1:7" ht="35.1" customHeight="1" x14ac:dyDescent="0.2">
      <c r="A1" s="8" t="s">
        <v>469</v>
      </c>
    </row>
    <row r="2" spans="1:7" ht="17.45" customHeight="1" x14ac:dyDescent="0.2">
      <c r="A2" s="13" t="s">
        <v>213</v>
      </c>
    </row>
    <row r="3" spans="1:7" s="22" customFormat="1" ht="15" customHeight="1" x14ac:dyDescent="0.25">
      <c r="A3" s="19" t="s">
        <v>179</v>
      </c>
      <c r="B3" s="19" t="s">
        <v>8</v>
      </c>
      <c r="C3" s="20" t="s">
        <v>9</v>
      </c>
      <c r="D3" s="20" t="s">
        <v>12</v>
      </c>
      <c r="E3" s="20" t="s">
        <v>15</v>
      </c>
      <c r="F3" s="20" t="s">
        <v>18</v>
      </c>
      <c r="G3" s="20" t="s">
        <v>21</v>
      </c>
    </row>
    <row r="4" spans="1:7" ht="15" customHeight="1" x14ac:dyDescent="0.2">
      <c r="A4" s="22" t="s">
        <v>180</v>
      </c>
      <c r="B4" t="s">
        <v>181</v>
      </c>
      <c r="C4" s="23">
        <v>0</v>
      </c>
      <c r="D4" s="23">
        <v>0</v>
      </c>
      <c r="E4" s="23">
        <v>5</v>
      </c>
      <c r="F4" s="23">
        <v>5</v>
      </c>
      <c r="G4" s="23">
        <v>0</v>
      </c>
    </row>
    <row r="5" spans="1:7" ht="15" customHeight="1" x14ac:dyDescent="0.2">
      <c r="A5" s="22" t="s">
        <v>182</v>
      </c>
      <c r="B5" t="s">
        <v>183</v>
      </c>
      <c r="C5" s="23">
        <v>70</v>
      </c>
      <c r="D5" s="23">
        <v>130</v>
      </c>
      <c r="E5" s="23">
        <v>165</v>
      </c>
      <c r="F5" s="23">
        <v>225</v>
      </c>
      <c r="G5" s="23">
        <v>215</v>
      </c>
    </row>
    <row r="6" spans="1:7" ht="15" customHeight="1" x14ac:dyDescent="0.2">
      <c r="A6" s="22" t="s">
        <v>184</v>
      </c>
      <c r="B6" t="s">
        <v>185</v>
      </c>
      <c r="C6" s="23">
        <v>1435</v>
      </c>
      <c r="D6" s="23">
        <v>1175</v>
      </c>
      <c r="E6" s="23">
        <v>1465</v>
      </c>
      <c r="F6" s="23">
        <v>1810</v>
      </c>
      <c r="G6" s="23">
        <v>2450</v>
      </c>
    </row>
    <row r="7" spans="1:7" ht="15" customHeight="1" x14ac:dyDescent="0.2">
      <c r="A7" s="50" t="s">
        <v>186</v>
      </c>
      <c r="B7" s="26" t="s">
        <v>187</v>
      </c>
      <c r="C7" s="27">
        <v>2385</v>
      </c>
      <c r="D7" s="27">
        <v>1840</v>
      </c>
      <c r="E7" s="27">
        <v>2650</v>
      </c>
      <c r="F7" s="27">
        <v>2835</v>
      </c>
      <c r="G7" s="27">
        <v>3540</v>
      </c>
    </row>
    <row r="8" spans="1:7" ht="15" customHeight="1" x14ac:dyDescent="0.2">
      <c r="A8" s="22" t="s">
        <v>180</v>
      </c>
      <c r="B8" t="s">
        <v>470</v>
      </c>
      <c r="C8" s="23">
        <v>0</v>
      </c>
      <c r="D8" s="23">
        <v>0</v>
      </c>
      <c r="E8" s="23">
        <v>5</v>
      </c>
      <c r="F8" s="23" t="s">
        <v>29</v>
      </c>
      <c r="G8" s="23">
        <v>0</v>
      </c>
    </row>
    <row r="9" spans="1:7" ht="15" customHeight="1" x14ac:dyDescent="0.2">
      <c r="A9" s="22" t="s">
        <v>180</v>
      </c>
      <c r="B9" t="s">
        <v>471</v>
      </c>
      <c r="C9" s="23">
        <v>0</v>
      </c>
      <c r="D9" s="23">
        <v>0</v>
      </c>
      <c r="E9" s="23">
        <v>0</v>
      </c>
      <c r="F9" s="23" t="s">
        <v>29</v>
      </c>
      <c r="G9" s="23">
        <v>0</v>
      </c>
    </row>
    <row r="10" spans="1:7" ht="15" customHeight="1" x14ac:dyDescent="0.2">
      <c r="A10" s="22" t="s">
        <v>182</v>
      </c>
      <c r="B10" t="s">
        <v>472</v>
      </c>
      <c r="C10" s="23">
        <v>10</v>
      </c>
      <c r="D10" s="23">
        <v>35</v>
      </c>
      <c r="E10" s="23">
        <v>35</v>
      </c>
      <c r="F10" s="23">
        <v>30</v>
      </c>
      <c r="G10" s="23">
        <v>25</v>
      </c>
    </row>
    <row r="11" spans="1:7" ht="15" customHeight="1" x14ac:dyDescent="0.2">
      <c r="A11" s="22" t="s">
        <v>182</v>
      </c>
      <c r="B11" t="s">
        <v>473</v>
      </c>
      <c r="C11" s="23">
        <v>20</v>
      </c>
      <c r="D11" s="23">
        <v>30</v>
      </c>
      <c r="E11" s="23">
        <v>45</v>
      </c>
      <c r="F11" s="23">
        <v>55</v>
      </c>
      <c r="G11" s="23">
        <v>45</v>
      </c>
    </row>
    <row r="12" spans="1:7" ht="15" customHeight="1" x14ac:dyDescent="0.2">
      <c r="A12" s="22" t="s">
        <v>182</v>
      </c>
      <c r="B12" t="s">
        <v>474</v>
      </c>
      <c r="C12" s="23">
        <v>0</v>
      </c>
      <c r="D12" s="23">
        <v>0</v>
      </c>
      <c r="E12" s="23">
        <v>0</v>
      </c>
      <c r="F12" s="23">
        <v>20</v>
      </c>
      <c r="G12" s="23">
        <v>25</v>
      </c>
    </row>
    <row r="13" spans="1:7" ht="15" customHeight="1" x14ac:dyDescent="0.2">
      <c r="A13" s="22" t="s">
        <v>182</v>
      </c>
      <c r="B13" t="s">
        <v>49</v>
      </c>
      <c r="C13" s="23">
        <v>0</v>
      </c>
      <c r="D13" s="23">
        <v>0</v>
      </c>
      <c r="E13" s="23">
        <v>0</v>
      </c>
      <c r="F13" s="23">
        <v>10</v>
      </c>
      <c r="G13" s="23">
        <v>5</v>
      </c>
    </row>
    <row r="14" spans="1:7" ht="15" customHeight="1" x14ac:dyDescent="0.2">
      <c r="A14" s="22" t="s">
        <v>182</v>
      </c>
      <c r="B14" t="s">
        <v>475</v>
      </c>
      <c r="C14" s="23" t="s">
        <v>29</v>
      </c>
      <c r="D14" s="23">
        <v>15</v>
      </c>
      <c r="E14" s="23">
        <v>15</v>
      </c>
      <c r="F14" s="23">
        <v>25</v>
      </c>
      <c r="G14" s="23">
        <v>10</v>
      </c>
    </row>
    <row r="15" spans="1:7" ht="15" customHeight="1" x14ac:dyDescent="0.2">
      <c r="A15" s="22" t="s">
        <v>182</v>
      </c>
      <c r="B15" t="s">
        <v>476</v>
      </c>
      <c r="C15" s="23">
        <v>10</v>
      </c>
      <c r="D15" s="23">
        <v>25</v>
      </c>
      <c r="E15" s="23" t="s">
        <v>29</v>
      </c>
      <c r="F15" s="23" t="s">
        <v>29</v>
      </c>
      <c r="G15" s="23">
        <v>15</v>
      </c>
    </row>
    <row r="16" spans="1:7" ht="15" customHeight="1" x14ac:dyDescent="0.2">
      <c r="A16" s="22" t="s">
        <v>182</v>
      </c>
      <c r="B16" t="s">
        <v>198</v>
      </c>
      <c r="C16" s="23" t="s">
        <v>31</v>
      </c>
      <c r="D16" s="23" t="s">
        <v>31</v>
      </c>
      <c r="E16" s="23" t="s">
        <v>31</v>
      </c>
      <c r="F16" s="23" t="s">
        <v>31</v>
      </c>
      <c r="G16" s="23">
        <v>15</v>
      </c>
    </row>
    <row r="17" spans="1:7" ht="15" customHeight="1" x14ac:dyDescent="0.2">
      <c r="A17" s="22" t="s">
        <v>182</v>
      </c>
      <c r="B17" t="s">
        <v>477</v>
      </c>
      <c r="C17" s="23">
        <v>5</v>
      </c>
      <c r="D17" s="23">
        <v>0</v>
      </c>
      <c r="E17" s="23" t="s">
        <v>29</v>
      </c>
      <c r="F17" s="23">
        <v>20</v>
      </c>
      <c r="G17" s="23" t="s">
        <v>29</v>
      </c>
    </row>
    <row r="18" spans="1:7" ht="15" customHeight="1" x14ac:dyDescent="0.2">
      <c r="A18" s="22" t="s">
        <v>182</v>
      </c>
      <c r="B18" t="s">
        <v>471</v>
      </c>
      <c r="C18" s="23">
        <v>10</v>
      </c>
      <c r="D18" s="23">
        <v>0</v>
      </c>
      <c r="E18" s="23">
        <v>25</v>
      </c>
      <c r="F18" s="23">
        <v>20</v>
      </c>
      <c r="G18" s="23">
        <v>15</v>
      </c>
    </row>
    <row r="19" spans="1:7" ht="15" customHeight="1" x14ac:dyDescent="0.2">
      <c r="A19" s="22" t="s">
        <v>182</v>
      </c>
      <c r="B19" t="s">
        <v>199</v>
      </c>
      <c r="C19" s="23">
        <v>15</v>
      </c>
      <c r="D19" s="23">
        <v>30</v>
      </c>
      <c r="E19" s="23">
        <v>25</v>
      </c>
      <c r="F19" s="23">
        <v>30</v>
      </c>
      <c r="G19" s="23">
        <v>35</v>
      </c>
    </row>
    <row r="20" spans="1:7" ht="15" customHeight="1" x14ac:dyDescent="0.2">
      <c r="A20" s="22" t="s">
        <v>182</v>
      </c>
      <c r="B20" t="s">
        <v>478</v>
      </c>
      <c r="C20" s="23">
        <v>0</v>
      </c>
      <c r="D20" s="23">
        <v>0</v>
      </c>
      <c r="E20" s="23">
        <v>20</v>
      </c>
      <c r="F20" s="23">
        <v>15</v>
      </c>
      <c r="G20" s="23">
        <v>20</v>
      </c>
    </row>
    <row r="21" spans="1:7" ht="15" customHeight="1" x14ac:dyDescent="0.2">
      <c r="A21" s="22" t="s">
        <v>184</v>
      </c>
      <c r="B21" t="s">
        <v>134</v>
      </c>
      <c r="C21" s="23">
        <v>40</v>
      </c>
      <c r="D21" s="23">
        <v>30</v>
      </c>
      <c r="E21" s="23">
        <v>60</v>
      </c>
      <c r="F21" s="23" t="s">
        <v>29</v>
      </c>
      <c r="G21" s="23">
        <v>65</v>
      </c>
    </row>
    <row r="22" spans="1:7" ht="15" customHeight="1" x14ac:dyDescent="0.2">
      <c r="A22" s="22" t="s">
        <v>184</v>
      </c>
      <c r="B22" t="s">
        <v>479</v>
      </c>
      <c r="C22" s="23">
        <v>30</v>
      </c>
      <c r="D22" s="23">
        <v>35</v>
      </c>
      <c r="E22" s="23">
        <v>50</v>
      </c>
      <c r="F22" s="23">
        <v>45</v>
      </c>
      <c r="G22" s="23">
        <v>80</v>
      </c>
    </row>
    <row r="23" spans="1:7" ht="15" customHeight="1" x14ac:dyDescent="0.2">
      <c r="A23" s="22" t="s">
        <v>184</v>
      </c>
      <c r="B23" t="s">
        <v>480</v>
      </c>
      <c r="C23" s="23">
        <v>60</v>
      </c>
      <c r="D23" s="23">
        <v>155</v>
      </c>
      <c r="E23" s="23">
        <v>145</v>
      </c>
      <c r="F23" s="23">
        <v>155</v>
      </c>
      <c r="G23" s="23">
        <v>150</v>
      </c>
    </row>
    <row r="24" spans="1:7" ht="15" customHeight="1" x14ac:dyDescent="0.2">
      <c r="A24" s="22" t="s">
        <v>184</v>
      </c>
      <c r="B24" t="s">
        <v>324</v>
      </c>
      <c r="C24" s="23">
        <v>15</v>
      </c>
      <c r="D24" s="23">
        <v>30</v>
      </c>
      <c r="E24" s="23">
        <v>20</v>
      </c>
      <c r="F24" s="30">
        <v>55</v>
      </c>
      <c r="G24" s="30">
        <v>50</v>
      </c>
    </row>
    <row r="25" spans="1:7" ht="15" customHeight="1" x14ac:dyDescent="0.2">
      <c r="A25" s="22" t="s">
        <v>184</v>
      </c>
      <c r="B25" t="s">
        <v>256</v>
      </c>
      <c r="C25" s="23">
        <v>120</v>
      </c>
      <c r="D25" s="23">
        <v>5</v>
      </c>
      <c r="E25" s="23">
        <v>75</v>
      </c>
      <c r="F25" s="23">
        <v>15</v>
      </c>
      <c r="G25" s="23">
        <v>35</v>
      </c>
    </row>
    <row r="26" spans="1:7" ht="15" customHeight="1" x14ac:dyDescent="0.2">
      <c r="A26" s="22" t="s">
        <v>184</v>
      </c>
      <c r="B26" t="s">
        <v>481</v>
      </c>
      <c r="C26" s="23">
        <v>70</v>
      </c>
      <c r="D26" s="23">
        <v>60</v>
      </c>
      <c r="E26" s="23">
        <v>165</v>
      </c>
      <c r="F26" s="23">
        <v>125</v>
      </c>
      <c r="G26" s="23">
        <v>165</v>
      </c>
    </row>
    <row r="27" spans="1:7" ht="15" customHeight="1" x14ac:dyDescent="0.2">
      <c r="A27" s="22" t="s">
        <v>184</v>
      </c>
      <c r="B27" t="s">
        <v>49</v>
      </c>
      <c r="C27" s="23">
        <v>15</v>
      </c>
      <c r="D27" s="23">
        <v>10</v>
      </c>
      <c r="E27" s="23">
        <v>10</v>
      </c>
      <c r="F27" s="23">
        <v>45</v>
      </c>
      <c r="G27" s="23">
        <v>85</v>
      </c>
    </row>
    <row r="28" spans="1:7" ht="15" customHeight="1" x14ac:dyDescent="0.2">
      <c r="A28" s="22" t="s">
        <v>184</v>
      </c>
      <c r="B28" t="s">
        <v>482</v>
      </c>
      <c r="C28" s="23">
        <v>70</v>
      </c>
      <c r="D28" s="23">
        <v>20</v>
      </c>
      <c r="E28" s="23">
        <v>75</v>
      </c>
      <c r="F28" s="23">
        <v>70</v>
      </c>
      <c r="G28" s="23">
        <v>175</v>
      </c>
    </row>
    <row r="29" spans="1:7" ht="15" customHeight="1" x14ac:dyDescent="0.2">
      <c r="A29" s="22" t="s">
        <v>184</v>
      </c>
      <c r="B29" t="s">
        <v>483</v>
      </c>
      <c r="C29" s="23">
        <v>0</v>
      </c>
      <c r="D29" s="23">
        <v>0</v>
      </c>
      <c r="E29" s="23">
        <v>0</v>
      </c>
      <c r="F29" s="23">
        <v>0</v>
      </c>
      <c r="G29" s="23" t="s">
        <v>29</v>
      </c>
    </row>
    <row r="30" spans="1:7" ht="15" customHeight="1" x14ac:dyDescent="0.2">
      <c r="A30" s="22" t="s">
        <v>184</v>
      </c>
      <c r="B30" t="s">
        <v>260</v>
      </c>
      <c r="C30" s="23">
        <v>0</v>
      </c>
      <c r="D30" s="23" t="s">
        <v>29</v>
      </c>
      <c r="E30" s="23">
        <v>20</v>
      </c>
      <c r="F30" s="23">
        <v>30</v>
      </c>
      <c r="G30" s="23">
        <v>35</v>
      </c>
    </row>
    <row r="31" spans="1:7" ht="15" customHeight="1" x14ac:dyDescent="0.2">
      <c r="A31" s="22" t="s">
        <v>184</v>
      </c>
      <c r="B31" t="s">
        <v>475</v>
      </c>
      <c r="C31" s="23">
        <v>10</v>
      </c>
      <c r="D31" s="23">
        <v>20</v>
      </c>
      <c r="E31" s="23">
        <v>35</v>
      </c>
      <c r="F31" s="23">
        <v>60</v>
      </c>
      <c r="G31" s="23">
        <v>80</v>
      </c>
    </row>
    <row r="32" spans="1:7" ht="15" customHeight="1" x14ac:dyDescent="0.2">
      <c r="A32" s="22" t="s">
        <v>184</v>
      </c>
      <c r="B32" t="s">
        <v>484</v>
      </c>
      <c r="C32" s="23">
        <v>15</v>
      </c>
      <c r="D32" s="23">
        <v>5</v>
      </c>
      <c r="E32" s="23">
        <v>0</v>
      </c>
      <c r="F32" s="23">
        <v>0</v>
      </c>
      <c r="G32" s="23">
        <v>20</v>
      </c>
    </row>
    <row r="33" spans="1:7" ht="15" customHeight="1" x14ac:dyDescent="0.2">
      <c r="A33" s="22" t="s">
        <v>184</v>
      </c>
      <c r="B33" t="s">
        <v>485</v>
      </c>
      <c r="C33" s="23">
        <v>10</v>
      </c>
      <c r="D33" s="23">
        <v>10</v>
      </c>
      <c r="E33" s="23">
        <v>15</v>
      </c>
      <c r="F33" s="23">
        <v>20</v>
      </c>
      <c r="G33" s="23">
        <v>15</v>
      </c>
    </row>
    <row r="34" spans="1:7" ht="15" customHeight="1" x14ac:dyDescent="0.2">
      <c r="A34" s="22" t="s">
        <v>184</v>
      </c>
      <c r="B34" t="s">
        <v>203</v>
      </c>
      <c r="C34" s="23">
        <v>20</v>
      </c>
      <c r="D34" s="23">
        <v>15</v>
      </c>
      <c r="E34" s="23">
        <v>15</v>
      </c>
      <c r="F34" s="23">
        <v>40</v>
      </c>
      <c r="G34" s="23">
        <v>10</v>
      </c>
    </row>
    <row r="35" spans="1:7" ht="15" customHeight="1" x14ac:dyDescent="0.2">
      <c r="A35" s="22" t="s">
        <v>184</v>
      </c>
      <c r="B35" t="s">
        <v>476</v>
      </c>
      <c r="C35" s="23">
        <v>10</v>
      </c>
      <c r="D35" s="23">
        <v>10</v>
      </c>
      <c r="E35" s="23">
        <v>10</v>
      </c>
      <c r="F35" s="23">
        <v>0</v>
      </c>
      <c r="G35" s="23">
        <v>20</v>
      </c>
    </row>
    <row r="36" spans="1:7" ht="15" customHeight="1" x14ac:dyDescent="0.2">
      <c r="A36" s="22" t="s">
        <v>184</v>
      </c>
      <c r="B36" t="s">
        <v>486</v>
      </c>
      <c r="C36" s="23">
        <v>60</v>
      </c>
      <c r="D36" s="23">
        <v>30</v>
      </c>
      <c r="E36" s="23">
        <v>65</v>
      </c>
      <c r="F36" s="23">
        <v>150</v>
      </c>
      <c r="G36" s="23">
        <v>130</v>
      </c>
    </row>
    <row r="37" spans="1:7" ht="15" customHeight="1" x14ac:dyDescent="0.2">
      <c r="A37" s="22" t="s">
        <v>184</v>
      </c>
      <c r="B37" t="s">
        <v>487</v>
      </c>
      <c r="C37" s="23">
        <v>15</v>
      </c>
      <c r="D37" s="23">
        <v>0</v>
      </c>
      <c r="E37" s="23">
        <v>5</v>
      </c>
      <c r="F37" s="23">
        <v>15</v>
      </c>
      <c r="G37" s="23">
        <v>15</v>
      </c>
    </row>
    <row r="38" spans="1:7" ht="15" customHeight="1" x14ac:dyDescent="0.2">
      <c r="A38" s="22" t="s">
        <v>184</v>
      </c>
      <c r="B38" t="s">
        <v>488</v>
      </c>
      <c r="C38" s="23">
        <v>80</v>
      </c>
      <c r="D38" s="23">
        <v>60</v>
      </c>
      <c r="E38" s="23">
        <v>25</v>
      </c>
      <c r="F38" s="23">
        <v>60</v>
      </c>
      <c r="G38" s="23">
        <v>60</v>
      </c>
    </row>
    <row r="39" spans="1:7" ht="15" customHeight="1" x14ac:dyDescent="0.2">
      <c r="A39" s="22" t="s">
        <v>184</v>
      </c>
      <c r="B39" t="s">
        <v>489</v>
      </c>
      <c r="C39" s="23">
        <v>55</v>
      </c>
      <c r="D39" s="23">
        <v>45</v>
      </c>
      <c r="E39" s="23">
        <v>55</v>
      </c>
      <c r="F39" s="23">
        <v>45</v>
      </c>
      <c r="G39" s="23">
        <v>40</v>
      </c>
    </row>
    <row r="40" spans="1:7" ht="15" customHeight="1" x14ac:dyDescent="0.2">
      <c r="A40" s="22" t="s">
        <v>184</v>
      </c>
      <c r="B40" t="s">
        <v>490</v>
      </c>
      <c r="C40" s="23">
        <v>0</v>
      </c>
      <c r="D40" s="23" t="s">
        <v>29</v>
      </c>
      <c r="E40" s="23">
        <v>5</v>
      </c>
      <c r="F40" s="23">
        <v>0</v>
      </c>
      <c r="G40" s="23">
        <v>25</v>
      </c>
    </row>
    <row r="41" spans="1:7" ht="15" customHeight="1" x14ac:dyDescent="0.2">
      <c r="A41" s="22" t="s">
        <v>184</v>
      </c>
      <c r="B41" t="s">
        <v>491</v>
      </c>
      <c r="C41" s="23">
        <v>145</v>
      </c>
      <c r="D41" s="23">
        <v>130</v>
      </c>
      <c r="E41" s="23">
        <v>90</v>
      </c>
      <c r="F41" s="23">
        <v>150</v>
      </c>
      <c r="G41" s="23">
        <v>190</v>
      </c>
    </row>
    <row r="42" spans="1:7" ht="15" customHeight="1" x14ac:dyDescent="0.2">
      <c r="A42" s="22" t="s">
        <v>184</v>
      </c>
      <c r="B42" t="s">
        <v>492</v>
      </c>
      <c r="C42" s="23">
        <v>5</v>
      </c>
      <c r="D42" s="23">
        <v>5</v>
      </c>
      <c r="E42" s="23">
        <v>0</v>
      </c>
      <c r="F42" s="23">
        <v>20</v>
      </c>
      <c r="G42" s="23">
        <v>0</v>
      </c>
    </row>
    <row r="43" spans="1:7" ht="15" customHeight="1" x14ac:dyDescent="0.2">
      <c r="A43" s="22" t="s">
        <v>184</v>
      </c>
      <c r="B43" t="s">
        <v>493</v>
      </c>
      <c r="C43" s="23">
        <v>15</v>
      </c>
      <c r="D43" s="23">
        <v>20</v>
      </c>
      <c r="E43" s="23">
        <v>10</v>
      </c>
      <c r="F43" s="23">
        <v>5</v>
      </c>
      <c r="G43" s="23">
        <v>30</v>
      </c>
    </row>
    <row r="44" spans="1:7" ht="15" customHeight="1" x14ac:dyDescent="0.2">
      <c r="A44" s="22" t="s">
        <v>184</v>
      </c>
      <c r="B44" t="s">
        <v>494</v>
      </c>
      <c r="C44" s="23">
        <v>5</v>
      </c>
      <c r="D44" s="23">
        <v>10</v>
      </c>
      <c r="E44" s="23">
        <v>20</v>
      </c>
      <c r="F44" s="23">
        <v>20</v>
      </c>
      <c r="G44" s="23">
        <v>35</v>
      </c>
    </row>
    <row r="45" spans="1:7" ht="15" customHeight="1" x14ac:dyDescent="0.2">
      <c r="A45" s="22" t="s">
        <v>184</v>
      </c>
      <c r="B45" t="s">
        <v>196</v>
      </c>
      <c r="C45" s="23">
        <v>165</v>
      </c>
      <c r="D45" s="23">
        <v>115</v>
      </c>
      <c r="E45" s="23">
        <v>60</v>
      </c>
      <c r="F45" s="23">
        <v>95</v>
      </c>
      <c r="G45" s="23">
        <v>190</v>
      </c>
    </row>
    <row r="46" spans="1:7" ht="15" customHeight="1" x14ac:dyDescent="0.2">
      <c r="A46" s="22" t="s">
        <v>184</v>
      </c>
      <c r="B46" t="s">
        <v>273</v>
      </c>
      <c r="C46" s="23">
        <v>75</v>
      </c>
      <c r="D46" s="23" t="s">
        <v>29</v>
      </c>
      <c r="E46" s="23">
        <v>45</v>
      </c>
      <c r="F46" s="23">
        <v>65</v>
      </c>
      <c r="G46" s="23">
        <v>65</v>
      </c>
    </row>
    <row r="47" spans="1:7" ht="15" customHeight="1" x14ac:dyDescent="0.2">
      <c r="A47" s="22" t="s">
        <v>184</v>
      </c>
      <c r="B47" t="s">
        <v>274</v>
      </c>
      <c r="C47" s="23">
        <v>40</v>
      </c>
      <c r="D47" s="23">
        <v>65</v>
      </c>
      <c r="E47" s="23">
        <v>55</v>
      </c>
      <c r="F47" s="30">
        <v>70</v>
      </c>
      <c r="G47" s="30">
        <v>45</v>
      </c>
    </row>
    <row r="48" spans="1:7" ht="15" customHeight="1" x14ac:dyDescent="0.2">
      <c r="A48" s="22" t="s">
        <v>184</v>
      </c>
      <c r="B48" t="s">
        <v>198</v>
      </c>
      <c r="C48" s="23">
        <v>0</v>
      </c>
      <c r="D48" s="23">
        <v>10</v>
      </c>
      <c r="E48" s="23">
        <v>25</v>
      </c>
      <c r="F48" s="30">
        <v>70</v>
      </c>
      <c r="G48" s="30">
        <v>60</v>
      </c>
    </row>
    <row r="49" spans="1:7" ht="15" customHeight="1" x14ac:dyDescent="0.2">
      <c r="A49" s="22" t="s">
        <v>184</v>
      </c>
      <c r="B49" t="s">
        <v>495</v>
      </c>
      <c r="C49" s="23">
        <v>5</v>
      </c>
      <c r="D49" s="23">
        <v>20</v>
      </c>
      <c r="E49" s="23">
        <v>0</v>
      </c>
      <c r="F49" s="30" t="s">
        <v>31</v>
      </c>
      <c r="G49" s="30" t="s">
        <v>31</v>
      </c>
    </row>
    <row r="50" spans="1:7" ht="15" customHeight="1" x14ac:dyDescent="0.2">
      <c r="A50" s="22" t="s">
        <v>184</v>
      </c>
      <c r="B50" t="s">
        <v>496</v>
      </c>
      <c r="C50" s="23">
        <v>70</v>
      </c>
      <c r="D50" s="23">
        <v>25</v>
      </c>
      <c r="E50" s="23">
        <v>30</v>
      </c>
      <c r="F50" s="30">
        <v>70</v>
      </c>
      <c r="G50" s="30">
        <v>90</v>
      </c>
    </row>
    <row r="51" spans="1:7" ht="15" customHeight="1" x14ac:dyDescent="0.2">
      <c r="A51" s="22" t="s">
        <v>184</v>
      </c>
      <c r="B51" t="s">
        <v>497</v>
      </c>
      <c r="C51" s="23">
        <v>15</v>
      </c>
      <c r="D51" s="23">
        <v>10</v>
      </c>
      <c r="E51" s="23">
        <v>15</v>
      </c>
      <c r="F51" s="30">
        <v>25</v>
      </c>
      <c r="G51" s="30">
        <v>25</v>
      </c>
    </row>
    <row r="52" spans="1:7" ht="15" customHeight="1" x14ac:dyDescent="0.2">
      <c r="A52" s="22" t="s">
        <v>184</v>
      </c>
      <c r="B52" t="s">
        <v>276</v>
      </c>
      <c r="C52" s="23">
        <v>0</v>
      </c>
      <c r="D52" s="23">
        <v>25</v>
      </c>
      <c r="E52" s="23">
        <v>10</v>
      </c>
      <c r="F52" s="30">
        <v>15</v>
      </c>
      <c r="G52" s="30">
        <v>0</v>
      </c>
    </row>
    <row r="53" spans="1:7" ht="15" customHeight="1" x14ac:dyDescent="0.2">
      <c r="A53" s="22" t="s">
        <v>184</v>
      </c>
      <c r="B53" t="s">
        <v>66</v>
      </c>
      <c r="C53" s="23" t="s">
        <v>29</v>
      </c>
      <c r="D53" s="23">
        <v>25</v>
      </c>
      <c r="E53" s="23" t="s">
        <v>29</v>
      </c>
      <c r="F53" s="30">
        <v>10</v>
      </c>
      <c r="G53" s="30" t="s">
        <v>29</v>
      </c>
    </row>
    <row r="54" spans="1:7" ht="15" customHeight="1" x14ac:dyDescent="0.2">
      <c r="A54" s="22" t="s">
        <v>184</v>
      </c>
      <c r="B54" t="s">
        <v>252</v>
      </c>
      <c r="C54" s="23">
        <v>55</v>
      </c>
      <c r="D54" s="23">
        <v>10</v>
      </c>
      <c r="E54" s="23">
        <v>80</v>
      </c>
      <c r="F54" s="30">
        <v>35</v>
      </c>
      <c r="G54" s="30">
        <v>90</v>
      </c>
    </row>
    <row r="55" spans="1:7" ht="15" customHeight="1" x14ac:dyDescent="0.2">
      <c r="A55" s="22" t="s">
        <v>184</v>
      </c>
      <c r="B55" t="s">
        <v>208</v>
      </c>
      <c r="C55" s="23" t="s">
        <v>29</v>
      </c>
      <c r="D55" s="23">
        <v>0</v>
      </c>
      <c r="E55" s="23">
        <v>0</v>
      </c>
      <c r="F55" s="23">
        <v>10</v>
      </c>
      <c r="G55" s="23">
        <v>5</v>
      </c>
    </row>
    <row r="56" spans="1:7" ht="15" customHeight="1" x14ac:dyDescent="0.2">
      <c r="A56" s="22" t="s">
        <v>184</v>
      </c>
      <c r="B56" t="s">
        <v>177</v>
      </c>
      <c r="C56" s="23">
        <v>110</v>
      </c>
      <c r="D56" s="23">
        <v>75</v>
      </c>
      <c r="E56" s="23">
        <v>95</v>
      </c>
      <c r="F56" s="23">
        <v>85</v>
      </c>
      <c r="G56" s="23">
        <v>195</v>
      </c>
    </row>
    <row r="57" spans="1:7" ht="15" customHeight="1" x14ac:dyDescent="0.2">
      <c r="A57" s="22" t="s">
        <v>184</v>
      </c>
      <c r="B57" t="s">
        <v>478</v>
      </c>
      <c r="C57" s="23">
        <v>10</v>
      </c>
      <c r="D57" s="23">
        <v>35</v>
      </c>
      <c r="E57" s="23">
        <v>40</v>
      </c>
      <c r="F57" s="23">
        <v>100</v>
      </c>
      <c r="G57" s="23">
        <v>155</v>
      </c>
    </row>
    <row r="58" spans="1:7" ht="15" customHeight="1" x14ac:dyDescent="0.2">
      <c r="A58" s="22" t="s">
        <v>184</v>
      </c>
      <c r="B58" t="s">
        <v>201</v>
      </c>
      <c r="C58" s="23">
        <v>15</v>
      </c>
      <c r="D58" s="23">
        <v>30</v>
      </c>
      <c r="E58" s="23">
        <v>40</v>
      </c>
      <c r="F58" s="23">
        <v>55</v>
      </c>
      <c r="G58" s="23">
        <v>20</v>
      </c>
    </row>
    <row r="59" spans="1:7" ht="15" customHeight="1" x14ac:dyDescent="0.2">
      <c r="A59" s="22" t="s">
        <v>186</v>
      </c>
      <c r="B59" t="s">
        <v>498</v>
      </c>
      <c r="C59" s="23">
        <v>40</v>
      </c>
      <c r="D59" s="23">
        <v>75</v>
      </c>
      <c r="E59" s="23">
        <v>50</v>
      </c>
      <c r="F59" s="23">
        <v>120</v>
      </c>
      <c r="G59" s="23">
        <v>120</v>
      </c>
    </row>
    <row r="60" spans="1:7" ht="15" customHeight="1" x14ac:dyDescent="0.2">
      <c r="A60" s="22" t="s">
        <v>186</v>
      </c>
      <c r="B60" t="s">
        <v>499</v>
      </c>
      <c r="C60" s="23">
        <v>0</v>
      </c>
      <c r="D60" s="23" t="s">
        <v>29</v>
      </c>
      <c r="E60" s="23">
        <v>70</v>
      </c>
      <c r="F60" s="23" t="s">
        <v>29</v>
      </c>
      <c r="G60" s="23">
        <v>55</v>
      </c>
    </row>
    <row r="61" spans="1:7" ht="15" customHeight="1" x14ac:dyDescent="0.2">
      <c r="A61" s="22" t="s">
        <v>186</v>
      </c>
      <c r="B61" t="s">
        <v>500</v>
      </c>
      <c r="C61" s="23">
        <v>35</v>
      </c>
      <c r="D61" s="23">
        <v>10</v>
      </c>
      <c r="E61" s="23">
        <v>45</v>
      </c>
      <c r="F61" s="23">
        <v>45</v>
      </c>
      <c r="G61" s="23">
        <v>70</v>
      </c>
    </row>
    <row r="62" spans="1:7" ht="15" customHeight="1" x14ac:dyDescent="0.2">
      <c r="A62" s="22" t="s">
        <v>186</v>
      </c>
      <c r="B62" t="s">
        <v>324</v>
      </c>
      <c r="C62" s="23">
        <v>40</v>
      </c>
      <c r="D62" s="23">
        <v>25</v>
      </c>
      <c r="E62" s="23">
        <v>20</v>
      </c>
      <c r="F62" s="23">
        <v>10</v>
      </c>
      <c r="G62" s="23">
        <v>35</v>
      </c>
    </row>
    <row r="63" spans="1:7" ht="15" customHeight="1" x14ac:dyDescent="0.2">
      <c r="A63" s="22" t="s">
        <v>186</v>
      </c>
      <c r="B63" t="s">
        <v>501</v>
      </c>
      <c r="C63" s="23">
        <v>15</v>
      </c>
      <c r="D63" s="23">
        <v>0</v>
      </c>
      <c r="E63" s="23">
        <v>0</v>
      </c>
      <c r="F63" s="23">
        <v>20</v>
      </c>
      <c r="G63" s="23">
        <v>5</v>
      </c>
    </row>
    <row r="64" spans="1:7" ht="15" customHeight="1" x14ac:dyDescent="0.2">
      <c r="A64" s="22" t="s">
        <v>186</v>
      </c>
      <c r="B64" t="s">
        <v>47</v>
      </c>
      <c r="C64" s="23">
        <v>45</v>
      </c>
      <c r="D64" s="23">
        <v>25</v>
      </c>
      <c r="E64" s="23">
        <v>135</v>
      </c>
      <c r="F64" s="23">
        <v>195</v>
      </c>
      <c r="G64" s="23">
        <v>155</v>
      </c>
    </row>
    <row r="65" spans="1:7" ht="15" customHeight="1" x14ac:dyDescent="0.2">
      <c r="A65" s="22" t="s">
        <v>186</v>
      </c>
      <c r="B65" t="s">
        <v>502</v>
      </c>
      <c r="C65" s="23">
        <v>100</v>
      </c>
      <c r="D65" s="23">
        <v>95</v>
      </c>
      <c r="E65" s="23">
        <v>35</v>
      </c>
      <c r="F65" s="23">
        <v>100</v>
      </c>
      <c r="G65" s="23">
        <v>180</v>
      </c>
    </row>
    <row r="66" spans="1:7" ht="15" customHeight="1" x14ac:dyDescent="0.2">
      <c r="A66" s="22" t="s">
        <v>186</v>
      </c>
      <c r="B66" t="s">
        <v>190</v>
      </c>
      <c r="C66" s="23">
        <v>5</v>
      </c>
      <c r="D66" s="23">
        <v>5</v>
      </c>
      <c r="E66" s="23" t="s">
        <v>29</v>
      </c>
      <c r="F66" s="23">
        <v>10</v>
      </c>
      <c r="G66" s="23">
        <v>10</v>
      </c>
    </row>
    <row r="67" spans="1:7" ht="15" customHeight="1" x14ac:dyDescent="0.2">
      <c r="A67" s="22" t="s">
        <v>186</v>
      </c>
      <c r="B67" t="s">
        <v>329</v>
      </c>
      <c r="C67" s="23">
        <v>40</v>
      </c>
      <c r="D67" s="23">
        <v>30</v>
      </c>
      <c r="E67" s="23">
        <v>35</v>
      </c>
      <c r="F67" s="23">
        <v>30</v>
      </c>
      <c r="G67" s="23">
        <v>55</v>
      </c>
    </row>
    <row r="68" spans="1:7" ht="15" customHeight="1" x14ac:dyDescent="0.2">
      <c r="A68" s="22" t="s">
        <v>186</v>
      </c>
      <c r="B68" t="s">
        <v>503</v>
      </c>
      <c r="C68" s="23">
        <v>65</v>
      </c>
      <c r="D68" s="23">
        <v>25</v>
      </c>
      <c r="E68" s="23">
        <v>95</v>
      </c>
      <c r="F68" s="23">
        <v>75</v>
      </c>
      <c r="G68" s="23">
        <v>25</v>
      </c>
    </row>
    <row r="69" spans="1:7" ht="15" customHeight="1" x14ac:dyDescent="0.2">
      <c r="A69" s="22" t="s">
        <v>186</v>
      </c>
      <c r="B69" t="s">
        <v>504</v>
      </c>
      <c r="C69" s="23">
        <v>0</v>
      </c>
      <c r="D69" s="23">
        <v>0</v>
      </c>
      <c r="E69" s="23">
        <v>0</v>
      </c>
      <c r="F69" s="23">
        <v>0</v>
      </c>
      <c r="G69" s="23" t="s">
        <v>29</v>
      </c>
    </row>
    <row r="70" spans="1:7" ht="15" customHeight="1" x14ac:dyDescent="0.2">
      <c r="A70" s="22" t="s">
        <v>186</v>
      </c>
      <c r="B70" t="s">
        <v>483</v>
      </c>
      <c r="C70" s="23">
        <v>0</v>
      </c>
      <c r="D70" s="23">
        <v>0</v>
      </c>
      <c r="E70" s="23" t="s">
        <v>29</v>
      </c>
      <c r="F70" s="23" t="s">
        <v>29</v>
      </c>
      <c r="G70" s="23" t="s">
        <v>29</v>
      </c>
    </row>
    <row r="71" spans="1:7" ht="15" customHeight="1" x14ac:dyDescent="0.2">
      <c r="A71" s="22" t="s">
        <v>186</v>
      </c>
      <c r="B71" t="s">
        <v>505</v>
      </c>
      <c r="C71" s="23" t="s">
        <v>31</v>
      </c>
      <c r="D71" s="23" t="s">
        <v>31</v>
      </c>
      <c r="E71" s="23">
        <v>10</v>
      </c>
      <c r="F71" s="23">
        <v>0</v>
      </c>
      <c r="G71" s="23">
        <v>0</v>
      </c>
    </row>
    <row r="72" spans="1:7" ht="15" customHeight="1" x14ac:dyDescent="0.2">
      <c r="A72" s="22" t="s">
        <v>186</v>
      </c>
      <c r="B72" t="s">
        <v>506</v>
      </c>
      <c r="C72" s="23" t="s">
        <v>31</v>
      </c>
      <c r="D72" s="23" t="s">
        <v>31</v>
      </c>
      <c r="E72" s="23">
        <v>20</v>
      </c>
      <c r="F72" s="23">
        <v>0</v>
      </c>
      <c r="G72" s="23">
        <v>25</v>
      </c>
    </row>
    <row r="73" spans="1:7" ht="15" customHeight="1" x14ac:dyDescent="0.2">
      <c r="A73" s="22" t="s">
        <v>186</v>
      </c>
      <c r="B73" t="s">
        <v>475</v>
      </c>
      <c r="C73" s="23">
        <v>65</v>
      </c>
      <c r="D73" s="23">
        <v>75</v>
      </c>
      <c r="E73" s="23">
        <v>85</v>
      </c>
      <c r="F73" s="23">
        <v>95</v>
      </c>
      <c r="G73" s="23">
        <v>90</v>
      </c>
    </row>
    <row r="74" spans="1:7" ht="15" customHeight="1" x14ac:dyDescent="0.2">
      <c r="A74" s="22" t="s">
        <v>186</v>
      </c>
      <c r="B74" t="s">
        <v>484</v>
      </c>
      <c r="C74" s="23">
        <v>0</v>
      </c>
      <c r="D74" s="23">
        <v>5</v>
      </c>
      <c r="E74" s="23">
        <v>0</v>
      </c>
      <c r="F74" s="23">
        <v>10</v>
      </c>
      <c r="G74" s="23">
        <v>15</v>
      </c>
    </row>
    <row r="75" spans="1:7" ht="15" customHeight="1" x14ac:dyDescent="0.2">
      <c r="A75" s="22" t="s">
        <v>186</v>
      </c>
      <c r="B75" t="s">
        <v>203</v>
      </c>
      <c r="C75" s="23">
        <v>35</v>
      </c>
      <c r="D75" s="23">
        <v>35</v>
      </c>
      <c r="E75" s="23">
        <v>30</v>
      </c>
      <c r="F75" s="23">
        <v>35</v>
      </c>
      <c r="G75" s="23">
        <v>15</v>
      </c>
    </row>
    <row r="76" spans="1:7" ht="15" customHeight="1" x14ac:dyDescent="0.2">
      <c r="A76" s="22" t="s">
        <v>186</v>
      </c>
      <c r="B76" t="s">
        <v>136</v>
      </c>
      <c r="C76" s="23">
        <v>5</v>
      </c>
      <c r="D76" s="23">
        <v>5</v>
      </c>
      <c r="E76" s="23">
        <v>20</v>
      </c>
      <c r="F76" s="23">
        <v>30</v>
      </c>
      <c r="G76" s="23">
        <v>25</v>
      </c>
    </row>
    <row r="77" spans="1:7" ht="15" customHeight="1" x14ac:dyDescent="0.2">
      <c r="A77" s="22" t="s">
        <v>186</v>
      </c>
      <c r="B77" t="s">
        <v>507</v>
      </c>
      <c r="C77" s="23">
        <v>0</v>
      </c>
      <c r="D77" s="23">
        <v>0</v>
      </c>
      <c r="E77" s="23">
        <v>0</v>
      </c>
      <c r="F77" s="23">
        <v>0</v>
      </c>
      <c r="G77" s="23">
        <v>15</v>
      </c>
    </row>
    <row r="78" spans="1:7" ht="15" customHeight="1" x14ac:dyDescent="0.2">
      <c r="A78" s="22" t="s">
        <v>186</v>
      </c>
      <c r="B78" t="s">
        <v>193</v>
      </c>
      <c r="C78" s="23">
        <v>350</v>
      </c>
      <c r="D78" s="23">
        <v>225</v>
      </c>
      <c r="E78" s="23">
        <v>385</v>
      </c>
      <c r="F78" s="23">
        <v>450</v>
      </c>
      <c r="G78" s="23">
        <v>480</v>
      </c>
    </row>
    <row r="79" spans="1:7" ht="15" customHeight="1" x14ac:dyDescent="0.2">
      <c r="A79" s="22" t="s">
        <v>186</v>
      </c>
      <c r="B79" t="s">
        <v>508</v>
      </c>
      <c r="C79" s="23">
        <v>35</v>
      </c>
      <c r="D79" s="23">
        <v>95</v>
      </c>
      <c r="E79" s="23" t="s">
        <v>31</v>
      </c>
      <c r="F79" s="23" t="s">
        <v>31</v>
      </c>
      <c r="G79" s="23" t="s">
        <v>31</v>
      </c>
    </row>
    <row r="80" spans="1:7" ht="15" customHeight="1" x14ac:dyDescent="0.2">
      <c r="A80" s="22" t="s">
        <v>186</v>
      </c>
      <c r="B80" t="s">
        <v>486</v>
      </c>
      <c r="C80" s="23">
        <v>150</v>
      </c>
      <c r="D80" s="23">
        <v>100</v>
      </c>
      <c r="E80" s="23">
        <v>95</v>
      </c>
      <c r="F80" s="23">
        <v>150</v>
      </c>
      <c r="G80" s="23">
        <v>170</v>
      </c>
    </row>
    <row r="81" spans="1:7" ht="15" customHeight="1" x14ac:dyDescent="0.2">
      <c r="A81" s="22" t="s">
        <v>186</v>
      </c>
      <c r="B81" t="s">
        <v>487</v>
      </c>
      <c r="C81" s="23">
        <v>0</v>
      </c>
      <c r="D81" s="23">
        <v>10</v>
      </c>
      <c r="E81" s="23" t="s">
        <v>29</v>
      </c>
      <c r="F81" s="23">
        <v>20</v>
      </c>
      <c r="G81" s="23">
        <v>35</v>
      </c>
    </row>
    <row r="82" spans="1:7" ht="15" customHeight="1" x14ac:dyDescent="0.2">
      <c r="A82" s="22" t="s">
        <v>186</v>
      </c>
      <c r="B82" t="s">
        <v>489</v>
      </c>
      <c r="C82" s="23">
        <v>240</v>
      </c>
      <c r="D82" s="23">
        <v>155</v>
      </c>
      <c r="E82" s="23">
        <v>150</v>
      </c>
      <c r="F82" s="23">
        <v>165</v>
      </c>
      <c r="G82" s="23">
        <v>155</v>
      </c>
    </row>
    <row r="83" spans="1:7" ht="15" customHeight="1" x14ac:dyDescent="0.2">
      <c r="A83" s="22" t="s">
        <v>186</v>
      </c>
      <c r="B83" t="s">
        <v>491</v>
      </c>
      <c r="C83" s="23">
        <v>40</v>
      </c>
      <c r="D83" s="23">
        <v>55</v>
      </c>
      <c r="E83" s="23">
        <v>10</v>
      </c>
      <c r="F83" s="23">
        <v>20</v>
      </c>
      <c r="G83" s="23">
        <v>55</v>
      </c>
    </row>
    <row r="84" spans="1:7" ht="15" customHeight="1" x14ac:dyDescent="0.2">
      <c r="A84" s="22" t="s">
        <v>186</v>
      </c>
      <c r="B84" t="s">
        <v>509</v>
      </c>
      <c r="C84" s="23">
        <v>10</v>
      </c>
      <c r="D84" s="23">
        <v>5</v>
      </c>
      <c r="E84" s="23">
        <v>35</v>
      </c>
      <c r="F84" s="23">
        <v>25</v>
      </c>
      <c r="G84" s="23">
        <v>55</v>
      </c>
    </row>
    <row r="85" spans="1:7" ht="15" customHeight="1" x14ac:dyDescent="0.2">
      <c r="A85" s="22" t="s">
        <v>186</v>
      </c>
      <c r="B85" t="s">
        <v>196</v>
      </c>
      <c r="C85" s="23">
        <v>145</v>
      </c>
      <c r="D85" s="23">
        <v>65</v>
      </c>
      <c r="E85" s="23">
        <v>45</v>
      </c>
      <c r="F85" s="23">
        <v>150</v>
      </c>
      <c r="G85" s="23">
        <v>115</v>
      </c>
    </row>
    <row r="86" spans="1:7" ht="15" customHeight="1" x14ac:dyDescent="0.2">
      <c r="A86" s="22" t="s">
        <v>186</v>
      </c>
      <c r="B86" t="s">
        <v>211</v>
      </c>
      <c r="C86" s="23">
        <v>200</v>
      </c>
      <c r="D86" s="23">
        <v>180</v>
      </c>
      <c r="E86" s="23">
        <v>280</v>
      </c>
      <c r="F86" s="23">
        <v>235</v>
      </c>
      <c r="G86" s="23">
        <v>320</v>
      </c>
    </row>
    <row r="87" spans="1:7" ht="15" customHeight="1" x14ac:dyDescent="0.2">
      <c r="A87" s="22" t="s">
        <v>186</v>
      </c>
      <c r="B87" t="s">
        <v>495</v>
      </c>
      <c r="C87" s="23">
        <v>10</v>
      </c>
      <c r="D87" s="23">
        <v>5</v>
      </c>
      <c r="E87" s="23">
        <v>10</v>
      </c>
      <c r="F87" s="23" t="s">
        <v>31</v>
      </c>
      <c r="G87" s="23" t="s">
        <v>31</v>
      </c>
    </row>
    <row r="88" spans="1:7" ht="15" customHeight="1" x14ac:dyDescent="0.2">
      <c r="A88" s="22" t="s">
        <v>186</v>
      </c>
      <c r="B88" t="s">
        <v>510</v>
      </c>
      <c r="C88" s="23">
        <v>25</v>
      </c>
      <c r="D88" s="23">
        <v>0</v>
      </c>
      <c r="E88" s="23">
        <v>30</v>
      </c>
      <c r="F88" s="23">
        <v>35</v>
      </c>
      <c r="G88" s="23">
        <v>15</v>
      </c>
    </row>
    <row r="89" spans="1:7" ht="15" customHeight="1" x14ac:dyDescent="0.2">
      <c r="A89" s="22" t="s">
        <v>186</v>
      </c>
      <c r="B89" t="s">
        <v>511</v>
      </c>
      <c r="C89" s="23">
        <v>5</v>
      </c>
      <c r="D89" s="23">
        <v>5</v>
      </c>
      <c r="E89" s="23">
        <v>10</v>
      </c>
      <c r="F89" s="23">
        <v>20</v>
      </c>
      <c r="G89" s="23">
        <v>20</v>
      </c>
    </row>
    <row r="90" spans="1:7" ht="15" customHeight="1" x14ac:dyDescent="0.2">
      <c r="A90" s="22" t="s">
        <v>186</v>
      </c>
      <c r="B90" t="s">
        <v>512</v>
      </c>
      <c r="C90" s="23">
        <v>0</v>
      </c>
      <c r="D90" s="23">
        <v>0</v>
      </c>
      <c r="E90" s="23">
        <v>0</v>
      </c>
      <c r="F90" s="23" t="s">
        <v>29</v>
      </c>
      <c r="G90" s="23">
        <v>10</v>
      </c>
    </row>
    <row r="91" spans="1:7" ht="15" customHeight="1" x14ac:dyDescent="0.2">
      <c r="A91" s="22" t="s">
        <v>186</v>
      </c>
      <c r="B91" t="s">
        <v>513</v>
      </c>
      <c r="C91" s="23">
        <v>35</v>
      </c>
      <c r="D91" s="23" t="s">
        <v>29</v>
      </c>
      <c r="E91" s="23">
        <v>80</v>
      </c>
      <c r="F91" s="23">
        <v>35</v>
      </c>
      <c r="G91" s="23">
        <v>160</v>
      </c>
    </row>
    <row r="92" spans="1:7" ht="15" customHeight="1" x14ac:dyDescent="0.2">
      <c r="A92" s="22" t="s">
        <v>186</v>
      </c>
      <c r="B92" t="s">
        <v>496</v>
      </c>
      <c r="C92" s="23">
        <v>80</v>
      </c>
      <c r="D92" s="23">
        <v>35</v>
      </c>
      <c r="E92" s="23">
        <v>35</v>
      </c>
      <c r="F92" s="23">
        <v>40</v>
      </c>
      <c r="G92" s="23">
        <v>60</v>
      </c>
    </row>
    <row r="93" spans="1:7" ht="15" customHeight="1" x14ac:dyDescent="0.2">
      <c r="A93" s="22" t="s">
        <v>186</v>
      </c>
      <c r="B93" t="s">
        <v>514</v>
      </c>
      <c r="C93" s="23">
        <v>10</v>
      </c>
      <c r="D93" s="23">
        <v>10</v>
      </c>
      <c r="E93" s="23">
        <v>0</v>
      </c>
      <c r="F93" s="23">
        <v>5</v>
      </c>
      <c r="G93" s="23">
        <v>10</v>
      </c>
    </row>
    <row r="94" spans="1:7" ht="15" customHeight="1" x14ac:dyDescent="0.2">
      <c r="A94" s="22" t="s">
        <v>186</v>
      </c>
      <c r="B94" t="s">
        <v>515</v>
      </c>
      <c r="C94" s="23">
        <v>115</v>
      </c>
      <c r="D94" s="23">
        <v>100</v>
      </c>
      <c r="E94" s="23">
        <v>95</v>
      </c>
      <c r="F94" s="23">
        <v>85</v>
      </c>
      <c r="G94" s="23">
        <v>130</v>
      </c>
    </row>
    <row r="95" spans="1:7" ht="15" customHeight="1" x14ac:dyDescent="0.2">
      <c r="A95" s="22" t="s">
        <v>186</v>
      </c>
      <c r="B95" t="s">
        <v>64</v>
      </c>
      <c r="C95" s="23" t="s">
        <v>29</v>
      </c>
      <c r="D95" s="23" t="s">
        <v>29</v>
      </c>
      <c r="E95" s="23">
        <v>40</v>
      </c>
      <c r="F95" s="23">
        <v>60</v>
      </c>
      <c r="G95" s="23">
        <v>20</v>
      </c>
    </row>
    <row r="96" spans="1:7" ht="15" customHeight="1" x14ac:dyDescent="0.2">
      <c r="A96" s="22" t="s">
        <v>186</v>
      </c>
      <c r="B96" t="s">
        <v>516</v>
      </c>
      <c r="C96" s="23">
        <v>5</v>
      </c>
      <c r="D96" s="23">
        <v>0</v>
      </c>
      <c r="E96" s="23">
        <v>20</v>
      </c>
      <c r="F96" s="23">
        <v>0</v>
      </c>
      <c r="G96" s="23">
        <v>0</v>
      </c>
    </row>
    <row r="97" spans="1:7" ht="15" customHeight="1" x14ac:dyDescent="0.2">
      <c r="A97" s="22" t="s">
        <v>186</v>
      </c>
      <c r="B97" t="s">
        <v>66</v>
      </c>
      <c r="C97" s="23">
        <v>55</v>
      </c>
      <c r="D97" s="23" t="s">
        <v>29</v>
      </c>
      <c r="E97" s="23">
        <v>40</v>
      </c>
      <c r="F97" s="23">
        <v>15</v>
      </c>
      <c r="G97" s="23">
        <v>40</v>
      </c>
    </row>
    <row r="98" spans="1:7" ht="15" customHeight="1" x14ac:dyDescent="0.2">
      <c r="A98" s="22" t="s">
        <v>186</v>
      </c>
      <c r="B98" t="s">
        <v>517</v>
      </c>
      <c r="C98" s="23">
        <v>0</v>
      </c>
      <c r="D98" s="23">
        <v>10</v>
      </c>
      <c r="E98" s="23">
        <v>0</v>
      </c>
      <c r="F98" s="23">
        <v>0</v>
      </c>
      <c r="G98" s="23" t="s">
        <v>31</v>
      </c>
    </row>
    <row r="99" spans="1:7" x14ac:dyDescent="0.2">
      <c r="A99" s="22" t="s">
        <v>186</v>
      </c>
      <c r="B99" t="s">
        <v>518</v>
      </c>
      <c r="C99" s="23">
        <v>40</v>
      </c>
      <c r="D99" s="23">
        <v>10</v>
      </c>
      <c r="E99" s="23">
        <v>10</v>
      </c>
      <c r="F99" s="23">
        <v>25</v>
      </c>
      <c r="G99" s="23">
        <v>15</v>
      </c>
    </row>
    <row r="100" spans="1:7" x14ac:dyDescent="0.2">
      <c r="A100" s="22" t="s">
        <v>186</v>
      </c>
      <c r="B100" t="s">
        <v>146</v>
      </c>
      <c r="C100" s="23">
        <v>0</v>
      </c>
      <c r="D100" s="23" t="s">
        <v>29</v>
      </c>
      <c r="E100" s="23">
        <v>40</v>
      </c>
      <c r="F100" s="23">
        <v>90</v>
      </c>
      <c r="G100" s="23">
        <v>120</v>
      </c>
    </row>
    <row r="101" spans="1:7" x14ac:dyDescent="0.2">
      <c r="A101" s="22" t="s">
        <v>186</v>
      </c>
      <c r="B101" t="s">
        <v>252</v>
      </c>
      <c r="C101" s="23">
        <v>10</v>
      </c>
      <c r="D101" s="23">
        <v>40</v>
      </c>
      <c r="E101" s="23">
        <v>10</v>
      </c>
      <c r="F101" s="30">
        <v>45</v>
      </c>
      <c r="G101" s="30">
        <v>40</v>
      </c>
    </row>
    <row r="102" spans="1:7" x14ac:dyDescent="0.2">
      <c r="A102" s="22" t="s">
        <v>186</v>
      </c>
      <c r="B102" t="s">
        <v>519</v>
      </c>
      <c r="C102" s="23">
        <v>120</v>
      </c>
      <c r="D102" s="23">
        <v>85</v>
      </c>
      <c r="E102" s="23">
        <v>165</v>
      </c>
      <c r="F102" s="23">
        <v>125</v>
      </c>
      <c r="G102" s="23">
        <v>110</v>
      </c>
    </row>
    <row r="103" spans="1:7" x14ac:dyDescent="0.2">
      <c r="A103" s="22" t="s">
        <v>186</v>
      </c>
      <c r="B103" t="s">
        <v>177</v>
      </c>
      <c r="C103" s="23">
        <v>180</v>
      </c>
      <c r="D103" s="23">
        <v>170</v>
      </c>
      <c r="E103" s="23">
        <v>230</v>
      </c>
      <c r="F103" s="23">
        <v>150</v>
      </c>
      <c r="G103" s="23">
        <v>315</v>
      </c>
    </row>
    <row r="104" spans="1:7" x14ac:dyDescent="0.2">
      <c r="A104" s="22" t="s">
        <v>186</v>
      </c>
      <c r="B104" t="s">
        <v>520</v>
      </c>
      <c r="C104" s="23">
        <v>15</v>
      </c>
      <c r="D104" s="23">
        <v>20</v>
      </c>
      <c r="E104" s="23">
        <v>45</v>
      </c>
      <c r="F104" s="23">
        <v>20</v>
      </c>
      <c r="G104" s="23">
        <v>50</v>
      </c>
    </row>
    <row r="105" spans="1:7" x14ac:dyDescent="0.2">
      <c r="A105" s="22" t="s">
        <v>186</v>
      </c>
      <c r="B105" t="s">
        <v>521</v>
      </c>
      <c r="C105" s="23">
        <v>0</v>
      </c>
      <c r="D105" s="23">
        <v>0</v>
      </c>
      <c r="E105" s="23">
        <v>0</v>
      </c>
      <c r="F105" s="23">
        <v>0</v>
      </c>
      <c r="G105" s="23">
        <v>15</v>
      </c>
    </row>
    <row r="106" spans="1:7" x14ac:dyDescent="0.2">
      <c r="A106" s="22" t="s">
        <v>186</v>
      </c>
      <c r="B106" t="s">
        <v>522</v>
      </c>
      <c r="C106" s="23">
        <v>0</v>
      </c>
      <c r="D106" s="23">
        <v>0</v>
      </c>
      <c r="E106" s="23">
        <v>0</v>
      </c>
      <c r="F106" s="23">
        <v>10</v>
      </c>
      <c r="G106" s="23">
        <v>0</v>
      </c>
    </row>
    <row r="107" spans="1:7" x14ac:dyDescent="0.2">
      <c r="A107" s="22" t="s">
        <v>186</v>
      </c>
      <c r="B107" t="s">
        <v>523</v>
      </c>
      <c r="C107" s="23">
        <v>0</v>
      </c>
      <c r="D107" s="23">
        <v>0</v>
      </c>
      <c r="E107" s="23">
        <v>10</v>
      </c>
      <c r="F107" s="23">
        <v>0</v>
      </c>
      <c r="G107" s="23">
        <v>0</v>
      </c>
    </row>
    <row r="108" spans="1:7" x14ac:dyDescent="0.2">
      <c r="A108" s="22" t="s">
        <v>186</v>
      </c>
      <c r="B108" t="s">
        <v>201</v>
      </c>
      <c r="C108" s="23">
        <v>0</v>
      </c>
      <c r="D108" s="30">
        <v>20</v>
      </c>
      <c r="E108" s="30">
        <v>80</v>
      </c>
      <c r="F108" s="30">
        <v>45</v>
      </c>
      <c r="G108" s="30">
        <v>60</v>
      </c>
    </row>
    <row r="109" spans="1:7" x14ac:dyDescent="0.2">
      <c r="A109" s="22" t="s">
        <v>186</v>
      </c>
      <c r="B109" t="s">
        <v>524</v>
      </c>
      <c r="C109" s="23">
        <v>10</v>
      </c>
      <c r="D109" s="23">
        <v>10</v>
      </c>
      <c r="E109" s="23">
        <v>40</v>
      </c>
      <c r="F109" s="23">
        <v>30</v>
      </c>
      <c r="G109" s="23">
        <v>50</v>
      </c>
    </row>
    <row r="110" spans="1:7" x14ac:dyDescent="0.2">
      <c r="A110" s="22" t="s">
        <v>186</v>
      </c>
      <c r="B110" t="s">
        <v>525</v>
      </c>
      <c r="C110" s="23" t="s">
        <v>29</v>
      </c>
      <c r="D110" s="23" t="s">
        <v>29</v>
      </c>
      <c r="E110" s="23">
        <v>0</v>
      </c>
      <c r="F110" s="23">
        <v>10</v>
      </c>
      <c r="G110" s="23">
        <v>15</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workbookViewId="0"/>
  </sheetViews>
  <sheetFormatPr defaultColWidth="11.5546875" defaultRowHeight="15.6" x14ac:dyDescent="0.2"/>
  <cols>
    <col min="1" max="1" width="7.44140625" customWidth="1"/>
    <col min="2" max="2" width="45" customWidth="1"/>
    <col min="3" max="3" width="5.77734375" style="25" customWidth="1"/>
    <col min="4" max="4" width="9.5546875" style="24" bestFit="1" customWidth="1"/>
    <col min="5" max="5" width="10.77734375" style="24" bestFit="1" customWidth="1"/>
    <col min="6" max="6" width="9" style="24" bestFit="1" customWidth="1"/>
    <col min="7" max="7" width="9.44140625" style="24" bestFit="1" customWidth="1"/>
    <col min="8" max="8" width="12" style="24" bestFit="1" customWidth="1"/>
    <col min="9" max="9" width="10.109375" style="24" bestFit="1" customWidth="1"/>
    <col min="10" max="10" width="20.109375" style="24" bestFit="1" customWidth="1"/>
    <col min="11" max="11" width="11.5546875" customWidth="1"/>
  </cols>
  <sheetData>
    <row r="1" spans="1:10" ht="35.1" customHeight="1" x14ac:dyDescent="0.2">
      <c r="A1" s="8" t="s">
        <v>526</v>
      </c>
    </row>
    <row r="2" spans="1:10" ht="17.45" customHeight="1" x14ac:dyDescent="0.2">
      <c r="A2" s="13" t="s">
        <v>527</v>
      </c>
    </row>
    <row r="3" spans="1:10" ht="15" customHeight="1" x14ac:dyDescent="0.25">
      <c r="A3" s="19" t="s">
        <v>179</v>
      </c>
      <c r="B3" s="19" t="s">
        <v>528</v>
      </c>
      <c r="C3" s="19" t="s">
        <v>529</v>
      </c>
      <c r="D3" s="21" t="s">
        <v>530</v>
      </c>
      <c r="E3" s="21" t="s">
        <v>531</v>
      </c>
      <c r="F3" s="21" t="s">
        <v>532</v>
      </c>
      <c r="G3" s="21" t="s">
        <v>533</v>
      </c>
      <c r="H3" s="21" t="s">
        <v>534</v>
      </c>
      <c r="I3" s="21" t="s">
        <v>535</v>
      </c>
      <c r="J3" s="21" t="s">
        <v>536</v>
      </c>
    </row>
    <row r="4" spans="1:10" ht="15" customHeight="1" x14ac:dyDescent="0.2">
      <c r="A4" s="22" t="s">
        <v>214</v>
      </c>
      <c r="B4" t="s">
        <v>537</v>
      </c>
      <c r="C4" s="25">
        <v>2022</v>
      </c>
      <c r="D4" s="24">
        <v>5.1019999999999998E-3</v>
      </c>
      <c r="E4" s="24">
        <v>0.29081630000000003</v>
      </c>
      <c r="F4" s="24">
        <v>9.1836699999999993E-2</v>
      </c>
      <c r="G4" s="24">
        <v>0.18367349999999999</v>
      </c>
      <c r="H4" s="24">
        <v>0.21938779999999999</v>
      </c>
      <c r="I4" s="24">
        <v>0</v>
      </c>
      <c r="J4" s="24">
        <v>0.2091837</v>
      </c>
    </row>
    <row r="5" spans="1:10" ht="15" customHeight="1" x14ac:dyDescent="0.2">
      <c r="A5" s="22" t="s">
        <v>214</v>
      </c>
      <c r="B5" t="s">
        <v>537</v>
      </c>
      <c r="C5" s="25">
        <v>2021</v>
      </c>
      <c r="D5" s="24">
        <v>9.7345100000000004E-2</v>
      </c>
      <c r="E5" s="24">
        <v>0.39823009999999998</v>
      </c>
      <c r="F5" s="24">
        <v>0.28318579999999999</v>
      </c>
      <c r="G5" s="24">
        <v>0.1681416</v>
      </c>
      <c r="H5" s="24">
        <v>4.4247799999999997E-2</v>
      </c>
      <c r="I5" s="24">
        <v>0</v>
      </c>
      <c r="J5" s="24">
        <v>8.8495999999999991E-3</v>
      </c>
    </row>
    <row r="6" spans="1:10" ht="15" customHeight="1" x14ac:dyDescent="0.2">
      <c r="A6" s="22" t="s">
        <v>214</v>
      </c>
      <c r="B6" t="s">
        <v>537</v>
      </c>
      <c r="C6" s="25">
        <v>2020</v>
      </c>
      <c r="D6" s="24">
        <v>0</v>
      </c>
      <c r="E6" s="24">
        <v>4.7979800000000003E-2</v>
      </c>
      <c r="F6" s="24">
        <v>8.3333299999999999E-2</v>
      </c>
      <c r="G6" s="24">
        <v>9.0909100000000007E-2</v>
      </c>
      <c r="H6" s="24">
        <v>8.5858599999999993E-2</v>
      </c>
      <c r="I6" s="24">
        <v>0.38383840000000002</v>
      </c>
      <c r="J6" s="24">
        <v>0.30808079999999999</v>
      </c>
    </row>
    <row r="7" spans="1:10" ht="15" customHeight="1" x14ac:dyDescent="0.2">
      <c r="A7" s="22" t="s">
        <v>214</v>
      </c>
      <c r="B7" t="s">
        <v>537</v>
      </c>
      <c r="C7" s="25">
        <v>2019</v>
      </c>
      <c r="D7" s="24">
        <v>1.19904E-2</v>
      </c>
      <c r="E7" s="24">
        <v>7.4340500000000004E-2</v>
      </c>
      <c r="F7" s="24">
        <v>6.9544400000000006E-2</v>
      </c>
      <c r="G7" s="24">
        <v>0.1055156</v>
      </c>
      <c r="H7" s="24">
        <v>4.3165500000000002E-2</v>
      </c>
      <c r="I7" s="24">
        <v>0.33093529999999999</v>
      </c>
      <c r="J7" s="24">
        <v>0.36450840000000001</v>
      </c>
    </row>
    <row r="8" spans="1:10" ht="15" customHeight="1" x14ac:dyDescent="0.2">
      <c r="A8" s="22" t="s">
        <v>214</v>
      </c>
      <c r="B8" t="s">
        <v>537</v>
      </c>
      <c r="C8" s="25">
        <v>2018</v>
      </c>
      <c r="D8" s="24">
        <v>2.6666700000000002E-2</v>
      </c>
      <c r="E8" s="24">
        <v>0.15333330000000001</v>
      </c>
      <c r="F8" s="24">
        <v>0.14000000000000001</v>
      </c>
      <c r="G8" s="24">
        <v>9.3333299999999994E-2</v>
      </c>
      <c r="H8" s="24">
        <v>7.6666700000000004E-2</v>
      </c>
      <c r="I8" s="24">
        <v>5.66667E-2</v>
      </c>
      <c r="J8" s="24">
        <v>0.45333329999999999</v>
      </c>
    </row>
    <row r="9" spans="1:10" ht="15" customHeight="1" x14ac:dyDescent="0.2">
      <c r="A9" s="22" t="s">
        <v>216</v>
      </c>
      <c r="B9" t="s">
        <v>537</v>
      </c>
      <c r="C9" s="25">
        <v>2022</v>
      </c>
      <c r="D9" s="24">
        <v>1.8707499999999998E-2</v>
      </c>
      <c r="E9" s="24">
        <v>0.24149660000000001</v>
      </c>
      <c r="F9" s="24">
        <v>0.22278909999999999</v>
      </c>
      <c r="G9" s="24">
        <v>0.18367349999999999</v>
      </c>
      <c r="H9" s="24">
        <v>2.0408200000000001E-2</v>
      </c>
      <c r="I9" s="24">
        <v>0.11564629999999999</v>
      </c>
      <c r="J9" s="24">
        <v>0.19727890000000001</v>
      </c>
    </row>
    <row r="10" spans="1:10" ht="15" customHeight="1" x14ac:dyDescent="0.2">
      <c r="A10" s="22" t="s">
        <v>216</v>
      </c>
      <c r="B10" t="s">
        <v>537</v>
      </c>
      <c r="C10" s="25">
        <v>2021</v>
      </c>
      <c r="D10" s="24">
        <v>1.24417E-2</v>
      </c>
      <c r="E10" s="24">
        <v>0.28149299999999999</v>
      </c>
      <c r="F10" s="24">
        <v>0.1508554</v>
      </c>
      <c r="G10" s="24">
        <v>0.1757387</v>
      </c>
      <c r="H10" s="24">
        <v>2.1772900000000001E-2</v>
      </c>
      <c r="I10" s="24">
        <v>8.0870899999999996E-2</v>
      </c>
      <c r="J10" s="24">
        <v>0.2768274</v>
      </c>
    </row>
    <row r="11" spans="1:10" ht="15" customHeight="1" x14ac:dyDescent="0.2">
      <c r="A11" s="22" t="s">
        <v>216</v>
      </c>
      <c r="B11" t="s">
        <v>537</v>
      </c>
      <c r="C11" s="25">
        <v>2020</v>
      </c>
      <c r="D11" s="24">
        <v>0.11052629999999999</v>
      </c>
      <c r="E11" s="24">
        <v>0.19473679999999999</v>
      </c>
      <c r="F11" s="24">
        <v>9.0789499999999995E-2</v>
      </c>
      <c r="G11" s="24">
        <v>0.15657889999999999</v>
      </c>
      <c r="H11" s="24">
        <v>0.14736840000000001</v>
      </c>
      <c r="I11" s="24">
        <v>0.14736840000000001</v>
      </c>
      <c r="J11" s="24">
        <v>0.15263160000000001</v>
      </c>
    </row>
    <row r="12" spans="1:10" ht="15" customHeight="1" x14ac:dyDescent="0.2">
      <c r="A12" s="22" t="s">
        <v>216</v>
      </c>
      <c r="B12" t="s">
        <v>537</v>
      </c>
      <c r="C12" s="25">
        <v>2019</v>
      </c>
      <c r="D12" s="24">
        <v>6.2975000000000003E-2</v>
      </c>
      <c r="E12" s="24">
        <v>0.1031488</v>
      </c>
      <c r="F12" s="24">
        <v>8.7947899999999996E-2</v>
      </c>
      <c r="G12" s="24">
        <v>6.9489700000000001E-2</v>
      </c>
      <c r="H12" s="24">
        <v>0.2996743</v>
      </c>
      <c r="I12" s="24">
        <v>0.13680780000000001</v>
      </c>
      <c r="J12" s="24">
        <v>0.23995659999999999</v>
      </c>
    </row>
    <row r="13" spans="1:10" ht="15" customHeight="1" x14ac:dyDescent="0.2">
      <c r="A13" s="22" t="s">
        <v>216</v>
      </c>
      <c r="B13" t="s">
        <v>537</v>
      </c>
      <c r="C13" s="25">
        <v>2018</v>
      </c>
      <c r="D13" s="24">
        <v>0.12562809999999999</v>
      </c>
      <c r="E13" s="24">
        <v>0.20770520000000001</v>
      </c>
      <c r="F13" s="24">
        <v>0.22110550000000001</v>
      </c>
      <c r="G13" s="24">
        <v>0.14907870000000001</v>
      </c>
      <c r="H13" s="24">
        <v>0.18760470000000001</v>
      </c>
      <c r="I13" s="24">
        <v>5.6951399999999999E-2</v>
      </c>
      <c r="J13" s="24">
        <v>5.1926300000000002E-2</v>
      </c>
    </row>
    <row r="14" spans="1:10" ht="15" customHeight="1" x14ac:dyDescent="0.2">
      <c r="A14" s="22" t="s">
        <v>216</v>
      </c>
      <c r="B14" t="s">
        <v>538</v>
      </c>
      <c r="C14" s="25">
        <v>2022</v>
      </c>
      <c r="D14" s="24">
        <v>4.2379199999999999E-2</v>
      </c>
      <c r="E14" s="24">
        <v>0.45204460000000002</v>
      </c>
      <c r="F14" s="24">
        <v>0.25873610000000002</v>
      </c>
      <c r="G14" s="24">
        <v>0.15613379999999999</v>
      </c>
      <c r="H14" s="24">
        <v>1.6356900000000001E-2</v>
      </c>
      <c r="I14" s="24">
        <v>7.0632E-2</v>
      </c>
      <c r="J14" s="24">
        <v>3.7174999999999999E-3</v>
      </c>
    </row>
    <row r="15" spans="1:10" ht="15" customHeight="1" x14ac:dyDescent="0.2">
      <c r="A15" s="22" t="s">
        <v>216</v>
      </c>
      <c r="B15" t="s">
        <v>538</v>
      </c>
      <c r="C15" s="25">
        <v>2021</v>
      </c>
      <c r="D15" s="24">
        <v>3.7151700000000003E-2</v>
      </c>
      <c r="E15" s="24">
        <v>0.47987619999999997</v>
      </c>
      <c r="F15" s="24">
        <v>0.23529410000000001</v>
      </c>
      <c r="G15" s="24">
        <v>0.1509288</v>
      </c>
      <c r="H15" s="24">
        <v>2.1671800000000001E-2</v>
      </c>
      <c r="I15" s="24">
        <v>6.8111500000000005E-2</v>
      </c>
      <c r="J15" s="24">
        <v>6.9658999999999997E-3</v>
      </c>
    </row>
    <row r="16" spans="1:10" ht="15" customHeight="1" x14ac:dyDescent="0.2">
      <c r="A16" s="22" t="s">
        <v>216</v>
      </c>
      <c r="B16" t="s">
        <v>538</v>
      </c>
      <c r="C16" s="25">
        <v>2020</v>
      </c>
      <c r="D16" s="24">
        <v>3.5205399999999998E-2</v>
      </c>
      <c r="E16" s="24">
        <v>0.50461020000000001</v>
      </c>
      <c r="F16" s="24">
        <v>0.20620279999999999</v>
      </c>
      <c r="G16" s="24">
        <v>0.14333609999999999</v>
      </c>
      <c r="H16" s="24">
        <v>2.84996E-2</v>
      </c>
      <c r="I16" s="24">
        <v>8.1307599999999994E-2</v>
      </c>
      <c r="J16" s="24">
        <v>8.3819999999999999E-4</v>
      </c>
    </row>
    <row r="17" spans="1:10" ht="15" customHeight="1" x14ac:dyDescent="0.2">
      <c r="A17" s="22" t="s">
        <v>216</v>
      </c>
      <c r="B17" t="s">
        <v>538</v>
      </c>
      <c r="C17" s="25">
        <v>2019</v>
      </c>
      <c r="D17" s="24">
        <v>3.5478500000000003E-2</v>
      </c>
      <c r="E17" s="24">
        <v>0.47854790000000003</v>
      </c>
      <c r="F17" s="24">
        <v>0.22524749999999999</v>
      </c>
      <c r="G17" s="24">
        <v>0.1749175</v>
      </c>
      <c r="H17" s="24">
        <v>2.9703E-2</v>
      </c>
      <c r="I17" s="24">
        <v>4.3729400000000002E-2</v>
      </c>
      <c r="J17" s="24">
        <v>1.23762E-2</v>
      </c>
    </row>
    <row r="18" spans="1:10" ht="15" customHeight="1" x14ac:dyDescent="0.2">
      <c r="A18" s="22" t="s">
        <v>216</v>
      </c>
      <c r="B18" t="s">
        <v>538</v>
      </c>
      <c r="C18" s="25">
        <v>2018</v>
      </c>
      <c r="D18" s="24">
        <v>2.6622300000000002E-2</v>
      </c>
      <c r="E18" s="24">
        <v>0.48752079999999998</v>
      </c>
      <c r="F18" s="24">
        <v>0.26871879999999998</v>
      </c>
      <c r="G18" s="24">
        <v>0.13477539999999999</v>
      </c>
      <c r="H18" s="24">
        <v>1.7470900000000001E-2</v>
      </c>
      <c r="I18" s="24">
        <v>5.5740400000000002E-2</v>
      </c>
      <c r="J18" s="24">
        <v>9.1514000000000005E-3</v>
      </c>
    </row>
    <row r="19" spans="1:10" ht="15" customHeight="1" x14ac:dyDescent="0.2">
      <c r="A19" s="22" t="s">
        <v>216</v>
      </c>
      <c r="B19" t="s">
        <v>539</v>
      </c>
      <c r="C19" s="25">
        <v>2022</v>
      </c>
      <c r="D19" s="24">
        <v>0</v>
      </c>
      <c r="E19" s="24">
        <v>0</v>
      </c>
      <c r="F19" s="24">
        <v>0</v>
      </c>
      <c r="G19" s="24">
        <v>0</v>
      </c>
      <c r="H19" s="24">
        <v>0</v>
      </c>
      <c r="I19" s="24">
        <v>0</v>
      </c>
      <c r="J19" s="24">
        <v>1</v>
      </c>
    </row>
    <row r="20" spans="1:10" ht="15" customHeight="1" x14ac:dyDescent="0.2">
      <c r="A20" s="22" t="s">
        <v>216</v>
      </c>
      <c r="B20" t="s">
        <v>539</v>
      </c>
      <c r="C20" s="25">
        <v>2021</v>
      </c>
      <c r="D20" s="24">
        <v>0</v>
      </c>
      <c r="E20" s="24">
        <v>0</v>
      </c>
      <c r="F20" s="24">
        <v>0</v>
      </c>
      <c r="G20" s="24">
        <v>0</v>
      </c>
      <c r="H20" s="24">
        <v>0</v>
      </c>
      <c r="I20" s="24">
        <v>0</v>
      </c>
      <c r="J20" s="24">
        <v>1</v>
      </c>
    </row>
    <row r="21" spans="1:10" ht="15" customHeight="1" x14ac:dyDescent="0.2">
      <c r="A21" s="22" t="s">
        <v>216</v>
      </c>
      <c r="B21" t="s">
        <v>539</v>
      </c>
      <c r="C21" s="25">
        <v>2020</v>
      </c>
      <c r="D21" s="24">
        <v>0</v>
      </c>
      <c r="E21" s="24">
        <v>0</v>
      </c>
      <c r="F21" s="24">
        <v>0</v>
      </c>
      <c r="G21" s="24">
        <v>0</v>
      </c>
      <c r="H21" s="24">
        <v>0</v>
      </c>
      <c r="I21" s="24">
        <v>0</v>
      </c>
      <c r="J21" s="24">
        <v>1</v>
      </c>
    </row>
    <row r="22" spans="1:10" ht="15" customHeight="1" x14ac:dyDescent="0.2">
      <c r="A22" s="22" t="s">
        <v>216</v>
      </c>
      <c r="B22" t="s">
        <v>539</v>
      </c>
      <c r="C22" s="25">
        <v>2019</v>
      </c>
      <c r="D22" s="24">
        <v>0</v>
      </c>
      <c r="E22" s="24">
        <v>0</v>
      </c>
      <c r="F22" s="24">
        <v>0</v>
      </c>
      <c r="G22" s="24">
        <v>0</v>
      </c>
      <c r="H22" s="24">
        <v>0</v>
      </c>
      <c r="I22" s="24">
        <v>0</v>
      </c>
      <c r="J22" s="24">
        <v>1</v>
      </c>
    </row>
    <row r="23" spans="1:10" ht="15" customHeight="1" x14ac:dyDescent="0.2">
      <c r="A23" s="22" t="s">
        <v>216</v>
      </c>
      <c r="B23" t="s">
        <v>539</v>
      </c>
      <c r="C23" s="25">
        <v>2018</v>
      </c>
      <c r="D23" s="24">
        <v>0</v>
      </c>
      <c r="E23" s="24">
        <v>0</v>
      </c>
      <c r="F23" s="24">
        <v>0</v>
      </c>
      <c r="G23" s="24">
        <v>0</v>
      </c>
      <c r="H23" s="24">
        <v>0</v>
      </c>
      <c r="I23" s="24">
        <v>0</v>
      </c>
      <c r="J23" s="24">
        <v>1</v>
      </c>
    </row>
    <row r="24" spans="1:10" ht="15" customHeight="1" x14ac:dyDescent="0.2">
      <c r="A24" s="22" t="s">
        <v>180</v>
      </c>
      <c r="B24" t="s">
        <v>537</v>
      </c>
      <c r="C24" s="25">
        <v>2022</v>
      </c>
      <c r="D24" s="24">
        <v>7.9486399999999999E-2</v>
      </c>
      <c r="E24" s="24">
        <v>0.29685109999999998</v>
      </c>
      <c r="F24" s="24">
        <v>5.5640500000000002E-2</v>
      </c>
      <c r="G24" s="24">
        <v>2.26231E-2</v>
      </c>
      <c r="H24" s="24">
        <v>4.9220399999999997E-2</v>
      </c>
      <c r="I24" s="24">
        <v>0.11800670000000001</v>
      </c>
      <c r="J24" s="24">
        <v>0.3781718</v>
      </c>
    </row>
    <row r="25" spans="1:10" ht="15" customHeight="1" x14ac:dyDescent="0.2">
      <c r="A25" s="22" t="s">
        <v>180</v>
      </c>
      <c r="B25" t="s">
        <v>537</v>
      </c>
      <c r="C25" s="25">
        <v>2021</v>
      </c>
      <c r="D25" s="24">
        <v>9.3038399999999993E-2</v>
      </c>
      <c r="E25" s="24">
        <v>0.25406640000000003</v>
      </c>
      <c r="F25" s="24">
        <v>4.81457E-2</v>
      </c>
      <c r="G25" s="24">
        <v>2.0494499999999999E-2</v>
      </c>
      <c r="H25" s="24">
        <v>1.9518500000000001E-2</v>
      </c>
      <c r="I25" s="24">
        <v>0.10897850000000001</v>
      </c>
      <c r="J25" s="24">
        <v>0.455758</v>
      </c>
    </row>
    <row r="26" spans="1:10" ht="15" customHeight="1" x14ac:dyDescent="0.2">
      <c r="A26" s="22" t="s">
        <v>180</v>
      </c>
      <c r="B26" t="s">
        <v>537</v>
      </c>
      <c r="C26" s="25">
        <v>2020</v>
      </c>
      <c r="D26" s="24">
        <v>8.1549399999999994E-2</v>
      </c>
      <c r="E26" s="24">
        <v>0.3139653</v>
      </c>
      <c r="F26" s="24">
        <v>3.7971499999999998E-2</v>
      </c>
      <c r="G26" s="24">
        <v>1.5545399999999999E-2</v>
      </c>
      <c r="H26" s="24">
        <v>1.1213000000000001E-2</v>
      </c>
      <c r="I26" s="24">
        <v>0.16921510000000001</v>
      </c>
      <c r="J26" s="24">
        <v>0.37054029999999999</v>
      </c>
    </row>
    <row r="27" spans="1:10" ht="15" customHeight="1" x14ac:dyDescent="0.2">
      <c r="A27" s="22" t="s">
        <v>180</v>
      </c>
      <c r="B27" t="s">
        <v>537</v>
      </c>
      <c r="C27" s="25">
        <v>2019</v>
      </c>
      <c r="D27" s="24">
        <v>5.0297300000000003E-2</v>
      </c>
      <c r="E27" s="24">
        <v>0.29856290000000002</v>
      </c>
      <c r="F27" s="24">
        <v>3.3944500000000002E-2</v>
      </c>
      <c r="G27" s="24">
        <v>2.7750199999999999E-2</v>
      </c>
      <c r="H27" s="24">
        <v>3.9395399999999997E-2</v>
      </c>
      <c r="I27" s="24">
        <v>0.18161550000000001</v>
      </c>
      <c r="J27" s="24">
        <v>0.36843409999999999</v>
      </c>
    </row>
    <row r="28" spans="1:10" ht="15" customHeight="1" x14ac:dyDescent="0.2">
      <c r="A28" s="22" t="s">
        <v>180</v>
      </c>
      <c r="B28" t="s">
        <v>537</v>
      </c>
      <c r="C28" s="25">
        <v>2018</v>
      </c>
      <c r="D28" s="24">
        <v>0.1806382</v>
      </c>
      <c r="E28" s="24">
        <v>0.25716600000000001</v>
      </c>
      <c r="F28" s="24">
        <v>6.4088699999999998E-2</v>
      </c>
      <c r="G28" s="24">
        <v>2.7041599999999999E-2</v>
      </c>
      <c r="H28" s="24">
        <v>3.5424600000000001E-2</v>
      </c>
      <c r="I28" s="24">
        <v>7.0308300000000004E-2</v>
      </c>
      <c r="J28" s="24">
        <v>0.36533260000000001</v>
      </c>
    </row>
    <row r="29" spans="1:10" ht="15" customHeight="1" x14ac:dyDescent="0.2">
      <c r="A29" s="22" t="s">
        <v>180</v>
      </c>
      <c r="B29" t="s">
        <v>540</v>
      </c>
      <c r="C29" s="25">
        <v>2022</v>
      </c>
      <c r="D29" s="24">
        <v>3.9804800000000001E-2</v>
      </c>
      <c r="E29" s="24">
        <v>0.80720360000000002</v>
      </c>
      <c r="F29" s="24">
        <v>7.3802900000000005E-2</v>
      </c>
      <c r="G29" s="24">
        <v>3.1473500000000001E-2</v>
      </c>
      <c r="H29" s="24">
        <v>1.8177200000000001E-2</v>
      </c>
      <c r="I29" s="24">
        <v>2.72658E-2</v>
      </c>
      <c r="J29" s="24">
        <v>2.2721999999999998E-3</v>
      </c>
    </row>
    <row r="30" spans="1:10" ht="15" customHeight="1" x14ac:dyDescent="0.2">
      <c r="A30" s="22" t="s">
        <v>180</v>
      </c>
      <c r="B30" t="s">
        <v>540</v>
      </c>
      <c r="C30" s="25">
        <v>2021</v>
      </c>
      <c r="D30" s="24">
        <v>3.1086800000000001E-2</v>
      </c>
      <c r="E30" s="24">
        <v>0.83445250000000004</v>
      </c>
      <c r="F30" s="24">
        <v>7.1955599999999995E-2</v>
      </c>
      <c r="G30" s="24">
        <v>2.76051E-2</v>
      </c>
      <c r="H30" s="24">
        <v>3.3988E-3</v>
      </c>
      <c r="I30" s="24">
        <v>3.0092000000000001E-2</v>
      </c>
      <c r="J30" s="24">
        <v>1.4093E-3</v>
      </c>
    </row>
    <row r="31" spans="1:10" ht="15" customHeight="1" x14ac:dyDescent="0.2">
      <c r="A31" s="22" t="s">
        <v>180</v>
      </c>
      <c r="B31" t="s">
        <v>540</v>
      </c>
      <c r="C31" s="25">
        <v>2020</v>
      </c>
      <c r="D31" s="24">
        <v>3.4904600000000001E-2</v>
      </c>
      <c r="E31" s="24">
        <v>0.81550449999999997</v>
      </c>
      <c r="F31" s="24">
        <v>7.0120799999999997E-2</v>
      </c>
      <c r="G31" s="24">
        <v>2.4698100000000001E-2</v>
      </c>
      <c r="H31" s="24">
        <v>1.98675E-2</v>
      </c>
      <c r="I31" s="24">
        <v>3.24114E-2</v>
      </c>
      <c r="J31" s="24">
        <v>2.4932000000000001E-3</v>
      </c>
    </row>
    <row r="32" spans="1:10" ht="15" customHeight="1" x14ac:dyDescent="0.2">
      <c r="A32" s="22" t="s">
        <v>180</v>
      </c>
      <c r="B32" t="s">
        <v>540</v>
      </c>
      <c r="C32" s="25">
        <v>2019</v>
      </c>
      <c r="D32" s="24">
        <v>3.86202E-2</v>
      </c>
      <c r="E32" s="24">
        <v>0.81936279999999995</v>
      </c>
      <c r="F32" s="24">
        <v>8.4525600000000006E-2</v>
      </c>
      <c r="G32" s="24">
        <v>2.8877400000000001E-2</v>
      </c>
      <c r="H32" s="24">
        <v>3.6865000000000001E-3</v>
      </c>
      <c r="I32" s="24">
        <v>2.4576500000000001E-2</v>
      </c>
      <c r="J32" s="24" t="s">
        <v>541</v>
      </c>
    </row>
    <row r="33" spans="1:10" ht="15" customHeight="1" x14ac:dyDescent="0.2">
      <c r="A33" s="22" t="s">
        <v>180</v>
      </c>
      <c r="B33" t="s">
        <v>540</v>
      </c>
      <c r="C33" s="25">
        <v>2018</v>
      </c>
      <c r="D33" s="24">
        <v>1.8502899999999999E-2</v>
      </c>
      <c r="E33" s="24">
        <v>0.84446319999999997</v>
      </c>
      <c r="F33" s="24">
        <v>8.0022499999999996E-2</v>
      </c>
      <c r="G33" s="24">
        <v>2.6674199999999999E-2</v>
      </c>
      <c r="H33" s="24">
        <v>5.8231999999999997E-3</v>
      </c>
      <c r="I33" s="24">
        <v>2.43261E-2</v>
      </c>
      <c r="J33" s="24" t="s">
        <v>541</v>
      </c>
    </row>
    <row r="34" spans="1:10" ht="15" customHeight="1" x14ac:dyDescent="0.2">
      <c r="A34" s="22" t="s">
        <v>180</v>
      </c>
      <c r="B34" t="s">
        <v>542</v>
      </c>
      <c r="C34" s="25">
        <v>2020</v>
      </c>
      <c r="D34" s="24">
        <v>0</v>
      </c>
      <c r="E34" s="24">
        <v>0</v>
      </c>
      <c r="F34" s="24">
        <v>0</v>
      </c>
      <c r="G34" s="24">
        <v>0</v>
      </c>
      <c r="H34" s="24">
        <v>0</v>
      </c>
      <c r="I34" s="24">
        <v>1</v>
      </c>
      <c r="J34" s="24">
        <v>0</v>
      </c>
    </row>
    <row r="35" spans="1:10" ht="15" customHeight="1" x14ac:dyDescent="0.2">
      <c r="A35" s="22" t="s">
        <v>180</v>
      </c>
      <c r="B35" t="s">
        <v>542</v>
      </c>
      <c r="C35" s="25">
        <v>2019</v>
      </c>
      <c r="D35" s="24">
        <v>0</v>
      </c>
      <c r="E35" s="24">
        <v>0</v>
      </c>
      <c r="F35" s="24">
        <v>0</v>
      </c>
      <c r="G35" s="24">
        <v>0</v>
      </c>
      <c r="H35" s="24">
        <v>0</v>
      </c>
      <c r="I35" s="24">
        <v>1</v>
      </c>
      <c r="J35" s="24">
        <v>0</v>
      </c>
    </row>
    <row r="36" spans="1:10" ht="15" customHeight="1" x14ac:dyDescent="0.2">
      <c r="A36" s="22" t="s">
        <v>180</v>
      </c>
      <c r="B36" t="s">
        <v>539</v>
      </c>
      <c r="C36" s="25">
        <v>2022</v>
      </c>
      <c r="D36" s="24">
        <v>0</v>
      </c>
      <c r="E36" s="24">
        <v>7.9365099999999994E-2</v>
      </c>
      <c r="F36" s="24">
        <v>0.1111111</v>
      </c>
      <c r="G36" s="24">
        <v>7.9365000000000008E-3</v>
      </c>
      <c r="H36" s="24">
        <v>0</v>
      </c>
      <c r="I36" s="24">
        <v>0.44444440000000002</v>
      </c>
      <c r="J36" s="24">
        <v>0.35714289999999999</v>
      </c>
    </row>
    <row r="37" spans="1:10" ht="15" customHeight="1" x14ac:dyDescent="0.2">
      <c r="A37" s="22" t="s">
        <v>180</v>
      </c>
      <c r="B37" t="s">
        <v>539</v>
      </c>
      <c r="C37" s="25">
        <v>2021</v>
      </c>
      <c r="D37" s="24">
        <v>0</v>
      </c>
      <c r="E37" s="24">
        <v>0.21739130000000001</v>
      </c>
      <c r="F37" s="24">
        <v>4.3478299999999998E-2</v>
      </c>
      <c r="G37" s="24">
        <v>2.1739100000000001E-2</v>
      </c>
      <c r="H37" s="24">
        <v>0</v>
      </c>
      <c r="I37" s="24">
        <v>6.5217399999999995E-2</v>
      </c>
      <c r="J37" s="24">
        <v>0.65217389999999997</v>
      </c>
    </row>
    <row r="38" spans="1:10" ht="15" customHeight="1" x14ac:dyDescent="0.2">
      <c r="A38" s="22" t="s">
        <v>180</v>
      </c>
      <c r="B38" t="s">
        <v>539</v>
      </c>
      <c r="C38" s="25">
        <v>2020</v>
      </c>
      <c r="D38" s="24">
        <v>0</v>
      </c>
      <c r="E38" s="24">
        <v>9.6618399999999993E-2</v>
      </c>
      <c r="F38" s="24">
        <v>4.8309E-3</v>
      </c>
      <c r="G38" s="24">
        <v>4.8309E-3</v>
      </c>
      <c r="H38" s="24">
        <v>0.30917869999999997</v>
      </c>
      <c r="I38" s="24">
        <v>0.28502420000000001</v>
      </c>
      <c r="J38" s="24">
        <v>0.29951689999999997</v>
      </c>
    </row>
    <row r="39" spans="1:10" ht="15" customHeight="1" x14ac:dyDescent="0.2">
      <c r="A39" s="22" t="s">
        <v>180</v>
      </c>
      <c r="B39" t="s">
        <v>539</v>
      </c>
      <c r="C39" s="25">
        <v>2019</v>
      </c>
      <c r="D39" s="24">
        <v>0</v>
      </c>
      <c r="E39" s="24">
        <v>0.03</v>
      </c>
      <c r="F39" s="24">
        <v>0</v>
      </c>
      <c r="G39" s="24">
        <v>0</v>
      </c>
      <c r="H39" s="24">
        <v>0</v>
      </c>
      <c r="I39" s="24">
        <v>0.26</v>
      </c>
      <c r="J39" s="24">
        <v>0.71</v>
      </c>
    </row>
    <row r="40" spans="1:10" ht="15" customHeight="1" x14ac:dyDescent="0.2">
      <c r="A40" s="22" t="s">
        <v>180</v>
      </c>
      <c r="B40" t="s">
        <v>539</v>
      </c>
      <c r="C40" s="25">
        <v>2018</v>
      </c>
      <c r="D40" s="24">
        <v>0</v>
      </c>
      <c r="E40" s="24">
        <v>0</v>
      </c>
      <c r="F40" s="24">
        <v>7.0422999999999996E-3</v>
      </c>
      <c r="G40" s="24">
        <v>0</v>
      </c>
      <c r="H40" s="24">
        <v>0</v>
      </c>
      <c r="I40" s="24">
        <v>0.3098592</v>
      </c>
      <c r="J40" s="24">
        <v>0.6830986</v>
      </c>
    </row>
    <row r="41" spans="1:10" ht="15" customHeight="1" x14ac:dyDescent="0.2">
      <c r="A41" s="22" t="s">
        <v>180</v>
      </c>
      <c r="B41" t="s">
        <v>543</v>
      </c>
      <c r="C41" s="25">
        <v>2022</v>
      </c>
      <c r="D41" s="24">
        <v>0</v>
      </c>
      <c r="E41" s="24">
        <v>0.12</v>
      </c>
      <c r="F41" s="24">
        <v>0.12</v>
      </c>
      <c r="G41" s="24">
        <v>0.04</v>
      </c>
      <c r="H41" s="24">
        <v>0</v>
      </c>
      <c r="I41" s="24">
        <v>0.72</v>
      </c>
      <c r="J41" s="24">
        <v>0</v>
      </c>
    </row>
    <row r="42" spans="1:10" ht="15" customHeight="1" x14ac:dyDescent="0.2">
      <c r="A42" s="22" t="s">
        <v>180</v>
      </c>
      <c r="B42" t="s">
        <v>543</v>
      </c>
      <c r="C42" s="25">
        <v>2021</v>
      </c>
      <c r="D42" s="24">
        <v>0</v>
      </c>
      <c r="E42" s="24">
        <v>8.1081100000000003E-2</v>
      </c>
      <c r="F42" s="24">
        <v>5.4054100000000001E-2</v>
      </c>
      <c r="G42" s="24">
        <v>0</v>
      </c>
      <c r="H42" s="24">
        <v>0</v>
      </c>
      <c r="I42" s="24">
        <v>0.86486490000000005</v>
      </c>
      <c r="J42" s="24">
        <v>0</v>
      </c>
    </row>
    <row r="43" spans="1:10" ht="15" customHeight="1" x14ac:dyDescent="0.2">
      <c r="A43" s="22" t="s">
        <v>180</v>
      </c>
      <c r="B43" t="s">
        <v>543</v>
      </c>
      <c r="C43" s="25">
        <v>2020</v>
      </c>
      <c r="D43" s="24">
        <v>0</v>
      </c>
      <c r="E43" s="24">
        <v>3.3333300000000003E-2</v>
      </c>
      <c r="F43" s="24">
        <v>0.1</v>
      </c>
      <c r="G43" s="24">
        <v>0</v>
      </c>
      <c r="H43" s="24">
        <v>0</v>
      </c>
      <c r="I43" s="24">
        <v>0.86666670000000001</v>
      </c>
      <c r="J43" s="24">
        <v>0</v>
      </c>
    </row>
    <row r="44" spans="1:10" ht="15" customHeight="1" x14ac:dyDescent="0.2">
      <c r="A44" s="22" t="s">
        <v>180</v>
      </c>
      <c r="B44" t="s">
        <v>543</v>
      </c>
      <c r="C44" s="25">
        <v>2019</v>
      </c>
      <c r="D44" s="24">
        <v>0</v>
      </c>
      <c r="E44" s="24">
        <v>0</v>
      </c>
      <c r="F44" s="24">
        <v>0</v>
      </c>
      <c r="G44" s="24">
        <v>0</v>
      </c>
      <c r="H44" s="24">
        <v>0</v>
      </c>
      <c r="I44" s="24">
        <v>1</v>
      </c>
      <c r="J44" s="24">
        <v>0</v>
      </c>
    </row>
    <row r="45" spans="1:10" ht="15" customHeight="1" x14ac:dyDescent="0.2">
      <c r="A45" s="22" t="s">
        <v>180</v>
      </c>
      <c r="B45" t="s">
        <v>543</v>
      </c>
      <c r="C45" s="25">
        <v>2018</v>
      </c>
      <c r="D45" s="24">
        <v>0</v>
      </c>
      <c r="E45" s="24">
        <v>0.27272730000000001</v>
      </c>
      <c r="F45" s="24">
        <v>0.36363640000000003</v>
      </c>
      <c r="G45" s="24">
        <v>0</v>
      </c>
      <c r="H45" s="24">
        <v>0</v>
      </c>
      <c r="I45" s="24">
        <v>0.36363640000000003</v>
      </c>
      <c r="J45" s="24">
        <v>0</v>
      </c>
    </row>
    <row r="46" spans="1:10" ht="15" customHeight="1" x14ac:dyDescent="0.2">
      <c r="A46" s="22" t="s">
        <v>182</v>
      </c>
      <c r="B46" t="s">
        <v>537</v>
      </c>
      <c r="C46" s="25">
        <v>2022</v>
      </c>
      <c r="D46" s="24">
        <v>9.5103800000000002E-2</v>
      </c>
      <c r="E46" s="24">
        <v>0.58630420000000005</v>
      </c>
      <c r="F46" s="24">
        <v>0.109657</v>
      </c>
      <c r="G46" s="24">
        <v>5.5505400000000003E-2</v>
      </c>
      <c r="H46" s="24">
        <v>1.1282E-3</v>
      </c>
      <c r="I46" s="24">
        <v>7.4458499999999997E-2</v>
      </c>
      <c r="J46" s="24">
        <v>7.7842999999999996E-2</v>
      </c>
    </row>
    <row r="47" spans="1:10" ht="15" customHeight="1" x14ac:dyDescent="0.2">
      <c r="A47" s="22" t="s">
        <v>182</v>
      </c>
      <c r="B47" t="s">
        <v>537</v>
      </c>
      <c r="C47" s="25">
        <v>2021</v>
      </c>
      <c r="D47" s="24">
        <v>8.9560600000000004E-2</v>
      </c>
      <c r="E47" s="24">
        <v>0.60422520000000002</v>
      </c>
      <c r="F47" s="24">
        <v>9.5965800000000004E-2</v>
      </c>
      <c r="G47" s="24">
        <v>4.9556099999999999E-2</v>
      </c>
      <c r="H47" s="24">
        <v>1.7979999999999999E-3</v>
      </c>
      <c r="I47" s="24">
        <v>6.7198599999999997E-2</v>
      </c>
      <c r="J47" s="24">
        <v>9.1695700000000005E-2</v>
      </c>
    </row>
    <row r="48" spans="1:10" ht="15" customHeight="1" x14ac:dyDescent="0.2">
      <c r="A48" s="22" t="s">
        <v>182</v>
      </c>
      <c r="B48" t="s">
        <v>537</v>
      </c>
      <c r="C48" s="25">
        <v>2020</v>
      </c>
      <c r="D48" s="24">
        <v>9.1859800000000005E-2</v>
      </c>
      <c r="E48" s="24">
        <v>0.56152250000000004</v>
      </c>
      <c r="F48" s="24">
        <v>0.12398720000000001</v>
      </c>
      <c r="G48" s="24">
        <v>5.2195199999999997E-2</v>
      </c>
      <c r="H48" s="24">
        <v>2.0726999999999998E-3</v>
      </c>
      <c r="I48" s="24">
        <v>6.2558900000000001E-2</v>
      </c>
      <c r="J48" s="24">
        <v>0.1058037</v>
      </c>
    </row>
    <row r="49" spans="1:10" ht="15" customHeight="1" x14ac:dyDescent="0.2">
      <c r="A49" s="22" t="s">
        <v>182</v>
      </c>
      <c r="B49" t="s">
        <v>537</v>
      </c>
      <c r="C49" s="25">
        <v>2019</v>
      </c>
      <c r="D49" s="24">
        <v>0.1254111</v>
      </c>
      <c r="E49" s="24">
        <v>0.48647210000000002</v>
      </c>
      <c r="F49" s="24">
        <v>0.11883290000000001</v>
      </c>
      <c r="G49" s="24">
        <v>4.2334200000000002E-2</v>
      </c>
      <c r="H49" s="24">
        <v>7.2148999999999998E-3</v>
      </c>
      <c r="I49" s="24">
        <v>8.2864699999999999E-2</v>
      </c>
      <c r="J49" s="24">
        <v>0.13686999999999999</v>
      </c>
    </row>
    <row r="50" spans="1:10" ht="15" customHeight="1" x14ac:dyDescent="0.2">
      <c r="A50" s="22" t="s">
        <v>182</v>
      </c>
      <c r="B50" t="s">
        <v>537</v>
      </c>
      <c r="C50" s="25">
        <v>2018</v>
      </c>
      <c r="D50" s="24">
        <v>0.13587080000000001</v>
      </c>
      <c r="E50" s="24">
        <v>0.47035759999999999</v>
      </c>
      <c r="F50" s="24">
        <v>0.13725490000000001</v>
      </c>
      <c r="G50" s="24">
        <v>3.8639E-2</v>
      </c>
      <c r="H50" s="24">
        <v>3.3449E-3</v>
      </c>
      <c r="I50" s="24">
        <v>0.1020761</v>
      </c>
      <c r="J50" s="24">
        <v>0.11245670000000001</v>
      </c>
    </row>
    <row r="51" spans="1:10" ht="15" customHeight="1" x14ac:dyDescent="0.2">
      <c r="A51" s="22" t="s">
        <v>182</v>
      </c>
      <c r="B51" t="s">
        <v>544</v>
      </c>
      <c r="C51" s="25">
        <v>2022</v>
      </c>
      <c r="D51" s="24">
        <v>2.93215E-2</v>
      </c>
      <c r="E51" s="24">
        <v>0.79861009999999999</v>
      </c>
      <c r="F51" s="24">
        <v>0.11970699999999999</v>
      </c>
      <c r="G51" s="24">
        <v>3.5165000000000002E-2</v>
      </c>
      <c r="H51" s="24">
        <v>2.6294999999999999E-3</v>
      </c>
      <c r="I51" s="24">
        <v>1.43164E-2</v>
      </c>
      <c r="J51" s="24" t="s">
        <v>541</v>
      </c>
    </row>
    <row r="52" spans="1:10" ht="15" customHeight="1" x14ac:dyDescent="0.2">
      <c r="A52" s="22" t="s">
        <v>182</v>
      </c>
      <c r="B52" t="s">
        <v>544</v>
      </c>
      <c r="C52" s="25">
        <v>2021</v>
      </c>
      <c r="D52" s="24">
        <v>1.03634E-2</v>
      </c>
      <c r="E52" s="24">
        <v>0.80867529999999999</v>
      </c>
      <c r="F52" s="24">
        <v>0.126612</v>
      </c>
      <c r="G52" s="24">
        <v>3.3434899999999997E-2</v>
      </c>
      <c r="H52" s="24">
        <v>2.8370000000000001E-3</v>
      </c>
      <c r="I52" s="24">
        <v>1.80774E-2</v>
      </c>
      <c r="J52" s="24">
        <v>0</v>
      </c>
    </row>
    <row r="53" spans="1:10" ht="15" customHeight="1" x14ac:dyDescent="0.2">
      <c r="A53" s="22" t="s">
        <v>182</v>
      </c>
      <c r="B53" t="s">
        <v>544</v>
      </c>
      <c r="C53" s="25">
        <v>2020</v>
      </c>
      <c r="D53" s="24">
        <v>6.4821000000000002E-3</v>
      </c>
      <c r="E53" s="24">
        <v>0.80110579999999998</v>
      </c>
      <c r="F53" s="24">
        <v>0.13524140000000001</v>
      </c>
      <c r="G53" s="24">
        <v>3.2767699999999997E-2</v>
      </c>
      <c r="H53" s="24">
        <v>1.8827E-3</v>
      </c>
      <c r="I53" s="24">
        <v>2.2496499999999999E-2</v>
      </c>
      <c r="J53" s="24" t="s">
        <v>541</v>
      </c>
    </row>
    <row r="54" spans="1:10" ht="15" customHeight="1" x14ac:dyDescent="0.2">
      <c r="A54" s="22" t="s">
        <v>182</v>
      </c>
      <c r="B54" t="s">
        <v>544</v>
      </c>
      <c r="C54" s="25">
        <v>2019</v>
      </c>
      <c r="D54" s="24">
        <v>6.6080000000000002E-3</v>
      </c>
      <c r="E54" s="24">
        <v>0.69961139999999999</v>
      </c>
      <c r="F54" s="24">
        <v>0.198876</v>
      </c>
      <c r="G54" s="24">
        <v>7.2446300000000005E-2</v>
      </c>
      <c r="H54" s="24">
        <v>1.7343E-3</v>
      </c>
      <c r="I54" s="24">
        <v>2.0658200000000002E-2</v>
      </c>
      <c r="J54" s="24" t="s">
        <v>541</v>
      </c>
    </row>
    <row r="55" spans="1:10" ht="15" customHeight="1" x14ac:dyDescent="0.2">
      <c r="A55" s="22" t="s">
        <v>182</v>
      </c>
      <c r="B55" t="s">
        <v>544</v>
      </c>
      <c r="C55" s="25">
        <v>2018</v>
      </c>
      <c r="D55" s="24">
        <v>4.8025000000000003E-3</v>
      </c>
      <c r="E55" s="24">
        <v>0.68512740000000005</v>
      </c>
      <c r="F55" s="24">
        <v>0.21011160000000001</v>
      </c>
      <c r="G55" s="24">
        <v>7.4286699999999997E-2</v>
      </c>
      <c r="H55" s="24">
        <v>3.7766000000000002E-3</v>
      </c>
      <c r="I55" s="24">
        <v>2.1873400000000001E-2</v>
      </c>
      <c r="J55" s="24" t="s">
        <v>541</v>
      </c>
    </row>
    <row r="56" spans="1:10" ht="15" customHeight="1" x14ac:dyDescent="0.2">
      <c r="A56" s="22" t="s">
        <v>182</v>
      </c>
      <c r="B56" t="s">
        <v>542</v>
      </c>
      <c r="C56" s="25">
        <v>2022</v>
      </c>
      <c r="D56" s="24">
        <v>0</v>
      </c>
      <c r="E56" s="24">
        <v>0</v>
      </c>
      <c r="F56" s="24">
        <v>0</v>
      </c>
      <c r="G56" s="24">
        <v>0</v>
      </c>
      <c r="H56" s="24">
        <v>0</v>
      </c>
      <c r="I56" s="24">
        <v>1</v>
      </c>
      <c r="J56" s="24">
        <v>0</v>
      </c>
    </row>
    <row r="57" spans="1:10" ht="15" customHeight="1" x14ac:dyDescent="0.2">
      <c r="A57" s="22" t="s">
        <v>182</v>
      </c>
      <c r="B57" t="s">
        <v>542</v>
      </c>
      <c r="C57" s="25">
        <v>2021</v>
      </c>
      <c r="D57" s="24">
        <v>0</v>
      </c>
      <c r="E57" s="24">
        <v>0</v>
      </c>
      <c r="F57" s="24">
        <v>0</v>
      </c>
      <c r="G57" s="24">
        <v>0</v>
      </c>
      <c r="H57" s="24">
        <v>0</v>
      </c>
      <c r="I57" s="24">
        <v>1</v>
      </c>
      <c r="J57" s="24">
        <v>0</v>
      </c>
    </row>
    <row r="58" spans="1:10" ht="15" customHeight="1" x14ac:dyDescent="0.2">
      <c r="A58" s="22" t="s">
        <v>182</v>
      </c>
      <c r="B58" t="s">
        <v>542</v>
      </c>
      <c r="C58" s="25">
        <v>2020</v>
      </c>
      <c r="D58" s="24">
        <v>0</v>
      </c>
      <c r="E58" s="24">
        <v>0</v>
      </c>
      <c r="F58" s="24">
        <v>0</v>
      </c>
      <c r="G58" s="24">
        <v>0</v>
      </c>
      <c r="H58" s="24">
        <v>0</v>
      </c>
      <c r="I58" s="24">
        <v>1</v>
      </c>
      <c r="J58" s="24">
        <v>0</v>
      </c>
    </row>
    <row r="59" spans="1:10" ht="15" customHeight="1" x14ac:dyDescent="0.2">
      <c r="A59" s="22" t="s">
        <v>182</v>
      </c>
      <c r="B59" t="s">
        <v>542</v>
      </c>
      <c r="C59" s="25">
        <v>2019</v>
      </c>
      <c r="D59" s="24">
        <v>0</v>
      </c>
      <c r="E59" s="24">
        <v>0</v>
      </c>
      <c r="F59" s="24">
        <v>0</v>
      </c>
      <c r="G59" s="24">
        <v>0</v>
      </c>
      <c r="H59" s="24">
        <v>0</v>
      </c>
      <c r="I59" s="24">
        <v>0.9955157</v>
      </c>
      <c r="J59" s="24">
        <v>4.4843000000000001E-3</v>
      </c>
    </row>
    <row r="60" spans="1:10" ht="15" customHeight="1" x14ac:dyDescent="0.2">
      <c r="A60" s="22" t="s">
        <v>182</v>
      </c>
      <c r="B60" t="s">
        <v>542</v>
      </c>
      <c r="C60" s="25">
        <v>2018</v>
      </c>
      <c r="D60" s="24">
        <v>0</v>
      </c>
      <c r="E60" s="24">
        <v>0</v>
      </c>
      <c r="F60" s="24">
        <v>0</v>
      </c>
      <c r="G60" s="24">
        <v>0</v>
      </c>
      <c r="H60" s="24">
        <v>0</v>
      </c>
      <c r="I60" s="24">
        <v>0.9765258</v>
      </c>
      <c r="J60" s="24">
        <v>2.3474200000000001E-2</v>
      </c>
    </row>
    <row r="61" spans="1:10" ht="15" customHeight="1" x14ac:dyDescent="0.2">
      <c r="A61" s="22" t="s">
        <v>182</v>
      </c>
      <c r="B61" t="s">
        <v>539</v>
      </c>
      <c r="C61" s="25">
        <v>2022</v>
      </c>
      <c r="D61" s="24">
        <v>1.41423E-2</v>
      </c>
      <c r="E61" s="24">
        <v>0.21829380000000001</v>
      </c>
      <c r="F61" s="24">
        <v>9.2609499999999997E-2</v>
      </c>
      <c r="G61" s="24">
        <v>5.8850399999999997E-2</v>
      </c>
      <c r="H61" s="24">
        <v>9.1239999999999995E-4</v>
      </c>
      <c r="I61" s="24">
        <v>0.27303830000000001</v>
      </c>
      <c r="J61" s="24">
        <v>0.34215329999999999</v>
      </c>
    </row>
    <row r="62" spans="1:10" ht="15" customHeight="1" x14ac:dyDescent="0.2">
      <c r="A62" s="22" t="s">
        <v>182</v>
      </c>
      <c r="B62" t="s">
        <v>539</v>
      </c>
      <c r="C62" s="25">
        <v>2021</v>
      </c>
      <c r="D62" s="24">
        <v>1.6902199999999999E-2</v>
      </c>
      <c r="E62" s="24">
        <v>0.2804101</v>
      </c>
      <c r="F62" s="24">
        <v>0.14768629999999999</v>
      </c>
      <c r="G62" s="24">
        <v>8.3956799999999998E-2</v>
      </c>
      <c r="H62" s="24">
        <v>4.7104E-3</v>
      </c>
      <c r="I62" s="24">
        <v>0.19867000000000001</v>
      </c>
      <c r="J62" s="24">
        <v>0.26766420000000002</v>
      </c>
    </row>
    <row r="63" spans="1:10" ht="15" customHeight="1" x14ac:dyDescent="0.2">
      <c r="A63" s="22" t="s">
        <v>182</v>
      </c>
      <c r="B63" t="s">
        <v>539</v>
      </c>
      <c r="C63" s="25">
        <v>2020</v>
      </c>
      <c r="D63" s="24">
        <v>2.0085100000000002E-2</v>
      </c>
      <c r="E63" s="24">
        <v>0.19234399999999999</v>
      </c>
      <c r="F63" s="24">
        <v>8.9083200000000001E-2</v>
      </c>
      <c r="G63" s="24">
        <v>4.8204200000000003E-2</v>
      </c>
      <c r="H63" s="24">
        <v>7.0888000000000001E-3</v>
      </c>
      <c r="I63" s="24">
        <v>0.2351134</v>
      </c>
      <c r="J63" s="24">
        <v>0.40808129999999998</v>
      </c>
    </row>
    <row r="64" spans="1:10" ht="15" customHeight="1" x14ac:dyDescent="0.2">
      <c r="A64" s="22" t="s">
        <v>182</v>
      </c>
      <c r="B64" t="s">
        <v>539</v>
      </c>
      <c r="C64" s="25">
        <v>2019</v>
      </c>
      <c r="D64" s="24">
        <v>2.9619199999999998E-2</v>
      </c>
      <c r="E64" s="24">
        <v>0.13916310000000001</v>
      </c>
      <c r="F64" s="24">
        <v>5.61824E-2</v>
      </c>
      <c r="G64" s="24">
        <v>3.1734800000000001E-2</v>
      </c>
      <c r="H64" s="24">
        <v>2.5858000000000001E-3</v>
      </c>
      <c r="I64" s="24">
        <v>0.21227080000000001</v>
      </c>
      <c r="J64" s="24">
        <v>0.52844380000000002</v>
      </c>
    </row>
    <row r="65" spans="1:10" ht="15" customHeight="1" x14ac:dyDescent="0.2">
      <c r="A65" s="22" t="s">
        <v>182</v>
      </c>
      <c r="B65" t="s">
        <v>539</v>
      </c>
      <c r="C65" s="25">
        <v>2018</v>
      </c>
      <c r="D65" s="24">
        <v>1.48746E-2</v>
      </c>
      <c r="E65" s="24">
        <v>0.10645979999999999</v>
      </c>
      <c r="F65" s="24">
        <v>4.8873800000000002E-2</v>
      </c>
      <c r="G65" s="24">
        <v>2.7836799999999998E-2</v>
      </c>
      <c r="H65" s="24">
        <v>4.0374E-3</v>
      </c>
      <c r="I65" s="24">
        <v>0.22673180000000001</v>
      </c>
      <c r="J65" s="24">
        <v>0.57118570000000002</v>
      </c>
    </row>
    <row r="66" spans="1:10" ht="15" customHeight="1" x14ac:dyDescent="0.2">
      <c r="A66" s="22" t="s">
        <v>182</v>
      </c>
      <c r="B66" t="s">
        <v>543</v>
      </c>
      <c r="C66" s="25">
        <v>2022</v>
      </c>
      <c r="D66" s="24">
        <v>2.66419E-2</v>
      </c>
      <c r="E66" s="24">
        <v>0.29584880000000002</v>
      </c>
      <c r="F66" s="24">
        <v>7.5588600000000006E-2</v>
      </c>
      <c r="G66" s="24">
        <v>3.0359400000000002E-2</v>
      </c>
      <c r="H66" s="24">
        <v>6.1959999999999999E-4</v>
      </c>
      <c r="I66" s="24">
        <v>0.52942999999999996</v>
      </c>
      <c r="J66" s="24">
        <v>4.1511800000000001E-2</v>
      </c>
    </row>
    <row r="67" spans="1:10" ht="15" customHeight="1" x14ac:dyDescent="0.2">
      <c r="A67" s="22" t="s">
        <v>182</v>
      </c>
      <c r="B67" t="s">
        <v>543</v>
      </c>
      <c r="C67" s="25">
        <v>2021</v>
      </c>
      <c r="D67" s="24">
        <v>3.4351100000000002E-2</v>
      </c>
      <c r="E67" s="24">
        <v>0.26463100000000001</v>
      </c>
      <c r="F67" s="24">
        <v>0.1017812</v>
      </c>
      <c r="G67" s="24">
        <v>2.19466E-2</v>
      </c>
      <c r="H67" s="24">
        <v>1.5903E-3</v>
      </c>
      <c r="I67" s="24">
        <v>0.51972010000000002</v>
      </c>
      <c r="J67" s="24">
        <v>5.5979599999999997E-2</v>
      </c>
    </row>
    <row r="68" spans="1:10" ht="15" customHeight="1" x14ac:dyDescent="0.2">
      <c r="A68" s="22" t="s">
        <v>182</v>
      </c>
      <c r="B68" t="s">
        <v>543</v>
      </c>
      <c r="C68" s="25">
        <v>2020</v>
      </c>
      <c r="D68" s="24">
        <v>1.94346E-2</v>
      </c>
      <c r="E68" s="24">
        <v>0.18500759999999999</v>
      </c>
      <c r="F68" s="24">
        <v>9.1620400000000005E-2</v>
      </c>
      <c r="G68" s="24">
        <v>2.8016200000000002E-2</v>
      </c>
      <c r="H68" s="24">
        <v>7.5719999999999997E-4</v>
      </c>
      <c r="I68" s="24">
        <v>0.6590106</v>
      </c>
      <c r="J68" s="24">
        <v>1.6153500000000001E-2</v>
      </c>
    </row>
    <row r="69" spans="1:10" ht="15" customHeight="1" x14ac:dyDescent="0.2">
      <c r="A69" s="22" t="s">
        <v>182</v>
      </c>
      <c r="B69" t="s">
        <v>543</v>
      </c>
      <c r="C69" s="25">
        <v>2019</v>
      </c>
      <c r="D69" s="24">
        <v>1.9192799999999999E-2</v>
      </c>
      <c r="E69" s="24">
        <v>0.20011290000000001</v>
      </c>
      <c r="F69" s="24">
        <v>7.8464599999999995E-2</v>
      </c>
      <c r="G69" s="24">
        <v>2.31442E-2</v>
      </c>
      <c r="H69" s="24">
        <v>1.129E-3</v>
      </c>
      <c r="I69" s="24">
        <v>0.66356199999999999</v>
      </c>
      <c r="J69" s="24">
        <v>1.43946E-2</v>
      </c>
    </row>
    <row r="70" spans="1:10" ht="15" customHeight="1" x14ac:dyDescent="0.2">
      <c r="A70" s="22" t="s">
        <v>182</v>
      </c>
      <c r="B70" t="s">
        <v>543</v>
      </c>
      <c r="C70" s="25">
        <v>2018</v>
      </c>
      <c r="D70" s="24">
        <v>1.5389099999999999E-2</v>
      </c>
      <c r="E70" s="24">
        <v>0.1925087</v>
      </c>
      <c r="F70" s="24">
        <v>7.3461100000000001E-2</v>
      </c>
      <c r="G70" s="24">
        <v>2.70035E-2</v>
      </c>
      <c r="H70" s="24" t="s">
        <v>541</v>
      </c>
      <c r="I70" s="24">
        <v>0.67334490000000002</v>
      </c>
      <c r="J70" s="24">
        <v>1.8002299999999999E-2</v>
      </c>
    </row>
    <row r="71" spans="1:10" ht="15" customHeight="1" x14ac:dyDescent="0.2">
      <c r="A71" s="22" t="s">
        <v>184</v>
      </c>
      <c r="B71" t="s">
        <v>537</v>
      </c>
      <c r="C71" s="25">
        <v>2022</v>
      </c>
      <c r="D71" s="24">
        <v>4.7321000000000004E-3</v>
      </c>
      <c r="E71" s="24">
        <v>0.54917510000000003</v>
      </c>
      <c r="F71" s="24">
        <v>0.21447759999999999</v>
      </c>
      <c r="G71" s="24">
        <v>0.1822484</v>
      </c>
      <c r="H71" s="24" t="s">
        <v>541</v>
      </c>
      <c r="I71" s="24">
        <v>4.3739599999999997E-2</v>
      </c>
      <c r="J71" s="24">
        <v>5.2436000000000002E-3</v>
      </c>
    </row>
    <row r="72" spans="1:10" ht="15" customHeight="1" x14ac:dyDescent="0.2">
      <c r="A72" s="22" t="s">
        <v>184</v>
      </c>
      <c r="B72" t="s">
        <v>537</v>
      </c>
      <c r="C72" s="25">
        <v>2021</v>
      </c>
      <c r="D72" s="24">
        <v>4.7768000000000003E-3</v>
      </c>
      <c r="E72" s="24">
        <v>0.49085820000000002</v>
      </c>
      <c r="F72" s="24">
        <v>0.24477019999999999</v>
      </c>
      <c r="G72" s="24">
        <v>0.2175918</v>
      </c>
      <c r="H72" s="24">
        <v>1.1529999999999999E-3</v>
      </c>
      <c r="I72" s="24">
        <v>3.7061400000000001E-2</v>
      </c>
      <c r="J72" s="24">
        <v>3.7885000000000002E-3</v>
      </c>
    </row>
    <row r="73" spans="1:10" ht="15" customHeight="1" x14ac:dyDescent="0.2">
      <c r="A73" s="22" t="s">
        <v>184</v>
      </c>
      <c r="B73" t="s">
        <v>537</v>
      </c>
      <c r="C73" s="25">
        <v>2020</v>
      </c>
      <c r="D73" s="24" t="s">
        <v>541</v>
      </c>
      <c r="E73" s="24">
        <v>0.50700199999999995</v>
      </c>
      <c r="F73" s="24">
        <v>0.24288509999999999</v>
      </c>
      <c r="G73" s="24">
        <v>0.21246799999999999</v>
      </c>
      <c r="H73" s="24">
        <v>9.0350000000000001E-4</v>
      </c>
      <c r="I73" s="24">
        <v>2.6803199999999999E-2</v>
      </c>
      <c r="J73" s="24">
        <v>9.4865000000000001E-3</v>
      </c>
    </row>
    <row r="74" spans="1:10" ht="15" customHeight="1" x14ac:dyDescent="0.2">
      <c r="A74" s="22" t="s">
        <v>184</v>
      </c>
      <c r="B74" t="s">
        <v>537</v>
      </c>
      <c r="C74" s="25">
        <v>2019</v>
      </c>
      <c r="D74" s="24">
        <v>0</v>
      </c>
      <c r="E74" s="24">
        <v>0.55058620000000003</v>
      </c>
      <c r="F74" s="24">
        <v>0.24663479999999999</v>
      </c>
      <c r="G74" s="24">
        <v>0.1630482</v>
      </c>
      <c r="H74" s="24">
        <v>0</v>
      </c>
      <c r="I74" s="24">
        <v>2.4533200000000002E-2</v>
      </c>
      <c r="J74" s="24">
        <v>1.51976E-2</v>
      </c>
    </row>
    <row r="75" spans="1:10" ht="15" customHeight="1" x14ac:dyDescent="0.2">
      <c r="A75" s="22" t="s">
        <v>184</v>
      </c>
      <c r="B75" t="s">
        <v>537</v>
      </c>
      <c r="C75" s="25">
        <v>2018</v>
      </c>
      <c r="D75" s="24">
        <v>8.2669999999999998E-4</v>
      </c>
      <c r="E75" s="24">
        <v>0.4221549</v>
      </c>
      <c r="F75" s="24">
        <v>0.213833</v>
      </c>
      <c r="G75" s="24">
        <v>0.2331221</v>
      </c>
      <c r="H75" s="24">
        <v>2.2044999999999999E-3</v>
      </c>
      <c r="I75" s="24">
        <v>4.4640399999999997E-2</v>
      </c>
      <c r="J75" s="24">
        <v>8.3218500000000001E-2</v>
      </c>
    </row>
    <row r="76" spans="1:10" ht="15" customHeight="1" x14ac:dyDescent="0.2">
      <c r="A76" s="22" t="s">
        <v>184</v>
      </c>
      <c r="B76" t="s">
        <v>545</v>
      </c>
      <c r="C76" s="25">
        <v>2022</v>
      </c>
      <c r="D76" s="24">
        <v>6.6366999999999997E-3</v>
      </c>
      <c r="E76" s="24">
        <v>0.59626330000000005</v>
      </c>
      <c r="F76" s="24">
        <v>0.25586389999999998</v>
      </c>
      <c r="G76" s="24">
        <v>0.1123828</v>
      </c>
      <c r="H76" s="24">
        <v>5.3731999999999999E-3</v>
      </c>
      <c r="I76" s="24">
        <v>2.30998E-2</v>
      </c>
      <c r="J76" s="24" t="s">
        <v>541</v>
      </c>
    </row>
    <row r="77" spans="1:10" ht="15" customHeight="1" x14ac:dyDescent="0.2">
      <c r="A77" s="22" t="s">
        <v>184</v>
      </c>
      <c r="B77" t="s">
        <v>545</v>
      </c>
      <c r="C77" s="25">
        <v>2021</v>
      </c>
      <c r="D77" s="24">
        <v>5.2582999999999996E-3</v>
      </c>
      <c r="E77" s="24">
        <v>0.58195399999999997</v>
      </c>
      <c r="F77" s="24">
        <v>0.25885330000000001</v>
      </c>
      <c r="G77" s="24">
        <v>0.12029869999999999</v>
      </c>
      <c r="H77" s="24">
        <v>5.4681E-3</v>
      </c>
      <c r="I77" s="24">
        <v>2.7747899999999999E-2</v>
      </c>
      <c r="J77" s="24" t="s">
        <v>541</v>
      </c>
    </row>
    <row r="78" spans="1:10" ht="15" customHeight="1" x14ac:dyDescent="0.2">
      <c r="A78" s="22" t="s">
        <v>184</v>
      </c>
      <c r="B78" t="s">
        <v>545</v>
      </c>
      <c r="C78" s="25">
        <v>2020</v>
      </c>
      <c r="D78" s="24">
        <v>6.6839999999999998E-3</v>
      </c>
      <c r="E78" s="24">
        <v>0.5666561</v>
      </c>
      <c r="F78" s="24">
        <v>0.2652776</v>
      </c>
      <c r="G78" s="24">
        <v>0.1196871</v>
      </c>
      <c r="H78" s="24">
        <v>5.3251000000000001E-3</v>
      </c>
      <c r="I78" s="24">
        <v>3.59171E-2</v>
      </c>
      <c r="J78" s="24" t="s">
        <v>541</v>
      </c>
    </row>
    <row r="79" spans="1:10" ht="15" customHeight="1" x14ac:dyDescent="0.2">
      <c r="A79" s="22" t="s">
        <v>184</v>
      </c>
      <c r="B79" t="s">
        <v>545</v>
      </c>
      <c r="C79" s="25">
        <v>2019</v>
      </c>
      <c r="D79" s="24">
        <v>5.6465999999999999E-3</v>
      </c>
      <c r="E79" s="24">
        <v>0.56042619999999999</v>
      </c>
      <c r="F79" s="24">
        <v>0.26718969999999997</v>
      </c>
      <c r="G79" s="24">
        <v>0.12420050000000001</v>
      </c>
      <c r="H79" s="24">
        <v>5.4717000000000003E-3</v>
      </c>
      <c r="I79" s="24">
        <v>3.6265699999999998E-2</v>
      </c>
      <c r="J79" s="24">
        <v>7.9949999999999997E-4</v>
      </c>
    </row>
    <row r="80" spans="1:10" ht="15" customHeight="1" x14ac:dyDescent="0.2">
      <c r="A80" s="22" t="s">
        <v>184</v>
      </c>
      <c r="B80" t="s">
        <v>545</v>
      </c>
      <c r="C80" s="25">
        <v>2018</v>
      </c>
      <c r="D80" s="24">
        <v>5.3185000000000003E-3</v>
      </c>
      <c r="E80" s="24">
        <v>0.54597229999999997</v>
      </c>
      <c r="F80" s="24">
        <v>0.27727600000000002</v>
      </c>
      <c r="G80" s="24">
        <v>0.12813279999999999</v>
      </c>
      <c r="H80" s="24">
        <v>4.9296000000000001E-3</v>
      </c>
      <c r="I80" s="24">
        <v>3.7956900000000002E-2</v>
      </c>
      <c r="J80" s="24" t="s">
        <v>541</v>
      </c>
    </row>
    <row r="81" spans="1:10" ht="15" customHeight="1" x14ac:dyDescent="0.2">
      <c r="A81" s="22" t="s">
        <v>184</v>
      </c>
      <c r="B81" t="s">
        <v>542</v>
      </c>
      <c r="C81" s="25">
        <v>2022</v>
      </c>
      <c r="D81" s="24">
        <v>0</v>
      </c>
      <c r="E81" s="24">
        <v>1.6072699999999999E-2</v>
      </c>
      <c r="F81" s="24">
        <v>2.2362E-2</v>
      </c>
      <c r="G81" s="24">
        <v>7.6869E-3</v>
      </c>
      <c r="H81" s="24">
        <v>0</v>
      </c>
      <c r="I81" s="24">
        <v>0.92033540000000003</v>
      </c>
      <c r="J81" s="24">
        <v>3.3543000000000003E-2</v>
      </c>
    </row>
    <row r="82" spans="1:10" ht="15" customHeight="1" x14ac:dyDescent="0.2">
      <c r="A82" s="22" t="s">
        <v>184</v>
      </c>
      <c r="B82" t="s">
        <v>542</v>
      </c>
      <c r="C82" s="25">
        <v>2021</v>
      </c>
      <c r="D82" s="24">
        <v>0</v>
      </c>
      <c r="E82" s="24">
        <v>6.0501000000000001E-3</v>
      </c>
      <c r="F82" s="24">
        <v>1.38289E-2</v>
      </c>
      <c r="G82" s="24">
        <v>6.0501000000000001E-3</v>
      </c>
      <c r="H82" s="24">
        <v>0</v>
      </c>
      <c r="I82" s="24">
        <v>0.91270530000000005</v>
      </c>
      <c r="J82" s="24">
        <v>6.1365599999999999E-2</v>
      </c>
    </row>
    <row r="83" spans="1:10" ht="15" customHeight="1" x14ac:dyDescent="0.2">
      <c r="A83" s="22" t="s">
        <v>184</v>
      </c>
      <c r="B83" t="s">
        <v>542</v>
      </c>
      <c r="C83" s="25">
        <v>2020</v>
      </c>
      <c r="D83" s="24">
        <v>0</v>
      </c>
      <c r="E83" s="24">
        <v>0</v>
      </c>
      <c r="F83" s="24">
        <v>0</v>
      </c>
      <c r="G83" s="24">
        <v>6.868E-4</v>
      </c>
      <c r="H83" s="24">
        <v>6.868E-4</v>
      </c>
      <c r="I83" s="24">
        <v>0.95535709999999996</v>
      </c>
      <c r="J83" s="24">
        <v>4.3269200000000001E-2</v>
      </c>
    </row>
    <row r="84" spans="1:10" ht="15" customHeight="1" x14ac:dyDescent="0.2">
      <c r="A84" s="22" t="s">
        <v>184</v>
      </c>
      <c r="B84" t="s">
        <v>542</v>
      </c>
      <c r="C84" s="25">
        <v>2019</v>
      </c>
      <c r="D84" s="24">
        <v>0</v>
      </c>
      <c r="E84" s="24">
        <v>1.05909E-2</v>
      </c>
      <c r="F84" s="24">
        <v>2.2296999999999998E-3</v>
      </c>
      <c r="G84" s="24">
        <v>4.4593000000000002E-3</v>
      </c>
      <c r="H84" s="24">
        <v>0</v>
      </c>
      <c r="I84" s="24">
        <v>0.9487179</v>
      </c>
      <c r="J84" s="24">
        <v>3.4002200000000003E-2</v>
      </c>
    </row>
    <row r="85" spans="1:10" ht="15" customHeight="1" x14ac:dyDescent="0.2">
      <c r="A85" s="22" t="s">
        <v>184</v>
      </c>
      <c r="B85" t="s">
        <v>542</v>
      </c>
      <c r="C85" s="25">
        <v>2018</v>
      </c>
      <c r="D85" s="24">
        <v>0</v>
      </c>
      <c r="E85" s="24">
        <v>0</v>
      </c>
      <c r="F85" s="24">
        <v>1.6379999999999999E-3</v>
      </c>
      <c r="G85" s="24">
        <v>8.1899999999999996E-4</v>
      </c>
      <c r="H85" s="24" t="s">
        <v>541</v>
      </c>
      <c r="I85" s="24">
        <v>0.98280100000000004</v>
      </c>
      <c r="J85" s="24">
        <v>1.43325E-2</v>
      </c>
    </row>
    <row r="86" spans="1:10" ht="15" customHeight="1" x14ac:dyDescent="0.2">
      <c r="A86" s="22" t="s">
        <v>184</v>
      </c>
      <c r="B86" t="s">
        <v>539</v>
      </c>
      <c r="C86" s="25">
        <v>2022</v>
      </c>
      <c r="D86" s="24">
        <v>3.2999000000000001E-3</v>
      </c>
      <c r="E86" s="24">
        <v>0.27457720000000002</v>
      </c>
      <c r="F86" s="24">
        <v>0.20651729999999999</v>
      </c>
      <c r="G86" s="24">
        <v>0.1512443</v>
      </c>
      <c r="H86" s="24">
        <v>4.9497999999999999E-3</v>
      </c>
      <c r="I86" s="24">
        <v>0.2952014</v>
      </c>
      <c r="J86" s="24">
        <v>6.4210100000000006E-2</v>
      </c>
    </row>
    <row r="87" spans="1:10" ht="15" customHeight="1" x14ac:dyDescent="0.2">
      <c r="A87" s="22" t="s">
        <v>184</v>
      </c>
      <c r="B87" t="s">
        <v>539</v>
      </c>
      <c r="C87" s="25">
        <v>2021</v>
      </c>
      <c r="D87" s="24">
        <v>7.4193000000000002E-3</v>
      </c>
      <c r="E87" s="24">
        <v>0.32083420000000001</v>
      </c>
      <c r="F87" s="24">
        <v>0.24162819999999999</v>
      </c>
      <c r="G87" s="24">
        <v>0.16001599999999999</v>
      </c>
      <c r="H87" s="24">
        <v>3.2082999999999999E-3</v>
      </c>
      <c r="I87" s="24">
        <v>0.23601359999999999</v>
      </c>
      <c r="J87" s="24">
        <v>3.0880299999999999E-2</v>
      </c>
    </row>
    <row r="88" spans="1:10" ht="15" customHeight="1" x14ac:dyDescent="0.2">
      <c r="A88" s="22" t="s">
        <v>184</v>
      </c>
      <c r="B88" t="s">
        <v>539</v>
      </c>
      <c r="C88" s="25">
        <v>2020</v>
      </c>
      <c r="D88" s="24">
        <v>9.1374000000000004E-3</v>
      </c>
      <c r="E88" s="24">
        <v>0.25127919999999998</v>
      </c>
      <c r="F88" s="24">
        <v>0.20760229999999999</v>
      </c>
      <c r="G88" s="24">
        <v>0.1063596</v>
      </c>
      <c r="H88" s="24">
        <v>6.5789000000000004E-3</v>
      </c>
      <c r="I88" s="24">
        <v>0.27869149999999998</v>
      </c>
      <c r="J88" s="24">
        <v>0.1403509</v>
      </c>
    </row>
    <row r="89" spans="1:10" ht="15" customHeight="1" x14ac:dyDescent="0.2">
      <c r="A89" s="22" t="s">
        <v>184</v>
      </c>
      <c r="B89" t="s">
        <v>539</v>
      </c>
      <c r="C89" s="25">
        <v>2019</v>
      </c>
      <c r="D89" s="24">
        <v>6.2099E-3</v>
      </c>
      <c r="E89" s="24">
        <v>0.1693231</v>
      </c>
      <c r="F89" s="24">
        <v>0.17035810000000001</v>
      </c>
      <c r="G89" s="24">
        <v>8.8180499999999995E-2</v>
      </c>
      <c r="H89" s="24">
        <v>1.17988E-2</v>
      </c>
      <c r="I89" s="24">
        <v>0.31442769999999998</v>
      </c>
      <c r="J89" s="24">
        <v>0.2397019</v>
      </c>
    </row>
    <row r="90" spans="1:10" ht="15" customHeight="1" x14ac:dyDescent="0.2">
      <c r="A90" s="22" t="s">
        <v>184</v>
      </c>
      <c r="B90" t="s">
        <v>539</v>
      </c>
      <c r="C90" s="25">
        <v>2018</v>
      </c>
      <c r="D90" s="24">
        <v>6.6667000000000002E-3</v>
      </c>
      <c r="E90" s="24">
        <v>0.1167816</v>
      </c>
      <c r="F90" s="24">
        <v>0.16321840000000001</v>
      </c>
      <c r="G90" s="24">
        <v>6.4367800000000003E-2</v>
      </c>
      <c r="H90" s="24">
        <v>1.1494300000000001E-2</v>
      </c>
      <c r="I90" s="24">
        <v>0.38758619999999999</v>
      </c>
      <c r="J90" s="24">
        <v>0.2498851</v>
      </c>
    </row>
    <row r="91" spans="1:10" ht="15" customHeight="1" x14ac:dyDescent="0.2">
      <c r="A91" s="22" t="s">
        <v>184</v>
      </c>
      <c r="B91" t="s">
        <v>543</v>
      </c>
      <c r="C91" s="25">
        <v>2022</v>
      </c>
      <c r="D91" s="24" t="s">
        <v>541</v>
      </c>
      <c r="E91" s="24">
        <v>0.33177849999999998</v>
      </c>
      <c r="F91" s="24">
        <v>0.27818579999999998</v>
      </c>
      <c r="G91" s="24">
        <v>0.197102</v>
      </c>
      <c r="H91" s="24" t="s">
        <v>541</v>
      </c>
      <c r="I91" s="24">
        <v>0.18529180000000001</v>
      </c>
      <c r="J91" s="24">
        <v>7.2449000000000003E-3</v>
      </c>
    </row>
    <row r="92" spans="1:10" ht="15" customHeight="1" x14ac:dyDescent="0.2">
      <c r="A92" s="22" t="s">
        <v>184</v>
      </c>
      <c r="B92" t="s">
        <v>543</v>
      </c>
      <c r="C92" s="25">
        <v>2021</v>
      </c>
      <c r="D92" s="24">
        <v>0</v>
      </c>
      <c r="E92" s="24">
        <v>0.29360399999999998</v>
      </c>
      <c r="F92" s="24">
        <v>0.31485380000000002</v>
      </c>
      <c r="G92" s="24">
        <v>0.19272039999999999</v>
      </c>
      <c r="H92" s="24">
        <v>0</v>
      </c>
      <c r="I92" s="24">
        <v>0.19513990000000001</v>
      </c>
      <c r="J92" s="24">
        <v>3.6819000000000001E-3</v>
      </c>
    </row>
    <row r="93" spans="1:10" ht="15" customHeight="1" x14ac:dyDescent="0.2">
      <c r="A93" s="22" t="s">
        <v>184</v>
      </c>
      <c r="B93" t="s">
        <v>543</v>
      </c>
      <c r="C93" s="25">
        <v>2020</v>
      </c>
      <c r="D93" s="24" t="s">
        <v>541</v>
      </c>
      <c r="E93" s="24">
        <v>0.2383817</v>
      </c>
      <c r="F93" s="24">
        <v>0.3</v>
      </c>
      <c r="G93" s="24">
        <v>0.16991700000000001</v>
      </c>
      <c r="H93" s="24">
        <v>5.1869999999999998E-4</v>
      </c>
      <c r="I93" s="24">
        <v>0.28651450000000001</v>
      </c>
      <c r="J93" s="24">
        <v>4.5643000000000003E-3</v>
      </c>
    </row>
    <row r="94" spans="1:10" ht="15" customHeight="1" x14ac:dyDescent="0.2">
      <c r="A94" s="22" t="s">
        <v>184</v>
      </c>
      <c r="B94" t="s">
        <v>543</v>
      </c>
      <c r="C94" s="25">
        <v>2019</v>
      </c>
      <c r="D94" s="24">
        <v>0</v>
      </c>
      <c r="E94" s="24">
        <v>0.21698980000000001</v>
      </c>
      <c r="F94" s="24">
        <v>0.29455219999999999</v>
      </c>
      <c r="G94" s="24">
        <v>0.1812426</v>
      </c>
      <c r="H94" s="24">
        <v>0</v>
      </c>
      <c r="I94" s="24">
        <v>0.29916900000000002</v>
      </c>
      <c r="J94" s="24">
        <v>8.0464000000000004E-3</v>
      </c>
    </row>
    <row r="95" spans="1:10" ht="15" customHeight="1" x14ac:dyDescent="0.2">
      <c r="A95" s="22" t="s">
        <v>184</v>
      </c>
      <c r="B95" t="s">
        <v>543</v>
      </c>
      <c r="C95" s="25">
        <v>2018</v>
      </c>
      <c r="D95" s="24" t="s">
        <v>541</v>
      </c>
      <c r="E95" s="24">
        <v>0.19526070000000001</v>
      </c>
      <c r="F95" s="24">
        <v>0.28104269999999998</v>
      </c>
      <c r="G95" s="24">
        <v>0.1729858</v>
      </c>
      <c r="H95" s="24">
        <v>7.8989999999999996E-4</v>
      </c>
      <c r="I95" s="24">
        <v>0.34170620000000002</v>
      </c>
      <c r="J95" s="24">
        <v>8.0569000000000005E-3</v>
      </c>
    </row>
    <row r="96" spans="1:10" ht="15" customHeight="1" x14ac:dyDescent="0.2">
      <c r="A96" s="22" t="s">
        <v>186</v>
      </c>
      <c r="B96" t="s">
        <v>537</v>
      </c>
      <c r="C96" s="25">
        <v>2022</v>
      </c>
      <c r="D96" s="24">
        <v>0</v>
      </c>
      <c r="E96" s="24">
        <v>7.7320000000000002E-3</v>
      </c>
      <c r="F96" s="24">
        <v>0.39651069999999999</v>
      </c>
      <c r="G96" s="24">
        <v>0.58842190000000005</v>
      </c>
      <c r="H96" s="24">
        <v>6.7406999999999996E-3</v>
      </c>
      <c r="I96" s="24" t="s">
        <v>541</v>
      </c>
      <c r="J96" s="24" t="s">
        <v>541</v>
      </c>
    </row>
    <row r="97" spans="1:10" ht="15" customHeight="1" x14ac:dyDescent="0.2">
      <c r="A97" s="22" t="s">
        <v>186</v>
      </c>
      <c r="B97" t="s">
        <v>537</v>
      </c>
      <c r="C97" s="25">
        <v>2021</v>
      </c>
      <c r="D97" s="24">
        <v>0</v>
      </c>
      <c r="E97" s="24">
        <v>8.1429999999999992E-3</v>
      </c>
      <c r="F97" s="24">
        <v>0.35372389999999998</v>
      </c>
      <c r="G97" s="24">
        <v>0.62681229999999999</v>
      </c>
      <c r="H97" s="24">
        <v>6.5541000000000002E-3</v>
      </c>
      <c r="I97" s="24">
        <v>4.1707999999999997E-3</v>
      </c>
      <c r="J97" s="24">
        <v>5.9579999999999995E-4</v>
      </c>
    </row>
    <row r="98" spans="1:10" ht="15" customHeight="1" x14ac:dyDescent="0.2">
      <c r="A98" s="22" t="s">
        <v>186</v>
      </c>
      <c r="B98" t="s">
        <v>537</v>
      </c>
      <c r="C98" s="25">
        <v>2020</v>
      </c>
      <c r="D98" s="24">
        <v>0</v>
      </c>
      <c r="E98" s="24">
        <v>4.7108000000000002E-3</v>
      </c>
      <c r="F98" s="24">
        <v>0.37478800000000001</v>
      </c>
      <c r="G98" s="24">
        <v>0.60090449999999995</v>
      </c>
      <c r="H98" s="24">
        <v>1.46976E-2</v>
      </c>
      <c r="I98" s="24">
        <v>4.5222999999999999E-3</v>
      </c>
      <c r="J98" s="24" t="s">
        <v>541</v>
      </c>
    </row>
    <row r="99" spans="1:10" ht="15" customHeight="1" x14ac:dyDescent="0.2">
      <c r="A99" s="22" t="s">
        <v>186</v>
      </c>
      <c r="B99" t="s">
        <v>537</v>
      </c>
      <c r="C99" s="25">
        <v>2019</v>
      </c>
      <c r="D99" s="24">
        <v>0</v>
      </c>
      <c r="E99" s="24">
        <v>1.39235E-2</v>
      </c>
      <c r="F99" s="24">
        <v>0.36866169999999998</v>
      </c>
      <c r="G99" s="24">
        <v>0.56566919999999998</v>
      </c>
      <c r="H99" s="24">
        <v>2.0573600000000001E-2</v>
      </c>
      <c r="I99" s="24">
        <v>1.0390699999999999E-2</v>
      </c>
      <c r="J99" s="24">
        <v>2.0781399999999998E-2</v>
      </c>
    </row>
    <row r="100" spans="1:10" ht="15" customHeight="1" x14ac:dyDescent="0.2">
      <c r="A100" s="22" t="s">
        <v>186</v>
      </c>
      <c r="B100" t="s">
        <v>537</v>
      </c>
      <c r="C100" s="25">
        <v>2018</v>
      </c>
      <c r="D100" s="24">
        <v>0</v>
      </c>
      <c r="E100" s="24">
        <v>3.4937000000000002E-3</v>
      </c>
      <c r="F100" s="24">
        <v>0.42112339999999998</v>
      </c>
      <c r="G100" s="24">
        <v>0.56167699999999998</v>
      </c>
      <c r="H100" s="24" t="s">
        <v>541</v>
      </c>
      <c r="I100" s="24">
        <v>1.34372E-2</v>
      </c>
      <c r="J100" s="24">
        <v>0</v>
      </c>
    </row>
    <row r="101" spans="1:10" ht="15" x14ac:dyDescent="0.2">
      <c r="A101" s="22" t="s">
        <v>186</v>
      </c>
      <c r="B101" t="s">
        <v>546</v>
      </c>
      <c r="C101" s="25">
        <v>2022</v>
      </c>
      <c r="D101" s="24">
        <v>6.5300000000000004E-4</v>
      </c>
      <c r="E101" s="24">
        <v>1.09143E-2</v>
      </c>
      <c r="F101" s="24">
        <v>0.56285079999999998</v>
      </c>
      <c r="G101" s="24">
        <v>0.38326159999999998</v>
      </c>
      <c r="H101" s="24">
        <v>9.2662999999999999E-3</v>
      </c>
      <c r="I101" s="24">
        <v>3.20123E-2</v>
      </c>
      <c r="J101" s="24">
        <v>1.0417E-3</v>
      </c>
    </row>
    <row r="102" spans="1:10" ht="15" x14ac:dyDescent="0.2">
      <c r="A102" s="22" t="s">
        <v>186</v>
      </c>
      <c r="B102" t="s">
        <v>546</v>
      </c>
      <c r="C102" s="25">
        <v>2021</v>
      </c>
      <c r="D102" s="24" t="s">
        <v>541</v>
      </c>
      <c r="E102" s="24">
        <v>1.26003E-2</v>
      </c>
      <c r="F102" s="24">
        <v>0.55640670000000003</v>
      </c>
      <c r="G102" s="24">
        <v>0.38319059999999999</v>
      </c>
      <c r="H102" s="24">
        <v>8.3397999999999996E-3</v>
      </c>
      <c r="I102" s="24">
        <v>3.8102999999999998E-2</v>
      </c>
      <c r="J102" s="24">
        <v>1.1029E-3</v>
      </c>
    </row>
    <row r="103" spans="1:10" ht="15" x14ac:dyDescent="0.2">
      <c r="A103" s="22" t="s">
        <v>186</v>
      </c>
      <c r="B103" t="s">
        <v>546</v>
      </c>
      <c r="C103" s="25">
        <v>2020</v>
      </c>
      <c r="D103" s="24" t="s">
        <v>541</v>
      </c>
      <c r="E103" s="24">
        <v>1.32236E-2</v>
      </c>
      <c r="F103" s="24">
        <v>0.54629030000000001</v>
      </c>
      <c r="G103" s="24">
        <v>0.38107459999999999</v>
      </c>
      <c r="H103" s="24">
        <v>9.0361E-3</v>
      </c>
      <c r="I103" s="24">
        <v>4.9116100000000003E-2</v>
      </c>
      <c r="J103" s="24">
        <v>7.7139999999999999E-4</v>
      </c>
    </row>
    <row r="104" spans="1:10" ht="15" x14ac:dyDescent="0.2">
      <c r="A104" s="22" t="s">
        <v>186</v>
      </c>
      <c r="B104" t="s">
        <v>546</v>
      </c>
      <c r="C104" s="25">
        <v>2019</v>
      </c>
      <c r="D104" s="24">
        <v>7.6590000000000002E-4</v>
      </c>
      <c r="E104" s="24">
        <v>1.36922E-2</v>
      </c>
      <c r="F104" s="24">
        <v>0.52408639999999995</v>
      </c>
      <c r="G104" s="24">
        <v>0.39183780000000001</v>
      </c>
      <c r="H104" s="24">
        <v>9.1750000000000009E-3</v>
      </c>
      <c r="I104" s="24">
        <v>5.9801800000000002E-2</v>
      </c>
      <c r="J104" s="24">
        <v>6.4079999999999996E-4</v>
      </c>
    </row>
    <row r="105" spans="1:10" ht="15" x14ac:dyDescent="0.2">
      <c r="A105" s="22" t="s">
        <v>186</v>
      </c>
      <c r="B105" t="s">
        <v>546</v>
      </c>
      <c r="C105" s="25">
        <v>2018</v>
      </c>
      <c r="D105" s="24" t="s">
        <v>541</v>
      </c>
      <c r="E105" s="24">
        <v>1.20438E-2</v>
      </c>
      <c r="F105" s="24">
        <v>0.51762859999999999</v>
      </c>
      <c r="G105" s="24">
        <v>0.38791999999999999</v>
      </c>
      <c r="H105" s="24">
        <v>8.8632999999999993E-3</v>
      </c>
      <c r="I105" s="24">
        <v>7.2142399999999995E-2</v>
      </c>
      <c r="J105" s="24">
        <v>9.4959999999999999E-4</v>
      </c>
    </row>
    <row r="106" spans="1:10" ht="15" x14ac:dyDescent="0.2">
      <c r="A106" s="22" t="s">
        <v>186</v>
      </c>
      <c r="B106" t="s">
        <v>542</v>
      </c>
      <c r="C106" s="25">
        <v>2022</v>
      </c>
      <c r="D106" s="24">
        <v>0</v>
      </c>
      <c r="E106" s="24">
        <v>1.2658000000000001E-3</v>
      </c>
      <c r="F106" s="24">
        <v>5.0632999999999997E-3</v>
      </c>
      <c r="G106" s="24">
        <v>1.64557E-2</v>
      </c>
      <c r="H106" s="24">
        <v>0</v>
      </c>
      <c r="I106" s="24">
        <v>0.94936710000000002</v>
      </c>
      <c r="J106" s="24">
        <v>2.7848100000000001E-2</v>
      </c>
    </row>
    <row r="107" spans="1:10" ht="15" x14ac:dyDescent="0.2">
      <c r="A107" s="22" t="s">
        <v>186</v>
      </c>
      <c r="B107" t="s">
        <v>542</v>
      </c>
      <c r="C107" s="25">
        <v>2021</v>
      </c>
      <c r="D107" s="24">
        <v>0</v>
      </c>
      <c r="E107" s="24">
        <v>4.3692000000000002E-3</v>
      </c>
      <c r="F107" s="24">
        <v>1.03768E-2</v>
      </c>
      <c r="G107" s="24">
        <v>3.0584400000000001E-2</v>
      </c>
      <c r="H107" s="24">
        <v>5.4609999999999999E-4</v>
      </c>
      <c r="I107" s="24">
        <v>0.93555429999999995</v>
      </c>
      <c r="J107" s="24">
        <v>1.8569100000000002E-2</v>
      </c>
    </row>
    <row r="108" spans="1:10" ht="15" x14ac:dyDescent="0.2">
      <c r="A108" s="22" t="s">
        <v>186</v>
      </c>
      <c r="B108" t="s">
        <v>542</v>
      </c>
      <c r="C108" s="25">
        <v>2020</v>
      </c>
      <c r="D108" s="24">
        <v>0</v>
      </c>
      <c r="E108" s="24">
        <v>0</v>
      </c>
      <c r="F108" s="24">
        <v>4.5333999999999999E-3</v>
      </c>
      <c r="G108" s="24">
        <v>8.6890999999999999E-3</v>
      </c>
      <c r="H108" s="24">
        <v>7.5560000000000004E-4</v>
      </c>
      <c r="I108" s="24">
        <v>0.97506610000000005</v>
      </c>
      <c r="J108" s="24">
        <v>1.09558E-2</v>
      </c>
    </row>
    <row r="109" spans="1:10" ht="15" x14ac:dyDescent="0.2">
      <c r="A109" s="22" t="s">
        <v>186</v>
      </c>
      <c r="B109" t="s">
        <v>542</v>
      </c>
      <c r="C109" s="25">
        <v>2019</v>
      </c>
      <c r="D109" s="24">
        <v>0</v>
      </c>
      <c r="E109" s="24">
        <v>0</v>
      </c>
      <c r="F109" s="24" t="s">
        <v>541</v>
      </c>
      <c r="G109" s="24">
        <v>2.8611999999999999E-3</v>
      </c>
      <c r="H109" s="24">
        <v>0</v>
      </c>
      <c r="I109" s="24">
        <v>0.97925609999999996</v>
      </c>
      <c r="J109" s="24">
        <v>1.7524999999999999E-2</v>
      </c>
    </row>
    <row r="110" spans="1:10" ht="15" x14ac:dyDescent="0.2">
      <c r="A110" s="22" t="s">
        <v>186</v>
      </c>
      <c r="B110" t="s">
        <v>542</v>
      </c>
      <c r="C110" s="25">
        <v>2018</v>
      </c>
      <c r="D110" s="24">
        <v>0</v>
      </c>
      <c r="E110" s="24">
        <v>0</v>
      </c>
      <c r="F110" s="24">
        <v>0</v>
      </c>
      <c r="G110" s="24">
        <v>2.5619000000000002E-3</v>
      </c>
      <c r="H110" s="24">
        <v>0</v>
      </c>
      <c r="I110" s="24">
        <v>0.97865069999999998</v>
      </c>
      <c r="J110" s="24">
        <v>1.8787399999999999E-2</v>
      </c>
    </row>
    <row r="111" spans="1:10" ht="15" x14ac:dyDescent="0.2">
      <c r="A111" s="22" t="s">
        <v>186</v>
      </c>
      <c r="B111" t="s">
        <v>539</v>
      </c>
      <c r="C111" s="25">
        <v>2022</v>
      </c>
      <c r="D111" s="24">
        <v>0</v>
      </c>
      <c r="E111" s="24">
        <v>1.2355E-2</v>
      </c>
      <c r="F111" s="24">
        <v>0.2275124</v>
      </c>
      <c r="G111" s="24">
        <v>0.39460600000000001</v>
      </c>
      <c r="H111" s="24">
        <v>3.9173999999999997E-3</v>
      </c>
      <c r="I111" s="24">
        <v>0.26638539999999999</v>
      </c>
      <c r="J111" s="24">
        <v>9.5223699999999994E-2</v>
      </c>
    </row>
    <row r="112" spans="1:10" ht="15" x14ac:dyDescent="0.2">
      <c r="A112" s="22" t="s">
        <v>186</v>
      </c>
      <c r="B112" t="s">
        <v>539</v>
      </c>
      <c r="C112" s="25">
        <v>2021</v>
      </c>
      <c r="D112" s="24">
        <v>0</v>
      </c>
      <c r="E112" s="24">
        <v>1.40138E-2</v>
      </c>
      <c r="F112" s="24">
        <v>0.23564009999999999</v>
      </c>
      <c r="G112" s="24">
        <v>0.36643599999999998</v>
      </c>
      <c r="H112" s="24">
        <v>5.5363000000000001E-3</v>
      </c>
      <c r="I112" s="24">
        <v>0.29048439999999998</v>
      </c>
      <c r="J112" s="24">
        <v>8.7889300000000004E-2</v>
      </c>
    </row>
    <row r="113" spans="1:10" ht="15" x14ac:dyDescent="0.2">
      <c r="A113" s="22" t="s">
        <v>186</v>
      </c>
      <c r="B113" t="s">
        <v>539</v>
      </c>
      <c r="C113" s="25">
        <v>2020</v>
      </c>
      <c r="D113" s="24">
        <v>0</v>
      </c>
      <c r="E113" s="24">
        <v>1.8522E-2</v>
      </c>
      <c r="F113" s="24">
        <v>0.2080449</v>
      </c>
      <c r="G113" s="24">
        <v>0.30795139999999999</v>
      </c>
      <c r="H113" s="24">
        <v>1.6838000000000001E-3</v>
      </c>
      <c r="I113" s="24">
        <v>0.37979420000000003</v>
      </c>
      <c r="J113" s="24">
        <v>8.4003700000000001E-2</v>
      </c>
    </row>
    <row r="114" spans="1:10" ht="15" x14ac:dyDescent="0.2">
      <c r="A114" s="22" t="s">
        <v>186</v>
      </c>
      <c r="B114" t="s">
        <v>539</v>
      </c>
      <c r="C114" s="25">
        <v>2019</v>
      </c>
      <c r="D114" s="24">
        <v>0</v>
      </c>
      <c r="E114" s="24">
        <v>1.04265E-2</v>
      </c>
      <c r="F114" s="24">
        <v>0.1279621</v>
      </c>
      <c r="G114" s="24">
        <v>0.27266980000000002</v>
      </c>
      <c r="H114" s="24">
        <v>3.1595999999999998E-3</v>
      </c>
      <c r="I114" s="24">
        <v>0.41706159999999998</v>
      </c>
      <c r="J114" s="24">
        <v>0.16872039999999999</v>
      </c>
    </row>
    <row r="115" spans="1:10" ht="15" x14ac:dyDescent="0.2">
      <c r="A115" s="22" t="s">
        <v>186</v>
      </c>
      <c r="B115" t="s">
        <v>539</v>
      </c>
      <c r="C115" s="25">
        <v>2018</v>
      </c>
      <c r="D115" s="24">
        <v>0</v>
      </c>
      <c r="E115" s="24">
        <v>9.5028999999999999E-3</v>
      </c>
      <c r="F115" s="24">
        <v>0.11440060000000001</v>
      </c>
      <c r="G115" s="24">
        <v>0.27997080000000002</v>
      </c>
      <c r="H115" s="24">
        <v>7.3099999999999999E-4</v>
      </c>
      <c r="I115" s="24">
        <v>0.4989035</v>
      </c>
      <c r="J115" s="24">
        <v>9.6491199999999999E-2</v>
      </c>
    </row>
    <row r="116" spans="1:10" ht="15" x14ac:dyDescent="0.2">
      <c r="A116" s="22" t="s">
        <v>186</v>
      </c>
      <c r="B116" t="s">
        <v>543</v>
      </c>
      <c r="C116" s="25">
        <v>2022</v>
      </c>
      <c r="D116" s="24">
        <v>0</v>
      </c>
      <c r="E116" s="24">
        <v>0</v>
      </c>
      <c r="F116" s="24">
        <v>8.2568799999999998E-2</v>
      </c>
      <c r="G116" s="24">
        <v>4.5871999999999996E-3</v>
      </c>
      <c r="H116" s="24">
        <v>0</v>
      </c>
      <c r="I116" s="24">
        <v>0.91284399999999999</v>
      </c>
      <c r="J116" s="24">
        <v>0</v>
      </c>
    </row>
    <row r="117" spans="1:10" ht="15" x14ac:dyDescent="0.2">
      <c r="A117" s="22" t="s">
        <v>186</v>
      </c>
      <c r="B117" t="s">
        <v>543</v>
      </c>
      <c r="C117" s="25">
        <v>2021</v>
      </c>
      <c r="D117" s="24">
        <v>0</v>
      </c>
      <c r="E117" s="24">
        <v>0</v>
      </c>
      <c r="F117" s="24">
        <v>9.7166000000000002E-2</v>
      </c>
      <c r="G117" s="24">
        <v>8.0971699999999994E-2</v>
      </c>
      <c r="H117" s="24">
        <v>0</v>
      </c>
      <c r="I117" s="24">
        <v>0.82186230000000005</v>
      </c>
      <c r="J117" s="24">
        <v>0</v>
      </c>
    </row>
    <row r="118" spans="1:10" ht="15" x14ac:dyDescent="0.2">
      <c r="A118" s="22" t="s">
        <v>186</v>
      </c>
      <c r="B118" t="s">
        <v>543</v>
      </c>
      <c r="C118" s="25">
        <v>2020</v>
      </c>
      <c r="D118" s="24">
        <v>0</v>
      </c>
      <c r="E118" s="24">
        <v>0</v>
      </c>
      <c r="F118" s="24">
        <v>0</v>
      </c>
      <c r="G118" s="24">
        <v>0</v>
      </c>
      <c r="H118" s="24">
        <v>0</v>
      </c>
      <c r="I118" s="24">
        <v>1</v>
      </c>
      <c r="J118" s="24">
        <v>0</v>
      </c>
    </row>
    <row r="119" spans="1:10" ht="15" x14ac:dyDescent="0.2">
      <c r="A119" s="22" t="s">
        <v>186</v>
      </c>
      <c r="B119" t="s">
        <v>543</v>
      </c>
      <c r="C119" s="25">
        <v>2019</v>
      </c>
      <c r="D119" s="24">
        <v>0</v>
      </c>
      <c r="E119" s="24">
        <v>0</v>
      </c>
      <c r="F119" s="24">
        <v>0</v>
      </c>
      <c r="G119" s="24">
        <v>0</v>
      </c>
      <c r="H119" s="24">
        <v>0</v>
      </c>
      <c r="I119" s="24">
        <v>1</v>
      </c>
      <c r="J119" s="24">
        <v>0</v>
      </c>
    </row>
    <row r="120" spans="1:10" ht="15" x14ac:dyDescent="0.2">
      <c r="A120" s="22" t="s">
        <v>186</v>
      </c>
      <c r="B120" t="s">
        <v>543</v>
      </c>
      <c r="C120" s="25">
        <v>2018</v>
      </c>
      <c r="D120" s="24">
        <v>0</v>
      </c>
      <c r="E120" s="24">
        <v>0</v>
      </c>
      <c r="F120" s="24">
        <v>0</v>
      </c>
      <c r="G120" s="24">
        <v>0</v>
      </c>
      <c r="H120" s="24">
        <v>0</v>
      </c>
      <c r="I120" s="24">
        <v>1</v>
      </c>
      <c r="J120" s="24">
        <v>0</v>
      </c>
    </row>
    <row r="121" spans="1:10" ht="15" x14ac:dyDescent="0.2">
      <c r="A121" s="22" t="s">
        <v>547</v>
      </c>
      <c r="B121" t="s">
        <v>548</v>
      </c>
      <c r="C121" s="25">
        <v>2022</v>
      </c>
      <c r="D121" s="24">
        <v>1.3914000000000001E-3</v>
      </c>
      <c r="E121" s="24" t="s">
        <v>541</v>
      </c>
      <c r="F121" s="24">
        <v>1.7725299999999999E-2</v>
      </c>
      <c r="G121" s="24">
        <v>0.95438599999999996</v>
      </c>
      <c r="H121" s="24">
        <v>1.9963700000000001E-2</v>
      </c>
      <c r="I121" s="24">
        <v>2.2989E-3</v>
      </c>
      <c r="J121" s="24">
        <v>3.8113000000000001E-3</v>
      </c>
    </row>
    <row r="122" spans="1:10" ht="15" x14ac:dyDescent="0.2">
      <c r="A122" s="22" t="s">
        <v>547</v>
      </c>
      <c r="B122" t="s">
        <v>548</v>
      </c>
      <c r="C122" s="25">
        <v>2021</v>
      </c>
      <c r="D122" s="24" t="s">
        <v>541</v>
      </c>
      <c r="E122" s="24">
        <v>9.5660000000000005E-4</v>
      </c>
      <c r="F122" s="24">
        <v>1.9196399999999999E-2</v>
      </c>
      <c r="G122" s="24">
        <v>0.9547194</v>
      </c>
      <c r="H122" s="24">
        <v>1.8112199999999998E-2</v>
      </c>
      <c r="I122" s="24">
        <v>1.4668000000000001E-3</v>
      </c>
      <c r="J122" s="24">
        <v>5.3571000000000001E-3</v>
      </c>
    </row>
    <row r="123" spans="1:10" ht="15" x14ac:dyDescent="0.2">
      <c r="A123" s="22" t="s">
        <v>547</v>
      </c>
      <c r="B123" t="s">
        <v>548</v>
      </c>
      <c r="C123" s="25">
        <v>2020</v>
      </c>
      <c r="D123" s="24">
        <v>8.6379999999999996E-4</v>
      </c>
      <c r="E123" s="24">
        <v>1.5116999999999999E-3</v>
      </c>
      <c r="F123" s="24">
        <v>1.98675E-2</v>
      </c>
      <c r="G123" s="24">
        <v>0.95220269999999996</v>
      </c>
      <c r="H123" s="24">
        <v>1.8427900000000001E-2</v>
      </c>
      <c r="I123" s="24">
        <v>2.5914000000000002E-3</v>
      </c>
      <c r="J123" s="24">
        <v>4.535E-3</v>
      </c>
    </row>
    <row r="124" spans="1:10" ht="15" x14ac:dyDescent="0.2">
      <c r="A124" s="22" t="s">
        <v>547</v>
      </c>
      <c r="B124" t="s">
        <v>548</v>
      </c>
      <c r="C124" s="25">
        <v>2019</v>
      </c>
      <c r="D124" s="24">
        <v>5.7470000000000004E-4</v>
      </c>
      <c r="E124" s="24">
        <v>1.0776E-3</v>
      </c>
      <c r="F124" s="24">
        <v>1.7169500000000001E-2</v>
      </c>
      <c r="G124" s="24">
        <v>0.95545979999999997</v>
      </c>
      <c r="H124" s="24">
        <v>1.8390799999999999E-2</v>
      </c>
      <c r="I124" s="24">
        <v>1.9396999999999999E-3</v>
      </c>
      <c r="J124" s="24">
        <v>5.3879000000000002E-3</v>
      </c>
    </row>
    <row r="125" spans="1:10" ht="15" x14ac:dyDescent="0.2">
      <c r="A125" s="22" t="s">
        <v>547</v>
      </c>
      <c r="B125" t="s">
        <v>548</v>
      </c>
      <c r="C125" s="25">
        <v>2018</v>
      </c>
      <c r="D125" s="24" t="s">
        <v>541</v>
      </c>
      <c r="E125" s="24">
        <v>9.0030000000000004E-4</v>
      </c>
      <c r="F125" s="24">
        <v>1.6483100000000001E-2</v>
      </c>
      <c r="G125" s="24">
        <v>0.95927700000000005</v>
      </c>
      <c r="H125" s="24">
        <v>1.4197700000000001E-2</v>
      </c>
      <c r="I125" s="24">
        <v>2.5625000000000001E-3</v>
      </c>
      <c r="J125" s="24">
        <v>6.1638999999999999E-3</v>
      </c>
    </row>
    <row r="126" spans="1:10" ht="15" x14ac:dyDescent="0.2">
      <c r="A126" s="22" t="s">
        <v>547</v>
      </c>
      <c r="B126" t="s">
        <v>549</v>
      </c>
      <c r="C126" s="25">
        <v>2022</v>
      </c>
      <c r="D126" s="24">
        <v>0</v>
      </c>
      <c r="E126" s="24">
        <v>0</v>
      </c>
      <c r="F126" s="24">
        <v>0</v>
      </c>
      <c r="G126" s="24">
        <v>1</v>
      </c>
      <c r="H126" s="24">
        <v>0</v>
      </c>
      <c r="I126" s="24">
        <v>0</v>
      </c>
      <c r="J126" s="24">
        <v>0</v>
      </c>
    </row>
    <row r="127" spans="1:10" ht="15" x14ac:dyDescent="0.2">
      <c r="A127" s="22" t="s">
        <v>547</v>
      </c>
      <c r="B127" t="s">
        <v>549</v>
      </c>
      <c r="C127" s="25">
        <v>2021</v>
      </c>
      <c r="D127" s="24">
        <v>0</v>
      </c>
      <c r="E127" s="24">
        <v>0</v>
      </c>
      <c r="F127" s="24">
        <v>0</v>
      </c>
      <c r="G127" s="24">
        <v>1</v>
      </c>
      <c r="H127" s="24">
        <v>0</v>
      </c>
      <c r="I127" s="24">
        <v>0</v>
      </c>
      <c r="J127" s="24">
        <v>0</v>
      </c>
    </row>
    <row r="128" spans="1:10" ht="15" x14ac:dyDescent="0.2">
      <c r="A128" s="22" t="s">
        <v>547</v>
      </c>
      <c r="B128" t="s">
        <v>549</v>
      </c>
      <c r="C128" s="25">
        <v>2020</v>
      </c>
      <c r="D128" s="24">
        <v>0</v>
      </c>
      <c r="E128" s="24">
        <v>0</v>
      </c>
      <c r="F128" s="24">
        <v>0</v>
      </c>
      <c r="G128" s="24">
        <v>0.99342109999999995</v>
      </c>
      <c r="H128" s="24">
        <v>6.5789000000000004E-3</v>
      </c>
      <c r="I128" s="24">
        <v>0</v>
      </c>
      <c r="J128" s="24">
        <v>0</v>
      </c>
    </row>
    <row r="129" spans="1:10" ht="15" x14ac:dyDescent="0.2">
      <c r="A129" s="22" t="s">
        <v>547</v>
      </c>
      <c r="B129" t="s">
        <v>549</v>
      </c>
      <c r="C129" s="25">
        <v>2019</v>
      </c>
      <c r="D129" s="24">
        <v>0</v>
      </c>
      <c r="E129" s="24">
        <v>0</v>
      </c>
      <c r="F129" s="24">
        <v>0</v>
      </c>
      <c r="G129" s="24">
        <v>1</v>
      </c>
      <c r="H129" s="24">
        <v>0</v>
      </c>
      <c r="I129" s="24">
        <v>0</v>
      </c>
      <c r="J129" s="24">
        <v>0</v>
      </c>
    </row>
    <row r="130" spans="1:10" ht="15" x14ac:dyDescent="0.2">
      <c r="A130" s="22" t="s">
        <v>547</v>
      </c>
      <c r="B130" t="s">
        <v>549</v>
      </c>
      <c r="C130" s="25">
        <v>2018</v>
      </c>
      <c r="D130" s="24">
        <v>0</v>
      </c>
      <c r="E130" s="24">
        <v>0</v>
      </c>
      <c r="F130" s="24">
        <v>0</v>
      </c>
      <c r="G130" s="24">
        <v>1</v>
      </c>
      <c r="H130" s="24">
        <v>0</v>
      </c>
      <c r="I130" s="24">
        <v>0</v>
      </c>
      <c r="J130" s="24">
        <v>0</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ColWidth="11.5546875" defaultRowHeight="15" x14ac:dyDescent="0.2"/>
  <cols>
    <col min="1" max="1" width="13.33203125" customWidth="1"/>
    <col min="2" max="2" width="97.88671875" customWidth="1"/>
    <col min="3" max="3" width="11.5546875" customWidth="1"/>
  </cols>
  <sheetData>
    <row r="1" spans="1:2" ht="34.5" customHeight="1" x14ac:dyDescent="0.2">
      <c r="A1" s="8" t="s">
        <v>550</v>
      </c>
    </row>
    <row r="2" spans="1:2" ht="15.75" x14ac:dyDescent="0.25">
      <c r="A2" s="51" t="s">
        <v>551</v>
      </c>
      <c r="B2" s="51" t="s">
        <v>552</v>
      </c>
    </row>
    <row r="3" spans="1:2" ht="42.75" x14ac:dyDescent="0.2">
      <c r="A3" s="52" t="s">
        <v>553</v>
      </c>
      <c r="B3" s="53" t="s">
        <v>554</v>
      </c>
    </row>
    <row r="4" spans="1:2" ht="57" x14ac:dyDescent="0.2">
      <c r="A4" s="52" t="s">
        <v>555</v>
      </c>
      <c r="B4" s="53" t="s">
        <v>556</v>
      </c>
    </row>
    <row r="5" spans="1:2" ht="28.5" x14ac:dyDescent="0.2">
      <c r="A5" s="52" t="s">
        <v>557</v>
      </c>
      <c r="B5" s="53" t="s">
        <v>558</v>
      </c>
    </row>
    <row r="6" spans="1:2" ht="42.75" x14ac:dyDescent="0.2">
      <c r="A6" s="52" t="s">
        <v>559</v>
      </c>
      <c r="B6" s="53" t="s">
        <v>560</v>
      </c>
    </row>
    <row r="7" spans="1:2" ht="185.25" x14ac:dyDescent="0.2">
      <c r="A7" s="52" t="s">
        <v>561</v>
      </c>
      <c r="B7" s="53" t="s">
        <v>562</v>
      </c>
    </row>
    <row r="8" spans="1:2" ht="42.75" x14ac:dyDescent="0.2">
      <c r="A8" s="52" t="s">
        <v>563</v>
      </c>
      <c r="B8" s="53" t="s">
        <v>564</v>
      </c>
    </row>
    <row r="9" spans="1:2" ht="57" x14ac:dyDescent="0.2">
      <c r="A9" s="52" t="s">
        <v>565</v>
      </c>
      <c r="B9" s="53" t="s">
        <v>566</v>
      </c>
    </row>
    <row r="10" spans="1:2" ht="71.25" x14ac:dyDescent="0.2">
      <c r="A10" s="52" t="s">
        <v>567</v>
      </c>
      <c r="B10" s="54" t="s">
        <v>568</v>
      </c>
    </row>
    <row r="11" spans="1:2" ht="42.75" x14ac:dyDescent="0.2">
      <c r="A11" s="52" t="s">
        <v>569</v>
      </c>
      <c r="B11" s="53" t="s">
        <v>570</v>
      </c>
    </row>
    <row r="12" spans="1:2" ht="42.75" x14ac:dyDescent="0.2">
      <c r="A12" s="52" t="s">
        <v>571</v>
      </c>
      <c r="B12" s="53" t="s">
        <v>572</v>
      </c>
    </row>
    <row r="13" spans="1:2" ht="28.5" x14ac:dyDescent="0.2">
      <c r="A13" s="52" t="s">
        <v>573</v>
      </c>
      <c r="B13" s="53" t="s">
        <v>574</v>
      </c>
    </row>
    <row r="14" spans="1:2" x14ac:dyDescent="0.2">
      <c r="A14" s="52" t="s">
        <v>575</v>
      </c>
      <c r="B14" s="53" t="s">
        <v>576</v>
      </c>
    </row>
    <row r="15" spans="1:2" x14ac:dyDescent="0.2">
      <c r="A15" s="52" t="s">
        <v>577</v>
      </c>
      <c r="B15" s="55" t="s">
        <v>578</v>
      </c>
    </row>
    <row r="16" spans="1:2" ht="28.5" x14ac:dyDescent="0.2">
      <c r="A16" s="52" t="s">
        <v>579</v>
      </c>
      <c r="B16" s="53" t="s">
        <v>580</v>
      </c>
    </row>
  </sheetData>
  <hyperlinks>
    <hyperlink ref="B15" r:id="rId1"/>
  </hyperlinks>
  <pageMargins left="0.70000000000000007" right="0.70000000000000007" top="0.75" bottom="0.75" header="0.30000000000000004" footer="0.30000000000000004"/>
  <pageSetup paperSize="0" fitToWidth="0" fitToHeight="0" orientation="portrait" horizontalDpi="0" verticalDpi="0" copie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heetViews>
  <sheetFormatPr defaultColWidth="11.6640625" defaultRowHeight="15.6" x14ac:dyDescent="0.2"/>
  <cols>
    <col min="1" max="1" width="45" customWidth="1"/>
    <col min="2" max="2" width="18.5546875" style="11" bestFit="1" customWidth="1"/>
    <col min="3" max="3" width="22.88671875" style="12" bestFit="1" customWidth="1"/>
    <col min="4" max="4" width="11.21875" style="11" bestFit="1" customWidth="1"/>
    <col min="5" max="5" width="18.5546875" style="11" bestFit="1" customWidth="1"/>
    <col min="6" max="6" width="22.88671875" style="12" bestFit="1" customWidth="1"/>
    <col min="7" max="7" width="11.21875" style="11" bestFit="1" customWidth="1"/>
    <col min="8" max="8" width="18.5546875" style="11" bestFit="1" customWidth="1"/>
    <col min="9" max="9" width="22.88671875" style="12" bestFit="1" customWidth="1"/>
    <col min="10" max="10" width="11.21875" style="11" bestFit="1" customWidth="1"/>
    <col min="11" max="11" width="18.5546875" style="11" bestFit="1" customWidth="1"/>
    <col min="12" max="12" width="22.88671875" style="12" bestFit="1" customWidth="1"/>
    <col min="13" max="13" width="11.21875" style="11" bestFit="1" customWidth="1"/>
    <col min="14" max="14" width="18.5546875" style="11" bestFit="1" customWidth="1"/>
    <col min="15" max="15" width="22.88671875" style="12" bestFit="1" customWidth="1"/>
    <col min="16" max="16" width="11.21875" style="11" bestFit="1" customWidth="1"/>
    <col min="17" max="17" width="11.6640625" customWidth="1"/>
  </cols>
  <sheetData>
    <row r="1" spans="1:16" ht="35.1" customHeight="1" x14ac:dyDescent="0.2">
      <c r="A1" s="8" t="s">
        <v>6</v>
      </c>
      <c r="B1" s="9"/>
      <c r="C1" s="10"/>
      <c r="D1" s="9"/>
    </row>
    <row r="2" spans="1:16" s="18" customFormat="1" ht="17.45" customHeight="1" x14ac:dyDescent="0.2">
      <c r="A2" s="13" t="s">
        <v>7</v>
      </c>
      <c r="B2" s="14"/>
      <c r="C2" s="15"/>
      <c r="D2" s="9"/>
      <c r="E2" s="16"/>
      <c r="F2" s="17"/>
      <c r="G2" s="16"/>
      <c r="H2" s="16"/>
      <c r="I2" s="17"/>
      <c r="J2" s="16"/>
      <c r="K2" s="16"/>
      <c r="L2" s="17"/>
      <c r="M2" s="16"/>
      <c r="N2" s="16"/>
      <c r="O2" s="17"/>
      <c r="P2" s="16"/>
    </row>
    <row r="3" spans="1:16" s="22" customFormat="1" ht="15" customHeight="1" x14ac:dyDescent="0.25">
      <c r="A3" s="19" t="s">
        <v>8</v>
      </c>
      <c r="B3" s="20" t="s">
        <v>9</v>
      </c>
      <c r="C3" s="21" t="s">
        <v>10</v>
      </c>
      <c r="D3" s="20" t="s">
        <v>11</v>
      </c>
      <c r="E3" s="20" t="s">
        <v>12</v>
      </c>
      <c r="F3" s="21" t="s">
        <v>13</v>
      </c>
      <c r="G3" s="20" t="s">
        <v>14</v>
      </c>
      <c r="H3" s="20" t="s">
        <v>15</v>
      </c>
      <c r="I3" s="21" t="s">
        <v>16</v>
      </c>
      <c r="J3" s="20" t="s">
        <v>17</v>
      </c>
      <c r="K3" s="20" t="s">
        <v>18</v>
      </c>
      <c r="L3" s="21" t="s">
        <v>19</v>
      </c>
      <c r="M3" s="20" t="s">
        <v>20</v>
      </c>
      <c r="N3" s="20" t="s">
        <v>21</v>
      </c>
      <c r="O3" s="21" t="s">
        <v>22</v>
      </c>
      <c r="P3" s="20" t="s">
        <v>23</v>
      </c>
    </row>
    <row r="4" spans="1:16" ht="15" customHeight="1" x14ac:dyDescent="0.2">
      <c r="A4" t="s">
        <v>24</v>
      </c>
      <c r="B4" s="23">
        <v>20</v>
      </c>
      <c r="C4" s="24">
        <v>0.60606059999999995</v>
      </c>
      <c r="D4" s="23">
        <v>35</v>
      </c>
      <c r="E4" s="23">
        <v>35</v>
      </c>
      <c r="F4" s="24">
        <v>0.66666669999999995</v>
      </c>
      <c r="G4" s="23">
        <v>55</v>
      </c>
      <c r="H4" s="23">
        <v>90</v>
      </c>
      <c r="I4" s="24">
        <v>0.93617019999999995</v>
      </c>
      <c r="J4" s="23">
        <v>95</v>
      </c>
      <c r="K4" s="23">
        <v>35</v>
      </c>
      <c r="L4" s="24">
        <v>1</v>
      </c>
      <c r="M4" s="23">
        <v>35</v>
      </c>
      <c r="N4" s="23">
        <v>80</v>
      </c>
      <c r="O4" s="24">
        <v>0.96470590000000001</v>
      </c>
      <c r="P4" s="23">
        <v>85</v>
      </c>
    </row>
    <row r="5" spans="1:16" ht="15" customHeight="1" x14ac:dyDescent="0.2">
      <c r="A5" t="s">
        <v>25</v>
      </c>
      <c r="B5" s="23">
        <v>85</v>
      </c>
      <c r="C5" s="24">
        <v>0.64661650000000004</v>
      </c>
      <c r="D5" s="23">
        <v>135</v>
      </c>
      <c r="E5" s="23">
        <v>55</v>
      </c>
      <c r="F5" s="24">
        <v>0.5789474</v>
      </c>
      <c r="G5" s="23">
        <v>95</v>
      </c>
      <c r="H5" s="23">
        <v>55</v>
      </c>
      <c r="I5" s="24">
        <v>0.64772730000000001</v>
      </c>
      <c r="J5" s="23">
        <v>90</v>
      </c>
      <c r="K5" s="23">
        <v>90</v>
      </c>
      <c r="L5" s="24">
        <v>0.65441179999999999</v>
      </c>
      <c r="M5" s="23">
        <v>135</v>
      </c>
      <c r="N5" s="23">
        <v>90</v>
      </c>
      <c r="O5" s="24">
        <v>0.83333330000000005</v>
      </c>
      <c r="P5" s="23">
        <v>110</v>
      </c>
    </row>
    <row r="6" spans="1:16" ht="15" customHeight="1" x14ac:dyDescent="0.2">
      <c r="A6" t="s">
        <v>26</v>
      </c>
      <c r="B6" s="23">
        <v>325</v>
      </c>
      <c r="C6" s="24">
        <v>0.73363429999999996</v>
      </c>
      <c r="D6" s="23">
        <v>445</v>
      </c>
      <c r="E6" s="23">
        <v>275</v>
      </c>
      <c r="F6" s="24">
        <v>0.71134019999999998</v>
      </c>
      <c r="G6" s="23">
        <v>390</v>
      </c>
      <c r="H6" s="23">
        <v>250</v>
      </c>
      <c r="I6" s="24">
        <v>0.70857139999999996</v>
      </c>
      <c r="J6" s="23">
        <v>350</v>
      </c>
      <c r="K6" s="23">
        <v>265</v>
      </c>
      <c r="L6" s="24">
        <v>0.76149429999999996</v>
      </c>
      <c r="M6" s="23">
        <v>350</v>
      </c>
      <c r="N6" s="23">
        <v>290</v>
      </c>
      <c r="O6" s="24">
        <v>0.82621080000000002</v>
      </c>
      <c r="P6" s="23">
        <v>350</v>
      </c>
    </row>
    <row r="7" spans="1:16" ht="15" customHeight="1" x14ac:dyDescent="0.2">
      <c r="A7" t="s">
        <v>27</v>
      </c>
      <c r="B7" s="23">
        <v>195</v>
      </c>
      <c r="C7" s="24">
        <v>0.77075099999999996</v>
      </c>
      <c r="D7" s="23">
        <v>255</v>
      </c>
      <c r="E7" s="23">
        <v>165</v>
      </c>
      <c r="F7" s="24">
        <v>0.78199050000000003</v>
      </c>
      <c r="G7" s="23">
        <v>210</v>
      </c>
      <c r="H7" s="23">
        <v>140</v>
      </c>
      <c r="I7" s="24">
        <v>0.72164950000000005</v>
      </c>
      <c r="J7" s="23">
        <v>195</v>
      </c>
      <c r="K7" s="23">
        <v>170</v>
      </c>
      <c r="L7" s="24">
        <v>0.89583330000000005</v>
      </c>
      <c r="M7" s="23">
        <v>190</v>
      </c>
      <c r="N7" s="23">
        <v>150</v>
      </c>
      <c r="O7" s="24">
        <v>0.90419159999999998</v>
      </c>
      <c r="P7" s="23">
        <v>165</v>
      </c>
    </row>
    <row r="8" spans="1:16" ht="15" customHeight="1" x14ac:dyDescent="0.2">
      <c r="A8" t="s">
        <v>28</v>
      </c>
      <c r="B8" s="23">
        <v>25</v>
      </c>
      <c r="C8" s="24">
        <v>0.50980389999999998</v>
      </c>
      <c r="D8" s="23">
        <v>50</v>
      </c>
      <c r="E8" s="23" t="s">
        <v>29</v>
      </c>
      <c r="F8" s="25" t="s">
        <v>29</v>
      </c>
      <c r="G8" s="23">
        <v>40</v>
      </c>
      <c r="H8" s="23">
        <v>10</v>
      </c>
      <c r="I8" s="24">
        <v>0.61538459999999995</v>
      </c>
      <c r="J8" s="23">
        <v>15</v>
      </c>
      <c r="K8" s="23">
        <v>10</v>
      </c>
      <c r="L8" s="24">
        <v>0.42857139999999999</v>
      </c>
      <c r="M8" s="23">
        <v>20</v>
      </c>
      <c r="N8" s="23">
        <v>20</v>
      </c>
      <c r="O8" s="24">
        <v>0.5526316</v>
      </c>
      <c r="P8" s="23">
        <v>40</v>
      </c>
    </row>
    <row r="9" spans="1:16" ht="15" customHeight="1" x14ac:dyDescent="0.2">
      <c r="A9" t="s">
        <v>30</v>
      </c>
      <c r="B9" s="23" t="s">
        <v>31</v>
      </c>
      <c r="C9" s="24" t="s">
        <v>31</v>
      </c>
      <c r="D9" s="23">
        <v>0</v>
      </c>
      <c r="E9" s="23" t="s">
        <v>29</v>
      </c>
      <c r="F9" s="25" t="s">
        <v>29</v>
      </c>
      <c r="G9" s="23" t="s">
        <v>29</v>
      </c>
      <c r="H9" s="23">
        <v>5</v>
      </c>
      <c r="I9" s="24">
        <v>1</v>
      </c>
      <c r="J9" s="23">
        <v>5</v>
      </c>
      <c r="K9" s="23" t="s">
        <v>29</v>
      </c>
      <c r="L9" s="25" t="s">
        <v>29</v>
      </c>
      <c r="M9" s="23">
        <v>5</v>
      </c>
      <c r="N9" s="23" t="s">
        <v>31</v>
      </c>
      <c r="O9" s="24" t="s">
        <v>31</v>
      </c>
      <c r="P9" s="23">
        <v>0</v>
      </c>
    </row>
    <row r="10" spans="1:16" ht="15" customHeight="1" x14ac:dyDescent="0.2">
      <c r="A10" t="s">
        <v>32</v>
      </c>
      <c r="B10" s="23" t="s">
        <v>29</v>
      </c>
      <c r="C10" s="24" t="s">
        <v>29</v>
      </c>
      <c r="D10" s="23" t="s">
        <v>29</v>
      </c>
      <c r="E10" s="23" t="s">
        <v>31</v>
      </c>
      <c r="F10" s="24" t="s">
        <v>31</v>
      </c>
      <c r="G10" s="23">
        <v>0</v>
      </c>
      <c r="H10" s="23" t="s">
        <v>31</v>
      </c>
      <c r="I10" s="24" t="s">
        <v>31</v>
      </c>
      <c r="J10" s="23">
        <v>0</v>
      </c>
      <c r="K10" s="23">
        <v>0</v>
      </c>
      <c r="L10" s="24">
        <v>0</v>
      </c>
      <c r="M10" s="23" t="s">
        <v>29</v>
      </c>
      <c r="N10" s="23" t="s">
        <v>31</v>
      </c>
      <c r="O10" s="24" t="s">
        <v>31</v>
      </c>
      <c r="P10" s="23">
        <v>0</v>
      </c>
    </row>
    <row r="11" spans="1:16" ht="15" customHeight="1" x14ac:dyDescent="0.2">
      <c r="A11" t="s">
        <v>33</v>
      </c>
      <c r="B11" s="23" t="s">
        <v>29</v>
      </c>
      <c r="C11" s="24" t="s">
        <v>29</v>
      </c>
      <c r="D11" s="23" t="s">
        <v>29</v>
      </c>
      <c r="E11" s="23" t="s">
        <v>31</v>
      </c>
      <c r="F11" s="24" t="s">
        <v>31</v>
      </c>
      <c r="G11" s="23">
        <v>0</v>
      </c>
      <c r="H11" s="23">
        <v>0</v>
      </c>
      <c r="I11" s="24">
        <v>0</v>
      </c>
      <c r="J11" s="23" t="s">
        <v>29</v>
      </c>
      <c r="K11" s="23" t="s">
        <v>31</v>
      </c>
      <c r="L11" s="24" t="s">
        <v>31</v>
      </c>
      <c r="M11" s="23">
        <v>0</v>
      </c>
      <c r="N11" s="23" t="s">
        <v>31</v>
      </c>
      <c r="O11" s="24" t="s">
        <v>31</v>
      </c>
      <c r="P11" s="23">
        <v>0</v>
      </c>
    </row>
    <row r="12" spans="1:16" ht="15" customHeight="1" x14ac:dyDescent="0.2">
      <c r="A12" t="s">
        <v>34</v>
      </c>
      <c r="B12" s="23">
        <v>145</v>
      </c>
      <c r="C12" s="24">
        <v>0.74479169999999995</v>
      </c>
      <c r="D12" s="23">
        <v>190</v>
      </c>
      <c r="E12" s="23">
        <v>70</v>
      </c>
      <c r="F12" s="24">
        <v>0.5035461</v>
      </c>
      <c r="G12" s="23">
        <v>140</v>
      </c>
      <c r="H12" s="23">
        <v>145</v>
      </c>
      <c r="I12" s="24">
        <v>0.79032259999999999</v>
      </c>
      <c r="J12" s="23">
        <v>185</v>
      </c>
      <c r="K12" s="23">
        <v>110</v>
      </c>
      <c r="L12" s="24">
        <v>0.63793100000000003</v>
      </c>
      <c r="M12" s="23">
        <v>175</v>
      </c>
      <c r="N12" s="23">
        <v>75</v>
      </c>
      <c r="O12" s="24">
        <v>0.63114749999999997</v>
      </c>
      <c r="P12" s="23">
        <v>120</v>
      </c>
    </row>
    <row r="13" spans="1:16" ht="15" customHeight="1" x14ac:dyDescent="0.2">
      <c r="A13" t="s">
        <v>35</v>
      </c>
      <c r="B13" s="23" t="s">
        <v>29</v>
      </c>
      <c r="C13" s="24" t="s">
        <v>29</v>
      </c>
      <c r="D13" s="23">
        <v>10</v>
      </c>
      <c r="E13" s="23">
        <v>25</v>
      </c>
      <c r="F13" s="24">
        <v>0.65</v>
      </c>
      <c r="G13" s="23">
        <v>40</v>
      </c>
      <c r="H13" s="23">
        <v>0</v>
      </c>
      <c r="I13" s="24">
        <v>0</v>
      </c>
      <c r="J13" s="23" t="s">
        <v>29</v>
      </c>
      <c r="K13" s="23">
        <v>0</v>
      </c>
      <c r="L13" s="24">
        <v>0</v>
      </c>
      <c r="M13" s="23">
        <v>10</v>
      </c>
      <c r="N13" s="23" t="s">
        <v>31</v>
      </c>
      <c r="O13" s="24" t="s">
        <v>31</v>
      </c>
      <c r="P13" s="23">
        <v>0</v>
      </c>
    </row>
    <row r="14" spans="1:16" ht="15" customHeight="1" x14ac:dyDescent="0.2">
      <c r="A14" t="s">
        <v>36</v>
      </c>
      <c r="B14" s="23">
        <v>350</v>
      </c>
      <c r="C14" s="24">
        <v>0.72577320000000001</v>
      </c>
      <c r="D14" s="23">
        <v>485</v>
      </c>
      <c r="E14" s="23">
        <v>360</v>
      </c>
      <c r="F14" s="24">
        <v>0.71599999999999997</v>
      </c>
      <c r="G14" s="23">
        <v>500</v>
      </c>
      <c r="H14" s="23">
        <v>345</v>
      </c>
      <c r="I14" s="24">
        <v>0.7430407</v>
      </c>
      <c r="J14" s="23">
        <v>465</v>
      </c>
      <c r="K14" s="23">
        <v>345</v>
      </c>
      <c r="L14" s="24">
        <v>0.77354259999999997</v>
      </c>
      <c r="M14" s="23">
        <v>445</v>
      </c>
      <c r="N14" s="23">
        <v>360</v>
      </c>
      <c r="O14" s="24">
        <v>0.75681339999999997</v>
      </c>
      <c r="P14" s="23">
        <v>475</v>
      </c>
    </row>
    <row r="15" spans="1:16" ht="15" customHeight="1" x14ac:dyDescent="0.2">
      <c r="A15" t="s">
        <v>37</v>
      </c>
      <c r="B15" s="23">
        <v>90</v>
      </c>
      <c r="C15" s="24">
        <v>0.82407410000000003</v>
      </c>
      <c r="D15" s="23">
        <v>110</v>
      </c>
      <c r="E15" s="23">
        <v>35</v>
      </c>
      <c r="F15" s="24">
        <v>0.67924530000000005</v>
      </c>
      <c r="G15" s="23">
        <v>55</v>
      </c>
      <c r="H15" s="23">
        <v>75</v>
      </c>
      <c r="I15" s="24">
        <v>0.80434779999999995</v>
      </c>
      <c r="J15" s="23">
        <v>90</v>
      </c>
      <c r="K15" s="23">
        <v>65</v>
      </c>
      <c r="L15" s="24">
        <v>0.65048539999999999</v>
      </c>
      <c r="M15" s="23">
        <v>105</v>
      </c>
      <c r="N15" s="23">
        <v>110</v>
      </c>
      <c r="O15" s="24">
        <v>0.78723399999999999</v>
      </c>
      <c r="P15" s="23">
        <v>140</v>
      </c>
    </row>
    <row r="16" spans="1:16" ht="15" customHeight="1" x14ac:dyDescent="0.2">
      <c r="A16" t="s">
        <v>38</v>
      </c>
      <c r="B16" s="23">
        <v>165</v>
      </c>
      <c r="C16" s="24">
        <v>0.92696630000000002</v>
      </c>
      <c r="D16" s="23">
        <v>180</v>
      </c>
      <c r="E16" s="23">
        <v>130</v>
      </c>
      <c r="F16" s="24">
        <v>0.78181820000000002</v>
      </c>
      <c r="G16" s="23">
        <v>165</v>
      </c>
      <c r="H16" s="23">
        <v>115</v>
      </c>
      <c r="I16" s="24">
        <v>0.78</v>
      </c>
      <c r="J16" s="23">
        <v>150</v>
      </c>
      <c r="K16" s="23">
        <v>145</v>
      </c>
      <c r="L16" s="24">
        <v>0.8248588</v>
      </c>
      <c r="M16" s="23">
        <v>175</v>
      </c>
      <c r="N16" s="23">
        <v>125</v>
      </c>
      <c r="O16" s="24">
        <v>0.79487180000000002</v>
      </c>
      <c r="P16" s="23">
        <v>155</v>
      </c>
    </row>
    <row r="17" spans="1:16" ht="15" customHeight="1" x14ac:dyDescent="0.2">
      <c r="A17" t="s">
        <v>39</v>
      </c>
      <c r="B17" s="23">
        <v>80</v>
      </c>
      <c r="C17" s="24">
        <v>0.80612240000000002</v>
      </c>
      <c r="D17" s="23">
        <v>100</v>
      </c>
      <c r="E17" s="23">
        <v>70</v>
      </c>
      <c r="F17" s="24">
        <v>0.77777779999999996</v>
      </c>
      <c r="G17" s="23">
        <v>90</v>
      </c>
      <c r="H17" s="23">
        <v>55</v>
      </c>
      <c r="I17" s="24">
        <v>0.88524590000000003</v>
      </c>
      <c r="J17" s="23">
        <v>60</v>
      </c>
      <c r="K17" s="23">
        <v>75</v>
      </c>
      <c r="L17" s="24">
        <v>0.86206899999999997</v>
      </c>
      <c r="M17" s="23">
        <v>85</v>
      </c>
      <c r="N17" s="23">
        <v>55</v>
      </c>
      <c r="O17" s="24">
        <v>0.88888889999999998</v>
      </c>
      <c r="P17" s="23">
        <v>65</v>
      </c>
    </row>
    <row r="18" spans="1:16" ht="15" customHeight="1" x14ac:dyDescent="0.2">
      <c r="A18" t="s">
        <v>40</v>
      </c>
      <c r="B18" s="23">
        <v>105</v>
      </c>
      <c r="C18" s="24">
        <v>0.53092779999999995</v>
      </c>
      <c r="D18" s="23">
        <v>195</v>
      </c>
      <c r="E18" s="23">
        <v>125</v>
      </c>
      <c r="F18" s="24">
        <v>0.61165049999999999</v>
      </c>
      <c r="G18" s="23">
        <v>205</v>
      </c>
      <c r="H18" s="23">
        <v>100</v>
      </c>
      <c r="I18" s="24">
        <v>0.78571429999999998</v>
      </c>
      <c r="J18" s="23">
        <v>125</v>
      </c>
      <c r="K18" s="23">
        <v>100</v>
      </c>
      <c r="L18" s="24">
        <v>0.72142859999999998</v>
      </c>
      <c r="M18" s="23">
        <v>140</v>
      </c>
      <c r="N18" s="23">
        <v>110</v>
      </c>
      <c r="O18" s="24">
        <v>0.73825499999999999</v>
      </c>
      <c r="P18" s="23">
        <v>150</v>
      </c>
    </row>
    <row r="19" spans="1:16" ht="15" customHeight="1" x14ac:dyDescent="0.2">
      <c r="A19" t="s">
        <v>41</v>
      </c>
      <c r="B19" s="23">
        <v>100</v>
      </c>
      <c r="C19" s="24">
        <v>0.75939849999999998</v>
      </c>
      <c r="D19" s="23">
        <v>135</v>
      </c>
      <c r="E19" s="23">
        <v>120</v>
      </c>
      <c r="F19" s="24">
        <v>0.81756759999999995</v>
      </c>
      <c r="G19" s="23">
        <v>150</v>
      </c>
      <c r="H19" s="23">
        <v>95</v>
      </c>
      <c r="I19" s="24">
        <v>0.6928571</v>
      </c>
      <c r="J19" s="23">
        <v>140</v>
      </c>
      <c r="K19" s="23">
        <v>150</v>
      </c>
      <c r="L19" s="24">
        <v>0.95483870000000004</v>
      </c>
      <c r="M19" s="23">
        <v>155</v>
      </c>
      <c r="N19" s="23">
        <v>140</v>
      </c>
      <c r="O19" s="24">
        <v>0.8323353</v>
      </c>
      <c r="P19" s="23">
        <v>165</v>
      </c>
    </row>
    <row r="20" spans="1:16" ht="15" customHeight="1" x14ac:dyDescent="0.2">
      <c r="A20" s="26" t="s">
        <v>42</v>
      </c>
      <c r="B20" s="27">
        <v>10</v>
      </c>
      <c r="C20" s="28">
        <v>0.34482760000000001</v>
      </c>
      <c r="D20" s="27">
        <v>30</v>
      </c>
      <c r="E20" s="27">
        <v>35</v>
      </c>
      <c r="F20" s="28">
        <v>0.62264149999999996</v>
      </c>
      <c r="G20" s="27">
        <v>55</v>
      </c>
      <c r="H20" s="27">
        <v>35</v>
      </c>
      <c r="I20" s="28">
        <v>0.92500000000000004</v>
      </c>
      <c r="J20" s="27">
        <v>40</v>
      </c>
      <c r="K20" s="27">
        <v>30</v>
      </c>
      <c r="L20" s="28">
        <v>0.72093019999999997</v>
      </c>
      <c r="M20" s="27">
        <v>45</v>
      </c>
      <c r="N20" s="27">
        <v>45</v>
      </c>
      <c r="O20" s="28">
        <v>0.81132079999999995</v>
      </c>
      <c r="P20" s="27">
        <v>55</v>
      </c>
    </row>
    <row r="21" spans="1:16" ht="15" customHeight="1" x14ac:dyDescent="0.2">
      <c r="A21" t="s">
        <v>43</v>
      </c>
      <c r="B21" s="23">
        <v>1700</v>
      </c>
      <c r="C21" s="24">
        <v>0.72471189999999996</v>
      </c>
      <c r="D21" s="23">
        <v>2345</v>
      </c>
      <c r="E21" s="23">
        <v>1505</v>
      </c>
      <c r="F21" s="24">
        <v>0.68910260000000001</v>
      </c>
      <c r="G21" s="23">
        <v>2185</v>
      </c>
      <c r="H21" s="23">
        <v>1520</v>
      </c>
      <c r="I21" s="24">
        <v>0.75484830000000003</v>
      </c>
      <c r="J21" s="23">
        <v>2010</v>
      </c>
      <c r="K21" s="23">
        <v>1595</v>
      </c>
      <c r="L21" s="24">
        <v>0.77101450000000005</v>
      </c>
      <c r="M21" s="23">
        <v>2070</v>
      </c>
      <c r="N21" s="23">
        <v>1655</v>
      </c>
      <c r="O21" s="24">
        <v>0.79682229999999998</v>
      </c>
      <c r="P21" s="23">
        <v>2075</v>
      </c>
    </row>
    <row r="22" spans="1:16" ht="15" customHeight="1" x14ac:dyDescent="0.2"/>
    <row r="23" spans="1:16" ht="15" customHeight="1" x14ac:dyDescent="0.2"/>
    <row r="24" spans="1:16" ht="15" customHeight="1" x14ac:dyDescent="0.2"/>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heetViews>
  <sheetFormatPr defaultColWidth="11.5546875" defaultRowHeight="15.6" x14ac:dyDescent="0.2"/>
  <cols>
    <col min="1" max="1" width="45" customWidth="1"/>
    <col min="2" max="2" width="18.5546875" style="23" bestFit="1" customWidth="1"/>
    <col min="3" max="3" width="22.88671875" style="24" bestFit="1" customWidth="1"/>
    <col min="4" max="4" width="11.21875" style="23" bestFit="1" customWidth="1"/>
    <col min="5" max="5" width="18.5546875" style="23" bestFit="1" customWidth="1"/>
    <col min="6" max="6" width="22.88671875" style="24" bestFit="1" customWidth="1"/>
    <col min="7" max="7" width="11.21875" style="23" bestFit="1" customWidth="1"/>
    <col min="8" max="8" width="18.5546875" style="23" bestFit="1" customWidth="1"/>
    <col min="9" max="9" width="22.88671875" style="24" bestFit="1" customWidth="1"/>
    <col min="10" max="10" width="11.21875" style="23" bestFit="1" customWidth="1"/>
    <col min="11" max="11" width="18.5546875" style="23" bestFit="1" customWidth="1"/>
    <col min="12" max="12" width="22.88671875" style="24" bestFit="1" customWidth="1"/>
    <col min="13" max="13" width="11.21875" style="23" bestFit="1" customWidth="1"/>
    <col min="14" max="14" width="18.5546875" style="23" bestFit="1" customWidth="1"/>
    <col min="15" max="15" width="22.88671875" style="24" bestFit="1" customWidth="1"/>
    <col min="16" max="16" width="11.21875" style="23" bestFit="1" customWidth="1"/>
    <col min="17" max="17" width="11.5546875" customWidth="1"/>
  </cols>
  <sheetData>
    <row r="1" spans="1:16" ht="35.1" customHeight="1" x14ac:dyDescent="0.2">
      <c r="A1" s="8" t="s">
        <v>44</v>
      </c>
    </row>
    <row r="2" spans="1:16" ht="17.45" customHeight="1" x14ac:dyDescent="0.2">
      <c r="A2" s="13" t="s">
        <v>7</v>
      </c>
    </row>
    <row r="3" spans="1:16" s="22" customFormat="1" ht="15" customHeight="1" x14ac:dyDescent="0.25">
      <c r="A3" s="19" t="s">
        <v>8</v>
      </c>
      <c r="B3" s="20" t="s">
        <v>9</v>
      </c>
      <c r="C3" s="21" t="s">
        <v>10</v>
      </c>
      <c r="D3" s="20" t="s">
        <v>11</v>
      </c>
      <c r="E3" s="20" t="s">
        <v>12</v>
      </c>
      <c r="F3" s="21" t="s">
        <v>13</v>
      </c>
      <c r="G3" s="20" t="s">
        <v>14</v>
      </c>
      <c r="H3" s="20" t="s">
        <v>15</v>
      </c>
      <c r="I3" s="21" t="s">
        <v>16</v>
      </c>
      <c r="J3" s="20" t="s">
        <v>17</v>
      </c>
      <c r="K3" s="20" t="s">
        <v>18</v>
      </c>
      <c r="L3" s="21" t="s">
        <v>19</v>
      </c>
      <c r="M3" s="20" t="s">
        <v>20</v>
      </c>
      <c r="N3" s="20" t="s">
        <v>21</v>
      </c>
      <c r="O3" s="21" t="s">
        <v>22</v>
      </c>
      <c r="P3" s="20" t="s">
        <v>23</v>
      </c>
    </row>
    <row r="4" spans="1:16" ht="15" customHeight="1" x14ac:dyDescent="0.2">
      <c r="A4" t="s">
        <v>45</v>
      </c>
      <c r="B4" s="23">
        <v>500</v>
      </c>
      <c r="C4" s="24">
        <v>0.83472449999999998</v>
      </c>
      <c r="D4" s="23">
        <v>600</v>
      </c>
      <c r="E4" s="23">
        <v>620</v>
      </c>
      <c r="F4" s="24">
        <v>0.88477950000000005</v>
      </c>
      <c r="G4" s="23">
        <v>705</v>
      </c>
      <c r="H4" s="23">
        <v>625</v>
      </c>
      <c r="I4" s="24">
        <v>0.94832830000000001</v>
      </c>
      <c r="J4" s="23">
        <v>660</v>
      </c>
      <c r="K4" s="23">
        <v>485</v>
      </c>
      <c r="L4" s="24">
        <v>0.89610389999999995</v>
      </c>
      <c r="M4" s="23">
        <v>540</v>
      </c>
      <c r="N4" s="23">
        <v>400</v>
      </c>
      <c r="O4" s="24">
        <v>0.89864860000000002</v>
      </c>
      <c r="P4" s="23">
        <v>445</v>
      </c>
    </row>
    <row r="5" spans="1:16" ht="15" customHeight="1" x14ac:dyDescent="0.2">
      <c r="A5" t="s">
        <v>46</v>
      </c>
      <c r="B5" s="23">
        <v>5835</v>
      </c>
      <c r="C5" s="24">
        <v>0.88526329999999998</v>
      </c>
      <c r="D5" s="23">
        <v>6590</v>
      </c>
      <c r="E5" s="23">
        <v>6005</v>
      </c>
      <c r="F5" s="24">
        <v>0.86274790000000001</v>
      </c>
      <c r="G5" s="23">
        <v>6960</v>
      </c>
      <c r="H5" s="23">
        <v>6425</v>
      </c>
      <c r="I5" s="24">
        <v>0.93129439999999997</v>
      </c>
      <c r="J5" s="23">
        <v>6900</v>
      </c>
      <c r="K5" s="23">
        <v>5755</v>
      </c>
      <c r="L5" s="24">
        <v>0.90320049999999996</v>
      </c>
      <c r="M5" s="23">
        <v>6375</v>
      </c>
      <c r="N5" s="23">
        <v>5685</v>
      </c>
      <c r="O5" s="24">
        <v>0.93902839999999999</v>
      </c>
      <c r="P5" s="23">
        <v>6050</v>
      </c>
    </row>
    <row r="6" spans="1:16" ht="15" customHeight="1" x14ac:dyDescent="0.2">
      <c r="A6" t="s">
        <v>47</v>
      </c>
      <c r="B6" s="23">
        <v>440</v>
      </c>
      <c r="C6" s="24">
        <v>0.80073130000000003</v>
      </c>
      <c r="D6" s="23">
        <v>545</v>
      </c>
      <c r="E6" s="23">
        <v>510</v>
      </c>
      <c r="F6" s="24">
        <v>0.83855020000000002</v>
      </c>
      <c r="G6" s="23">
        <v>605</v>
      </c>
      <c r="H6" s="23">
        <v>590</v>
      </c>
      <c r="I6" s="24">
        <v>0.82633049999999997</v>
      </c>
      <c r="J6" s="23">
        <v>715</v>
      </c>
      <c r="K6" s="23">
        <v>500</v>
      </c>
      <c r="L6" s="24">
        <v>0.7731481</v>
      </c>
      <c r="M6" s="23">
        <v>650</v>
      </c>
      <c r="N6" s="23">
        <v>455</v>
      </c>
      <c r="O6" s="24">
        <v>0.82727269999999997</v>
      </c>
      <c r="P6" s="23">
        <v>550</v>
      </c>
    </row>
    <row r="7" spans="1:16" ht="15" customHeight="1" x14ac:dyDescent="0.2">
      <c r="A7" t="s">
        <v>48</v>
      </c>
      <c r="B7" s="23">
        <v>550</v>
      </c>
      <c r="C7" s="24">
        <v>0.82335329999999995</v>
      </c>
      <c r="D7" s="23">
        <v>670</v>
      </c>
      <c r="E7" s="23">
        <v>440</v>
      </c>
      <c r="F7" s="24">
        <v>0.79353680000000004</v>
      </c>
      <c r="G7" s="23">
        <v>555</v>
      </c>
      <c r="H7" s="23">
        <v>570</v>
      </c>
      <c r="I7" s="24">
        <v>0.92985320000000005</v>
      </c>
      <c r="J7" s="23">
        <v>615</v>
      </c>
      <c r="K7" s="23">
        <v>485</v>
      </c>
      <c r="L7" s="24">
        <v>0.88482629999999995</v>
      </c>
      <c r="M7" s="23">
        <v>545</v>
      </c>
      <c r="N7" s="23">
        <v>560</v>
      </c>
      <c r="O7" s="24">
        <v>0.88712239999999998</v>
      </c>
      <c r="P7" s="23">
        <v>630</v>
      </c>
    </row>
    <row r="8" spans="1:16" ht="15" customHeight="1" x14ac:dyDescent="0.2">
      <c r="A8" t="s">
        <v>49</v>
      </c>
      <c r="B8" s="23">
        <v>255</v>
      </c>
      <c r="C8" s="24">
        <v>0.87889269999999997</v>
      </c>
      <c r="D8" s="23">
        <v>290</v>
      </c>
      <c r="E8" s="23">
        <v>340</v>
      </c>
      <c r="F8" s="24">
        <v>0.90616620000000003</v>
      </c>
      <c r="G8" s="23">
        <v>375</v>
      </c>
      <c r="H8" s="23">
        <v>355</v>
      </c>
      <c r="I8" s="24">
        <v>0.90792839999999997</v>
      </c>
      <c r="J8" s="23">
        <v>390</v>
      </c>
      <c r="K8" s="23">
        <v>250</v>
      </c>
      <c r="L8" s="24">
        <v>0.91881919999999995</v>
      </c>
      <c r="M8" s="23">
        <v>270</v>
      </c>
      <c r="N8" s="23">
        <v>185</v>
      </c>
      <c r="O8" s="24">
        <v>0.92537309999999995</v>
      </c>
      <c r="P8" s="23">
        <v>200</v>
      </c>
    </row>
    <row r="9" spans="1:16" ht="15" customHeight="1" x14ac:dyDescent="0.2">
      <c r="A9" t="s">
        <v>50</v>
      </c>
      <c r="B9" s="23">
        <v>335</v>
      </c>
      <c r="C9" s="24">
        <v>0.82716049999999997</v>
      </c>
      <c r="D9" s="23">
        <v>405</v>
      </c>
      <c r="E9" s="23">
        <v>400</v>
      </c>
      <c r="F9" s="24">
        <v>0.86081370000000001</v>
      </c>
      <c r="G9" s="23">
        <v>465</v>
      </c>
      <c r="H9" s="23">
        <v>480</v>
      </c>
      <c r="I9" s="24">
        <v>0.92829459999999997</v>
      </c>
      <c r="J9" s="23">
        <v>515</v>
      </c>
      <c r="K9" s="23">
        <v>315</v>
      </c>
      <c r="L9" s="24">
        <v>0.89014079999999995</v>
      </c>
      <c r="M9" s="23">
        <v>355</v>
      </c>
      <c r="N9" s="23">
        <v>335</v>
      </c>
      <c r="O9" s="24">
        <v>0.91327910000000001</v>
      </c>
      <c r="P9" s="23">
        <v>370</v>
      </c>
    </row>
    <row r="10" spans="1:16" ht="15" customHeight="1" x14ac:dyDescent="0.2">
      <c r="A10" t="s">
        <v>51</v>
      </c>
      <c r="B10" s="23">
        <v>0</v>
      </c>
      <c r="C10" s="24">
        <v>0</v>
      </c>
      <c r="D10" s="23" t="s">
        <v>29</v>
      </c>
      <c r="E10" s="23">
        <v>5</v>
      </c>
      <c r="F10" s="24">
        <v>1</v>
      </c>
      <c r="G10" s="23">
        <v>5</v>
      </c>
      <c r="H10" s="23">
        <v>5</v>
      </c>
      <c r="I10" s="24">
        <v>0.875</v>
      </c>
      <c r="J10" s="23">
        <v>10</v>
      </c>
      <c r="K10" s="23">
        <v>10</v>
      </c>
      <c r="L10" s="24">
        <v>1</v>
      </c>
      <c r="M10" s="23">
        <v>10</v>
      </c>
      <c r="N10" s="23">
        <v>20</v>
      </c>
      <c r="O10" s="24">
        <v>0.9</v>
      </c>
      <c r="P10" s="23">
        <v>20</v>
      </c>
    </row>
    <row r="11" spans="1:16" ht="15" customHeight="1" x14ac:dyDescent="0.2">
      <c r="A11" t="s">
        <v>52</v>
      </c>
      <c r="B11" s="23">
        <v>60</v>
      </c>
      <c r="C11" s="24">
        <v>0.88059699999999996</v>
      </c>
      <c r="D11" s="23">
        <v>65</v>
      </c>
      <c r="E11" s="23">
        <v>35</v>
      </c>
      <c r="F11" s="24">
        <v>0.77083330000000005</v>
      </c>
      <c r="G11" s="23">
        <v>50</v>
      </c>
      <c r="H11" s="23">
        <v>20</v>
      </c>
      <c r="I11" s="24">
        <v>0.95652170000000003</v>
      </c>
      <c r="J11" s="23">
        <v>25</v>
      </c>
      <c r="K11" s="23">
        <v>25</v>
      </c>
      <c r="L11" s="24">
        <v>0.84375</v>
      </c>
      <c r="M11" s="23">
        <v>30</v>
      </c>
      <c r="N11" s="23">
        <v>25</v>
      </c>
      <c r="O11" s="24">
        <v>1</v>
      </c>
      <c r="P11" s="23">
        <v>25</v>
      </c>
    </row>
    <row r="12" spans="1:16" ht="15" customHeight="1" x14ac:dyDescent="0.2">
      <c r="A12" t="s">
        <v>53</v>
      </c>
      <c r="B12" s="23">
        <v>380</v>
      </c>
      <c r="C12" s="24">
        <v>0.77800409999999998</v>
      </c>
      <c r="D12" s="23">
        <v>490</v>
      </c>
      <c r="E12" s="23">
        <v>330</v>
      </c>
      <c r="F12" s="24">
        <v>0.8465473</v>
      </c>
      <c r="G12" s="23">
        <v>390</v>
      </c>
      <c r="H12" s="23">
        <v>585</v>
      </c>
      <c r="I12" s="24">
        <v>0.94202900000000001</v>
      </c>
      <c r="J12" s="23">
        <v>620</v>
      </c>
      <c r="K12" s="23">
        <v>330</v>
      </c>
      <c r="L12" s="24">
        <v>0.91643450000000004</v>
      </c>
      <c r="M12" s="23">
        <v>360</v>
      </c>
      <c r="N12" s="23">
        <v>325</v>
      </c>
      <c r="O12" s="24">
        <v>0.89722219999999997</v>
      </c>
      <c r="P12" s="23">
        <v>360</v>
      </c>
    </row>
    <row r="13" spans="1:16" ht="15" customHeight="1" x14ac:dyDescent="0.2">
      <c r="A13" t="s">
        <v>54</v>
      </c>
      <c r="B13" s="23">
        <v>70</v>
      </c>
      <c r="C13" s="24">
        <v>0.7888889</v>
      </c>
      <c r="D13" s="23">
        <v>90</v>
      </c>
      <c r="E13" s="23">
        <v>90</v>
      </c>
      <c r="F13" s="24">
        <v>0.82407410000000003</v>
      </c>
      <c r="G13" s="23">
        <v>110</v>
      </c>
      <c r="H13" s="23">
        <v>90</v>
      </c>
      <c r="I13" s="24">
        <v>0.86792449999999999</v>
      </c>
      <c r="J13" s="23">
        <v>105</v>
      </c>
      <c r="K13" s="23">
        <v>120</v>
      </c>
      <c r="L13" s="24">
        <v>0.83333330000000005</v>
      </c>
      <c r="M13" s="23">
        <v>145</v>
      </c>
      <c r="N13" s="23">
        <v>115</v>
      </c>
      <c r="O13" s="24">
        <v>0.88976379999999999</v>
      </c>
      <c r="P13" s="23">
        <v>125</v>
      </c>
    </row>
    <row r="14" spans="1:16" ht="15" customHeight="1" x14ac:dyDescent="0.2">
      <c r="A14" t="s">
        <v>55</v>
      </c>
      <c r="B14" s="23">
        <v>125</v>
      </c>
      <c r="C14" s="24">
        <v>0.78395060000000005</v>
      </c>
      <c r="D14" s="23">
        <v>160</v>
      </c>
      <c r="E14" s="23">
        <v>130</v>
      </c>
      <c r="F14" s="24">
        <v>0.76331360000000004</v>
      </c>
      <c r="G14" s="23">
        <v>170</v>
      </c>
      <c r="H14" s="23">
        <v>180</v>
      </c>
      <c r="I14" s="24">
        <v>0.85446009999999994</v>
      </c>
      <c r="J14" s="23">
        <v>215</v>
      </c>
      <c r="K14" s="23">
        <v>225</v>
      </c>
      <c r="L14" s="24">
        <v>0.88188979999999995</v>
      </c>
      <c r="M14" s="23">
        <v>255</v>
      </c>
      <c r="N14" s="23">
        <v>190</v>
      </c>
      <c r="O14" s="24">
        <v>0.84070800000000001</v>
      </c>
      <c r="P14" s="23">
        <v>225</v>
      </c>
    </row>
    <row r="15" spans="1:16" ht="15" customHeight="1" x14ac:dyDescent="0.2">
      <c r="A15" t="s">
        <v>56</v>
      </c>
      <c r="B15" s="23">
        <v>1735</v>
      </c>
      <c r="C15" s="24">
        <v>0.84387160000000005</v>
      </c>
      <c r="D15" s="23">
        <v>2055</v>
      </c>
      <c r="E15" s="23">
        <v>1790</v>
      </c>
      <c r="F15" s="24">
        <v>0.88302069999999999</v>
      </c>
      <c r="G15" s="23">
        <v>2025</v>
      </c>
      <c r="H15" s="23">
        <v>1850</v>
      </c>
      <c r="I15" s="24">
        <v>0.90810809999999997</v>
      </c>
      <c r="J15" s="23">
        <v>2035</v>
      </c>
      <c r="K15" s="23">
        <v>1775</v>
      </c>
      <c r="L15" s="24">
        <v>0.88170970000000004</v>
      </c>
      <c r="M15" s="23">
        <v>2010</v>
      </c>
      <c r="N15" s="23">
        <v>1795</v>
      </c>
      <c r="O15" s="24">
        <v>0.91121260000000004</v>
      </c>
      <c r="P15" s="23">
        <v>1970</v>
      </c>
    </row>
    <row r="16" spans="1:16" ht="15" customHeight="1" x14ac:dyDescent="0.2">
      <c r="A16" t="s">
        <v>57</v>
      </c>
      <c r="B16" s="23">
        <v>285</v>
      </c>
      <c r="C16" s="24">
        <v>0.85416669999999995</v>
      </c>
      <c r="D16" s="23">
        <v>335</v>
      </c>
      <c r="E16" s="23">
        <v>275</v>
      </c>
      <c r="F16" s="24">
        <v>0.94178079999999997</v>
      </c>
      <c r="G16" s="23">
        <v>290</v>
      </c>
      <c r="H16" s="23">
        <v>430</v>
      </c>
      <c r="I16" s="24">
        <v>0.96</v>
      </c>
      <c r="J16" s="23">
        <v>450</v>
      </c>
      <c r="K16" s="23">
        <v>310</v>
      </c>
      <c r="L16" s="24">
        <v>0.97499999999999998</v>
      </c>
      <c r="M16" s="23">
        <v>320</v>
      </c>
      <c r="N16" s="23">
        <v>305</v>
      </c>
      <c r="O16" s="24">
        <v>0.92727269999999995</v>
      </c>
      <c r="P16" s="23">
        <v>330</v>
      </c>
    </row>
    <row r="17" spans="1:16" ht="15" customHeight="1" x14ac:dyDescent="0.2">
      <c r="A17" t="s">
        <v>58</v>
      </c>
      <c r="B17" s="23">
        <v>65</v>
      </c>
      <c r="C17" s="24">
        <v>0.90277779999999996</v>
      </c>
      <c r="D17" s="23">
        <v>70</v>
      </c>
      <c r="E17" s="23">
        <v>125</v>
      </c>
      <c r="F17" s="24">
        <v>0.84931509999999999</v>
      </c>
      <c r="G17" s="23">
        <v>145</v>
      </c>
      <c r="H17" s="23">
        <v>100</v>
      </c>
      <c r="I17" s="24">
        <v>0.95145630000000003</v>
      </c>
      <c r="J17" s="23">
        <v>105</v>
      </c>
      <c r="K17" s="23">
        <v>165</v>
      </c>
      <c r="L17" s="24">
        <v>0.89304810000000001</v>
      </c>
      <c r="M17" s="23">
        <v>185</v>
      </c>
      <c r="N17" s="23">
        <v>160</v>
      </c>
      <c r="O17" s="24">
        <v>0.89772730000000001</v>
      </c>
      <c r="P17" s="23">
        <v>175</v>
      </c>
    </row>
    <row r="18" spans="1:16" ht="15" customHeight="1" x14ac:dyDescent="0.2">
      <c r="A18" t="s">
        <v>59</v>
      </c>
      <c r="B18" s="23">
        <v>20</v>
      </c>
      <c r="C18" s="24">
        <v>0.79166669999999995</v>
      </c>
      <c r="D18" s="23">
        <v>25</v>
      </c>
      <c r="E18" s="23">
        <v>25</v>
      </c>
      <c r="F18" s="24">
        <v>0.89285709999999996</v>
      </c>
      <c r="G18" s="23">
        <v>30</v>
      </c>
      <c r="H18" s="23">
        <v>25</v>
      </c>
      <c r="I18" s="24">
        <v>0.82142859999999995</v>
      </c>
      <c r="J18" s="23">
        <v>30</v>
      </c>
      <c r="K18" s="23">
        <v>5</v>
      </c>
      <c r="L18" s="24">
        <v>0.625</v>
      </c>
      <c r="M18" s="23">
        <v>10</v>
      </c>
      <c r="N18" s="23">
        <v>35</v>
      </c>
      <c r="O18" s="24">
        <v>0.82222220000000001</v>
      </c>
      <c r="P18" s="23">
        <v>45</v>
      </c>
    </row>
    <row r="19" spans="1:16" ht="15" customHeight="1" x14ac:dyDescent="0.2">
      <c r="A19" t="s">
        <v>28</v>
      </c>
      <c r="B19" s="23">
        <v>195</v>
      </c>
      <c r="C19" s="24">
        <v>0.65993270000000004</v>
      </c>
      <c r="D19" s="23">
        <v>295</v>
      </c>
      <c r="E19" s="23">
        <v>355</v>
      </c>
      <c r="F19" s="24">
        <v>0.86198549999999996</v>
      </c>
      <c r="G19" s="23">
        <v>415</v>
      </c>
      <c r="H19" s="23">
        <v>480</v>
      </c>
      <c r="I19" s="24">
        <v>0.96579479999999995</v>
      </c>
      <c r="J19" s="23">
        <v>495</v>
      </c>
      <c r="K19" s="23">
        <v>370</v>
      </c>
      <c r="L19" s="24">
        <v>0.90953550000000005</v>
      </c>
      <c r="M19" s="23">
        <v>410</v>
      </c>
      <c r="N19" s="23">
        <v>405</v>
      </c>
      <c r="O19" s="24">
        <v>0.94847780000000004</v>
      </c>
      <c r="P19" s="23">
        <v>425</v>
      </c>
    </row>
    <row r="20" spans="1:16" ht="15" customHeight="1" x14ac:dyDescent="0.2">
      <c r="A20" t="s">
        <v>30</v>
      </c>
      <c r="B20" s="23" t="s">
        <v>29</v>
      </c>
      <c r="C20" s="24" t="s">
        <v>29</v>
      </c>
      <c r="D20" s="23">
        <v>10</v>
      </c>
      <c r="E20" s="23" t="s">
        <v>29</v>
      </c>
      <c r="F20" s="24" t="s">
        <v>29</v>
      </c>
      <c r="G20" s="23" t="s">
        <v>29</v>
      </c>
      <c r="H20" s="23">
        <v>20</v>
      </c>
      <c r="I20" s="24">
        <v>0.86956520000000004</v>
      </c>
      <c r="J20" s="23">
        <v>25</v>
      </c>
      <c r="K20" s="23">
        <v>50</v>
      </c>
      <c r="L20" s="24">
        <v>0.8225806</v>
      </c>
      <c r="M20" s="23">
        <v>60</v>
      </c>
      <c r="N20" s="23">
        <v>5</v>
      </c>
      <c r="O20" s="24">
        <v>0.83333330000000005</v>
      </c>
      <c r="P20" s="23">
        <v>5</v>
      </c>
    </row>
    <row r="21" spans="1:16" ht="15" customHeight="1" x14ac:dyDescent="0.2">
      <c r="A21" t="s">
        <v>32</v>
      </c>
      <c r="B21" s="23" t="s">
        <v>29</v>
      </c>
      <c r="C21" s="24" t="s">
        <v>29</v>
      </c>
      <c r="D21" s="23" t="s">
        <v>29</v>
      </c>
      <c r="E21" s="23" t="s">
        <v>29</v>
      </c>
      <c r="F21" s="24" t="s">
        <v>29</v>
      </c>
      <c r="G21" s="23" t="s">
        <v>29</v>
      </c>
      <c r="H21" s="23" t="s">
        <v>31</v>
      </c>
      <c r="I21" s="24" t="s">
        <v>31</v>
      </c>
      <c r="J21" s="23">
        <v>0</v>
      </c>
      <c r="K21" s="23" t="s">
        <v>31</v>
      </c>
      <c r="L21" s="24" t="s">
        <v>31</v>
      </c>
      <c r="M21" s="23">
        <v>0</v>
      </c>
      <c r="N21" s="23" t="s">
        <v>29</v>
      </c>
      <c r="O21" s="24" t="s">
        <v>29</v>
      </c>
      <c r="P21" s="23" t="s">
        <v>29</v>
      </c>
    </row>
    <row r="22" spans="1:16" ht="15" customHeight="1" x14ac:dyDescent="0.2">
      <c r="A22" t="s">
        <v>60</v>
      </c>
      <c r="B22" s="23">
        <v>605</v>
      </c>
      <c r="C22" s="24">
        <v>0.85795449999999995</v>
      </c>
      <c r="D22" s="23">
        <v>705</v>
      </c>
      <c r="E22" s="23">
        <v>695</v>
      </c>
      <c r="F22" s="24">
        <v>0.84344660000000005</v>
      </c>
      <c r="G22" s="23">
        <v>825</v>
      </c>
      <c r="H22" s="23">
        <v>655</v>
      </c>
      <c r="I22" s="24">
        <v>0.92644979999999999</v>
      </c>
      <c r="J22" s="23">
        <v>705</v>
      </c>
      <c r="K22" s="23">
        <v>535</v>
      </c>
      <c r="L22" s="24">
        <v>0.88833329999999999</v>
      </c>
      <c r="M22" s="23">
        <v>600</v>
      </c>
      <c r="N22" s="23">
        <v>520</v>
      </c>
      <c r="O22" s="24">
        <v>0.92717579999999999</v>
      </c>
      <c r="P22" s="23">
        <v>565</v>
      </c>
    </row>
    <row r="23" spans="1:16" ht="15" customHeight="1" x14ac:dyDescent="0.2">
      <c r="A23" t="s">
        <v>33</v>
      </c>
      <c r="B23" s="23">
        <v>110</v>
      </c>
      <c r="C23" s="24">
        <v>0.95689659999999999</v>
      </c>
      <c r="D23" s="23">
        <v>115</v>
      </c>
      <c r="E23" s="23">
        <v>130</v>
      </c>
      <c r="F23" s="24">
        <v>0.98461540000000003</v>
      </c>
      <c r="G23" s="23">
        <v>130</v>
      </c>
      <c r="H23" s="23">
        <v>160</v>
      </c>
      <c r="I23" s="24">
        <v>0.99382720000000002</v>
      </c>
      <c r="J23" s="23">
        <v>160</v>
      </c>
      <c r="K23" s="23">
        <v>130</v>
      </c>
      <c r="L23" s="24">
        <v>0.91666669999999995</v>
      </c>
      <c r="M23" s="23">
        <v>145</v>
      </c>
      <c r="N23" s="23">
        <v>145</v>
      </c>
      <c r="O23" s="24">
        <v>0.97297299999999998</v>
      </c>
      <c r="P23" s="23">
        <v>150</v>
      </c>
    </row>
    <row r="24" spans="1:16" ht="15" customHeight="1" x14ac:dyDescent="0.2">
      <c r="A24" t="s">
        <v>61</v>
      </c>
      <c r="B24" s="23">
        <v>65</v>
      </c>
      <c r="C24" s="24">
        <v>0.8</v>
      </c>
      <c r="D24" s="23">
        <v>80</v>
      </c>
      <c r="E24" s="23">
        <v>75</v>
      </c>
      <c r="F24" s="24">
        <v>0.85057470000000002</v>
      </c>
      <c r="G24" s="23">
        <v>85</v>
      </c>
      <c r="H24" s="23">
        <v>35</v>
      </c>
      <c r="I24" s="24">
        <v>0.85365849999999999</v>
      </c>
      <c r="J24" s="23">
        <v>40</v>
      </c>
      <c r="K24" s="23">
        <v>35</v>
      </c>
      <c r="L24" s="24">
        <v>0.62962960000000001</v>
      </c>
      <c r="M24" s="23">
        <v>55</v>
      </c>
      <c r="N24" s="23">
        <v>40</v>
      </c>
      <c r="O24" s="24">
        <v>0.76</v>
      </c>
      <c r="P24" s="23">
        <v>50</v>
      </c>
    </row>
    <row r="25" spans="1:16" ht="15" customHeight="1" x14ac:dyDescent="0.2">
      <c r="A25" t="s">
        <v>62</v>
      </c>
      <c r="B25" s="23">
        <v>1025</v>
      </c>
      <c r="C25" s="24">
        <v>0.85822149999999997</v>
      </c>
      <c r="D25" s="23">
        <v>1190</v>
      </c>
      <c r="E25" s="23">
        <v>1030</v>
      </c>
      <c r="F25" s="24">
        <v>0.88023949999999995</v>
      </c>
      <c r="G25" s="23">
        <v>1170</v>
      </c>
      <c r="H25" s="23">
        <v>970</v>
      </c>
      <c r="I25" s="24">
        <v>0.93000959999999999</v>
      </c>
      <c r="J25" s="23">
        <v>1045</v>
      </c>
      <c r="K25" s="23">
        <v>835</v>
      </c>
      <c r="L25" s="24">
        <v>0.88995729999999995</v>
      </c>
      <c r="M25" s="23">
        <v>935</v>
      </c>
      <c r="N25" s="23">
        <v>595</v>
      </c>
      <c r="O25" s="24">
        <v>0.8977444</v>
      </c>
      <c r="P25" s="23">
        <v>665</v>
      </c>
    </row>
    <row r="26" spans="1:16" ht="15" customHeight="1" x14ac:dyDescent="0.2">
      <c r="A26" t="s">
        <v>35</v>
      </c>
      <c r="B26" s="23">
        <v>0</v>
      </c>
      <c r="C26" s="24">
        <v>0</v>
      </c>
      <c r="D26" s="23">
        <v>5</v>
      </c>
      <c r="E26" s="23">
        <v>25</v>
      </c>
      <c r="F26" s="24">
        <v>0.8518519</v>
      </c>
      <c r="G26" s="23">
        <v>25</v>
      </c>
      <c r="H26" s="23">
        <v>20</v>
      </c>
      <c r="I26" s="24">
        <v>0.90476190000000001</v>
      </c>
      <c r="J26" s="23">
        <v>20</v>
      </c>
      <c r="K26" s="23">
        <v>25</v>
      </c>
      <c r="L26" s="24">
        <v>0.96</v>
      </c>
      <c r="M26" s="23">
        <v>25</v>
      </c>
      <c r="N26" s="23">
        <v>25</v>
      </c>
      <c r="O26" s="24">
        <v>1</v>
      </c>
      <c r="P26" s="23">
        <v>25</v>
      </c>
    </row>
    <row r="27" spans="1:16" ht="15" customHeight="1" x14ac:dyDescent="0.2">
      <c r="A27" t="s">
        <v>63</v>
      </c>
      <c r="B27" s="23" t="s">
        <v>31</v>
      </c>
      <c r="C27" s="24" t="s">
        <v>31</v>
      </c>
      <c r="D27" s="23">
        <v>0</v>
      </c>
      <c r="E27" s="23" t="s">
        <v>29</v>
      </c>
      <c r="F27" s="24" t="s">
        <v>29</v>
      </c>
      <c r="G27" s="23" t="s">
        <v>29</v>
      </c>
      <c r="H27" s="23" t="s">
        <v>29</v>
      </c>
      <c r="I27" s="24" t="s">
        <v>29</v>
      </c>
      <c r="J27" s="23" t="s">
        <v>29</v>
      </c>
      <c r="K27" s="23" t="s">
        <v>29</v>
      </c>
      <c r="L27" s="24" t="s">
        <v>29</v>
      </c>
      <c r="M27" s="23" t="s">
        <v>29</v>
      </c>
      <c r="N27" s="23" t="s">
        <v>29</v>
      </c>
      <c r="O27" s="24" t="s">
        <v>29</v>
      </c>
      <c r="P27" s="23" t="s">
        <v>29</v>
      </c>
    </row>
    <row r="28" spans="1:16" ht="15" customHeight="1" x14ac:dyDescent="0.2">
      <c r="A28" t="s">
        <v>64</v>
      </c>
      <c r="B28" s="23">
        <v>310</v>
      </c>
      <c r="C28" s="24">
        <v>0.81462140000000005</v>
      </c>
      <c r="D28" s="23">
        <v>385</v>
      </c>
      <c r="E28" s="23">
        <v>300</v>
      </c>
      <c r="F28" s="24">
        <v>0.88427299999999998</v>
      </c>
      <c r="G28" s="23">
        <v>335</v>
      </c>
      <c r="H28" s="23">
        <v>375</v>
      </c>
      <c r="I28" s="24">
        <v>0.88705880000000004</v>
      </c>
      <c r="J28" s="23">
        <v>425</v>
      </c>
      <c r="K28" s="23">
        <v>330</v>
      </c>
      <c r="L28" s="24">
        <v>0.89130430000000005</v>
      </c>
      <c r="M28" s="23">
        <v>370</v>
      </c>
      <c r="N28" s="23">
        <v>335</v>
      </c>
      <c r="O28" s="24">
        <v>0.92328770000000004</v>
      </c>
      <c r="P28" s="23">
        <v>365</v>
      </c>
    </row>
    <row r="29" spans="1:16" ht="15" customHeight="1" x14ac:dyDescent="0.2">
      <c r="A29" t="s">
        <v>65</v>
      </c>
      <c r="B29" s="23">
        <v>1165</v>
      </c>
      <c r="C29" s="24">
        <v>0.88982399999999995</v>
      </c>
      <c r="D29" s="23">
        <v>1305</v>
      </c>
      <c r="E29" s="23">
        <v>1115</v>
      </c>
      <c r="F29" s="24">
        <v>0.92384109999999997</v>
      </c>
      <c r="G29" s="23">
        <v>1210</v>
      </c>
      <c r="H29" s="23">
        <v>1150</v>
      </c>
      <c r="I29" s="24">
        <v>0.95281459999999996</v>
      </c>
      <c r="J29" s="23">
        <v>1210</v>
      </c>
      <c r="K29" s="23">
        <v>775</v>
      </c>
      <c r="L29" s="24">
        <v>0.90845070000000006</v>
      </c>
      <c r="M29" s="23">
        <v>850</v>
      </c>
      <c r="N29" s="23">
        <v>560</v>
      </c>
      <c r="O29" s="24">
        <v>0.94256759999999995</v>
      </c>
      <c r="P29" s="23">
        <v>590</v>
      </c>
    </row>
    <row r="30" spans="1:16" ht="15" customHeight="1" x14ac:dyDescent="0.2">
      <c r="A30" t="s">
        <v>66</v>
      </c>
      <c r="B30" s="23">
        <v>185</v>
      </c>
      <c r="C30" s="24">
        <v>0.73046880000000003</v>
      </c>
      <c r="D30" s="23">
        <v>255</v>
      </c>
      <c r="E30" s="23">
        <v>195</v>
      </c>
      <c r="F30" s="24">
        <v>0.73684210000000006</v>
      </c>
      <c r="G30" s="23">
        <v>265</v>
      </c>
      <c r="H30" s="23">
        <v>265</v>
      </c>
      <c r="I30" s="24">
        <v>0.80664650000000004</v>
      </c>
      <c r="J30" s="23">
        <v>330</v>
      </c>
      <c r="K30" s="23">
        <v>265</v>
      </c>
      <c r="L30" s="24">
        <v>0.70478719999999995</v>
      </c>
      <c r="M30" s="23">
        <v>375</v>
      </c>
      <c r="N30" s="23">
        <v>205</v>
      </c>
      <c r="O30" s="24">
        <v>0.8</v>
      </c>
      <c r="P30" s="23">
        <v>255</v>
      </c>
    </row>
    <row r="31" spans="1:16" ht="15" customHeight="1" x14ac:dyDescent="0.2">
      <c r="A31" t="s">
        <v>67</v>
      </c>
      <c r="B31" s="23">
        <v>30</v>
      </c>
      <c r="C31" s="24">
        <v>0.63636360000000003</v>
      </c>
      <c r="D31" s="23">
        <v>45</v>
      </c>
      <c r="E31" s="23">
        <v>35</v>
      </c>
      <c r="F31" s="24">
        <v>0.85</v>
      </c>
      <c r="G31" s="23">
        <v>40</v>
      </c>
      <c r="H31" s="23">
        <v>35</v>
      </c>
      <c r="I31" s="24">
        <v>0.72549019999999997</v>
      </c>
      <c r="J31" s="23">
        <v>50</v>
      </c>
      <c r="K31" s="23">
        <v>65</v>
      </c>
      <c r="L31" s="24">
        <v>0.50793650000000001</v>
      </c>
      <c r="M31" s="23">
        <v>125</v>
      </c>
      <c r="N31" s="23">
        <v>75</v>
      </c>
      <c r="O31" s="24">
        <v>0.83908050000000001</v>
      </c>
      <c r="P31" s="23">
        <v>85</v>
      </c>
    </row>
    <row r="32" spans="1:16" ht="15" customHeight="1" x14ac:dyDescent="0.2">
      <c r="A32" t="s">
        <v>68</v>
      </c>
      <c r="B32" s="23">
        <v>260</v>
      </c>
      <c r="C32" s="24">
        <v>0.84313729999999998</v>
      </c>
      <c r="D32" s="23">
        <v>305</v>
      </c>
      <c r="E32" s="23">
        <v>195</v>
      </c>
      <c r="F32" s="24">
        <v>0.76862750000000002</v>
      </c>
      <c r="G32" s="23">
        <v>255</v>
      </c>
      <c r="H32" s="23">
        <v>305</v>
      </c>
      <c r="I32" s="24">
        <v>0.95297810000000005</v>
      </c>
      <c r="J32" s="23">
        <v>320</v>
      </c>
      <c r="K32" s="23">
        <v>375</v>
      </c>
      <c r="L32" s="24">
        <v>0.9195122</v>
      </c>
      <c r="M32" s="23">
        <v>410</v>
      </c>
      <c r="N32" s="23">
        <v>275</v>
      </c>
      <c r="O32" s="24">
        <v>0.88424440000000004</v>
      </c>
      <c r="P32" s="23">
        <v>310</v>
      </c>
    </row>
    <row r="33" spans="1:16" ht="15" customHeight="1" x14ac:dyDescent="0.2">
      <c r="A33" t="s">
        <v>38</v>
      </c>
      <c r="B33" s="23">
        <v>490</v>
      </c>
      <c r="C33" s="24">
        <v>0.82016809999999996</v>
      </c>
      <c r="D33" s="23">
        <v>595</v>
      </c>
      <c r="E33" s="23">
        <v>475</v>
      </c>
      <c r="F33" s="24">
        <v>0.87339449999999996</v>
      </c>
      <c r="G33" s="23">
        <v>545</v>
      </c>
      <c r="H33" s="23">
        <v>665</v>
      </c>
      <c r="I33" s="24">
        <v>0.89022760000000001</v>
      </c>
      <c r="J33" s="23">
        <v>745</v>
      </c>
      <c r="K33" s="23">
        <v>465</v>
      </c>
      <c r="L33" s="24">
        <v>0.80310879999999996</v>
      </c>
      <c r="M33" s="23">
        <v>580</v>
      </c>
      <c r="N33" s="23">
        <v>390</v>
      </c>
      <c r="O33" s="24">
        <v>0.88990829999999999</v>
      </c>
      <c r="P33" s="23">
        <v>435</v>
      </c>
    </row>
    <row r="34" spans="1:16" ht="15" customHeight="1" x14ac:dyDescent="0.2">
      <c r="A34" t="s">
        <v>69</v>
      </c>
      <c r="B34" s="23">
        <v>220</v>
      </c>
      <c r="C34" s="24">
        <v>0.86166010000000004</v>
      </c>
      <c r="D34" s="23">
        <v>255</v>
      </c>
      <c r="E34" s="23">
        <v>325</v>
      </c>
      <c r="F34" s="24">
        <v>0.81094529999999998</v>
      </c>
      <c r="G34" s="23">
        <v>400</v>
      </c>
      <c r="H34" s="23">
        <v>275</v>
      </c>
      <c r="I34" s="24">
        <v>0.90196080000000001</v>
      </c>
      <c r="J34" s="23">
        <v>305</v>
      </c>
      <c r="K34" s="23">
        <v>230</v>
      </c>
      <c r="L34" s="24">
        <v>0.85239849999999995</v>
      </c>
      <c r="M34" s="23">
        <v>270</v>
      </c>
      <c r="N34" s="23">
        <v>230</v>
      </c>
      <c r="O34" s="24">
        <v>0.91633469999999995</v>
      </c>
      <c r="P34" s="23">
        <v>250</v>
      </c>
    </row>
    <row r="35" spans="1:16" ht="15" customHeight="1" x14ac:dyDescent="0.2">
      <c r="A35" t="s">
        <v>70</v>
      </c>
      <c r="B35" s="23">
        <v>630</v>
      </c>
      <c r="C35" s="24">
        <v>0.89601140000000001</v>
      </c>
      <c r="D35" s="23">
        <v>700</v>
      </c>
      <c r="E35" s="23">
        <v>750</v>
      </c>
      <c r="F35" s="24">
        <v>0.91564789999999996</v>
      </c>
      <c r="G35" s="23">
        <v>820</v>
      </c>
      <c r="H35" s="23">
        <v>815</v>
      </c>
      <c r="I35" s="24">
        <v>0.92298979999999997</v>
      </c>
      <c r="J35" s="23">
        <v>885</v>
      </c>
      <c r="K35" s="23">
        <v>545</v>
      </c>
      <c r="L35" s="24">
        <v>0.86624199999999996</v>
      </c>
      <c r="M35" s="23">
        <v>630</v>
      </c>
      <c r="N35" s="23">
        <v>520</v>
      </c>
      <c r="O35" s="24">
        <v>0.89328739999999995</v>
      </c>
      <c r="P35" s="23">
        <v>580</v>
      </c>
    </row>
    <row r="36" spans="1:16" ht="15" customHeight="1" x14ac:dyDescent="0.2">
      <c r="A36" t="s">
        <v>39</v>
      </c>
      <c r="B36" s="23">
        <v>480</v>
      </c>
      <c r="C36" s="24">
        <v>0.81154499999999996</v>
      </c>
      <c r="D36" s="23">
        <v>590</v>
      </c>
      <c r="E36" s="23">
        <v>395</v>
      </c>
      <c r="F36" s="24">
        <v>0.85129310000000002</v>
      </c>
      <c r="G36" s="23">
        <v>465</v>
      </c>
      <c r="H36" s="23">
        <v>340</v>
      </c>
      <c r="I36" s="24">
        <v>0.86802029999999997</v>
      </c>
      <c r="J36" s="23">
        <v>395</v>
      </c>
      <c r="K36" s="23">
        <v>375</v>
      </c>
      <c r="L36" s="24">
        <v>0.86976739999999997</v>
      </c>
      <c r="M36" s="23">
        <v>430</v>
      </c>
      <c r="N36" s="23">
        <v>350</v>
      </c>
      <c r="O36" s="24">
        <v>0.90206189999999997</v>
      </c>
      <c r="P36" s="23">
        <v>390</v>
      </c>
    </row>
    <row r="37" spans="1:16" ht="15" customHeight="1" x14ac:dyDescent="0.2">
      <c r="A37" t="s">
        <v>71</v>
      </c>
      <c r="B37" s="23">
        <v>445</v>
      </c>
      <c r="C37" s="24">
        <v>0.7271242</v>
      </c>
      <c r="D37" s="23">
        <v>610</v>
      </c>
      <c r="E37" s="23">
        <v>580</v>
      </c>
      <c r="F37" s="24">
        <v>0.76015730000000004</v>
      </c>
      <c r="G37" s="23">
        <v>765</v>
      </c>
      <c r="H37" s="23">
        <v>620</v>
      </c>
      <c r="I37" s="24">
        <v>0.77597000000000005</v>
      </c>
      <c r="J37" s="23">
        <v>800</v>
      </c>
      <c r="K37" s="23">
        <v>415</v>
      </c>
      <c r="L37" s="24">
        <v>0.83903419999999995</v>
      </c>
      <c r="M37" s="23">
        <v>495</v>
      </c>
      <c r="N37" s="23">
        <v>540</v>
      </c>
      <c r="O37" s="24">
        <v>0.93587520000000002</v>
      </c>
      <c r="P37" s="23">
        <v>575</v>
      </c>
    </row>
    <row r="38" spans="1:16" ht="15" customHeight="1" x14ac:dyDescent="0.2">
      <c r="A38" t="s">
        <v>72</v>
      </c>
      <c r="B38" s="23">
        <v>190</v>
      </c>
      <c r="C38" s="24">
        <v>0.78600820000000005</v>
      </c>
      <c r="D38" s="23">
        <v>245</v>
      </c>
      <c r="E38" s="23">
        <v>105</v>
      </c>
      <c r="F38" s="24">
        <v>0.72789119999999996</v>
      </c>
      <c r="G38" s="23">
        <v>145</v>
      </c>
      <c r="H38" s="23">
        <v>160</v>
      </c>
      <c r="I38" s="24">
        <v>0.88461540000000005</v>
      </c>
      <c r="J38" s="23">
        <v>180</v>
      </c>
      <c r="K38" s="23">
        <v>120</v>
      </c>
      <c r="L38" s="24">
        <v>0.77922080000000005</v>
      </c>
      <c r="M38" s="23">
        <v>155</v>
      </c>
      <c r="N38" s="23">
        <v>165</v>
      </c>
      <c r="O38" s="24">
        <v>0.8823529</v>
      </c>
      <c r="P38" s="23">
        <v>185</v>
      </c>
    </row>
    <row r="39" spans="1:16" ht="15" customHeight="1" x14ac:dyDescent="0.2">
      <c r="A39" t="s">
        <v>42</v>
      </c>
      <c r="B39" s="23">
        <v>190</v>
      </c>
      <c r="C39" s="24">
        <v>0.8296943</v>
      </c>
      <c r="D39" s="23">
        <v>230</v>
      </c>
      <c r="E39" s="23">
        <v>215</v>
      </c>
      <c r="F39" s="24">
        <v>0.84584979999999999</v>
      </c>
      <c r="G39" s="23">
        <v>255</v>
      </c>
      <c r="H39" s="23">
        <v>235</v>
      </c>
      <c r="I39" s="24">
        <v>0.91732279999999999</v>
      </c>
      <c r="J39" s="23">
        <v>255</v>
      </c>
      <c r="K39" s="23">
        <v>255</v>
      </c>
      <c r="L39" s="24">
        <v>0.85762709999999998</v>
      </c>
      <c r="M39" s="23">
        <v>295</v>
      </c>
      <c r="N39" s="23">
        <v>175</v>
      </c>
      <c r="O39" s="24">
        <v>0.86069649999999998</v>
      </c>
      <c r="P39" s="23">
        <v>200</v>
      </c>
    </row>
    <row r="40" spans="1:16" ht="15" customHeight="1" x14ac:dyDescent="0.2">
      <c r="A40" s="26" t="s">
        <v>73</v>
      </c>
      <c r="B40" s="27">
        <v>10</v>
      </c>
      <c r="C40" s="28">
        <v>0.90909090000000004</v>
      </c>
      <c r="D40" s="27">
        <v>10</v>
      </c>
      <c r="E40" s="27">
        <v>10</v>
      </c>
      <c r="F40" s="28">
        <v>0.91666669999999995</v>
      </c>
      <c r="G40" s="27">
        <v>10</v>
      </c>
      <c r="H40" s="27">
        <v>25</v>
      </c>
      <c r="I40" s="28">
        <v>1</v>
      </c>
      <c r="J40" s="27">
        <v>25</v>
      </c>
      <c r="K40" s="27">
        <v>10</v>
      </c>
      <c r="L40" s="28">
        <v>1</v>
      </c>
      <c r="M40" s="27">
        <v>10</v>
      </c>
      <c r="N40" s="27">
        <v>5</v>
      </c>
      <c r="O40" s="28">
        <v>1</v>
      </c>
      <c r="P40" s="27">
        <v>5</v>
      </c>
    </row>
    <row r="41" spans="1:16" ht="15" customHeight="1" x14ac:dyDescent="0.2">
      <c r="A41" t="s">
        <v>43</v>
      </c>
      <c r="B41" s="23">
        <v>17255</v>
      </c>
      <c r="C41" s="24">
        <v>0.84865480000000004</v>
      </c>
      <c r="D41" s="23">
        <v>20330</v>
      </c>
      <c r="E41" s="23">
        <v>18130</v>
      </c>
      <c r="F41" s="24">
        <v>0.86149390000000003</v>
      </c>
      <c r="G41" s="23">
        <v>21045</v>
      </c>
      <c r="H41" s="23">
        <v>19945</v>
      </c>
      <c r="I41" s="24">
        <v>0.91508400000000001</v>
      </c>
      <c r="J41" s="23">
        <v>21800</v>
      </c>
      <c r="K41" s="23">
        <v>16960</v>
      </c>
      <c r="L41" s="24">
        <v>0.87933629999999996</v>
      </c>
      <c r="M41" s="23">
        <v>19285</v>
      </c>
      <c r="N41" s="23">
        <v>16140</v>
      </c>
      <c r="O41" s="24">
        <v>0.91454150000000001</v>
      </c>
      <c r="P41" s="23">
        <v>17645</v>
      </c>
    </row>
    <row r="42" spans="1:16" ht="15" customHeight="1" x14ac:dyDescent="0.2"/>
    <row r="43" spans="1:16" ht="15" customHeight="1" x14ac:dyDescent="0.2"/>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heetViews>
  <sheetFormatPr defaultColWidth="11.5546875" defaultRowHeight="15.6" x14ac:dyDescent="0.2"/>
  <cols>
    <col min="1" max="1" width="45" customWidth="1"/>
    <col min="2" max="2" width="18.5546875" style="11" bestFit="1" customWidth="1"/>
    <col min="3" max="3" width="22.88671875" style="12" bestFit="1" customWidth="1"/>
    <col min="4" max="4" width="11.21875" style="11" bestFit="1" customWidth="1"/>
    <col min="5" max="5" width="18.5546875" style="11" bestFit="1" customWidth="1"/>
    <col min="6" max="6" width="22.88671875" style="12" bestFit="1" customWidth="1"/>
    <col min="7" max="7" width="11.21875" style="11" bestFit="1" customWidth="1"/>
    <col min="8" max="8" width="18.5546875" style="11" bestFit="1" customWidth="1"/>
    <col min="9" max="9" width="22.88671875" style="12" bestFit="1" customWidth="1"/>
    <col min="10" max="10" width="11.21875" style="11" bestFit="1" customWidth="1"/>
    <col min="11" max="11" width="18.5546875" style="11" bestFit="1" customWidth="1"/>
    <col min="12" max="12" width="22.88671875" style="12" bestFit="1" customWidth="1"/>
    <col min="13" max="13" width="11.21875" style="11" bestFit="1" customWidth="1"/>
    <col min="14" max="14" width="18.5546875" style="11" bestFit="1" customWidth="1"/>
    <col min="15" max="15" width="22.88671875" style="12" bestFit="1" customWidth="1"/>
    <col min="16" max="16" width="11.21875" style="11" bestFit="1" customWidth="1"/>
    <col min="17" max="17" width="11.5546875" customWidth="1"/>
  </cols>
  <sheetData>
    <row r="1" spans="1:16" ht="35.1" customHeight="1" x14ac:dyDescent="0.2">
      <c r="A1" s="8" t="s">
        <v>74</v>
      </c>
    </row>
    <row r="2" spans="1:16" ht="17.45" customHeight="1" x14ac:dyDescent="0.2">
      <c r="A2" s="13" t="s">
        <v>7</v>
      </c>
    </row>
    <row r="3" spans="1:16" s="22" customFormat="1" ht="15" customHeight="1" x14ac:dyDescent="0.25">
      <c r="A3" s="19" t="s">
        <v>8</v>
      </c>
      <c r="B3" s="20" t="s">
        <v>9</v>
      </c>
      <c r="C3" s="21" t="s">
        <v>10</v>
      </c>
      <c r="D3" s="20" t="s">
        <v>11</v>
      </c>
      <c r="E3" s="20" t="s">
        <v>12</v>
      </c>
      <c r="F3" s="21" t="s">
        <v>13</v>
      </c>
      <c r="G3" s="20" t="s">
        <v>14</v>
      </c>
      <c r="H3" s="20" t="s">
        <v>15</v>
      </c>
      <c r="I3" s="21" t="s">
        <v>16</v>
      </c>
      <c r="J3" s="20" t="s">
        <v>17</v>
      </c>
      <c r="K3" s="20" t="s">
        <v>18</v>
      </c>
      <c r="L3" s="21" t="s">
        <v>19</v>
      </c>
      <c r="M3" s="20" t="s">
        <v>20</v>
      </c>
      <c r="N3" s="20" t="s">
        <v>21</v>
      </c>
      <c r="O3" s="21" t="s">
        <v>22</v>
      </c>
      <c r="P3" s="20" t="s">
        <v>23</v>
      </c>
    </row>
    <row r="4" spans="1:16" ht="15" customHeight="1" x14ac:dyDescent="0.2">
      <c r="A4" t="s">
        <v>45</v>
      </c>
      <c r="B4" s="23">
        <v>1865</v>
      </c>
      <c r="C4" s="24">
        <v>0.83281179999999999</v>
      </c>
      <c r="D4" s="23">
        <v>2235</v>
      </c>
      <c r="E4" s="23">
        <v>1450</v>
      </c>
      <c r="F4" s="24">
        <v>0.86982599999999999</v>
      </c>
      <c r="G4" s="23">
        <v>1665</v>
      </c>
      <c r="H4" s="23">
        <v>1855</v>
      </c>
      <c r="I4" s="24">
        <v>0.92800000000000005</v>
      </c>
      <c r="J4" s="23">
        <v>2000</v>
      </c>
      <c r="K4" s="23">
        <v>1840</v>
      </c>
      <c r="L4" s="24">
        <v>0.88942540000000003</v>
      </c>
      <c r="M4" s="23">
        <v>2070</v>
      </c>
      <c r="N4" s="23">
        <v>1810</v>
      </c>
      <c r="O4" s="24">
        <v>0.91738470000000005</v>
      </c>
      <c r="P4" s="23">
        <v>1975</v>
      </c>
    </row>
    <row r="5" spans="1:16" ht="15" customHeight="1" x14ac:dyDescent="0.2">
      <c r="A5" t="s">
        <v>46</v>
      </c>
      <c r="B5" s="23">
        <v>5900</v>
      </c>
      <c r="C5" s="24">
        <v>0.812087</v>
      </c>
      <c r="D5" s="23">
        <v>7265</v>
      </c>
      <c r="E5" s="23">
        <v>4150</v>
      </c>
      <c r="F5" s="24">
        <v>0.78352849999999996</v>
      </c>
      <c r="G5" s="23">
        <v>5295</v>
      </c>
      <c r="H5" s="23">
        <v>3190</v>
      </c>
      <c r="I5" s="24">
        <v>0.84217470000000005</v>
      </c>
      <c r="J5" s="23">
        <v>3790</v>
      </c>
      <c r="K5" s="23">
        <v>2380</v>
      </c>
      <c r="L5" s="24">
        <v>0.80296900000000004</v>
      </c>
      <c r="M5" s="23">
        <v>2965</v>
      </c>
      <c r="N5" s="23">
        <v>2115</v>
      </c>
      <c r="O5" s="24">
        <v>0.83320190000000005</v>
      </c>
      <c r="P5" s="23">
        <v>2535</v>
      </c>
    </row>
    <row r="6" spans="1:16" ht="15" customHeight="1" x14ac:dyDescent="0.2">
      <c r="A6" t="s">
        <v>47</v>
      </c>
      <c r="B6" s="23">
        <v>2865</v>
      </c>
      <c r="C6" s="24">
        <v>0.83029249999999999</v>
      </c>
      <c r="D6" s="23">
        <v>3455</v>
      </c>
      <c r="E6" s="23">
        <v>2765</v>
      </c>
      <c r="F6" s="24">
        <v>0.87012579999999995</v>
      </c>
      <c r="G6" s="23">
        <v>3180</v>
      </c>
      <c r="H6" s="23">
        <v>3030</v>
      </c>
      <c r="I6" s="24">
        <v>0.90038660000000004</v>
      </c>
      <c r="J6" s="23">
        <v>3365</v>
      </c>
      <c r="K6" s="23">
        <v>2755</v>
      </c>
      <c r="L6" s="24">
        <v>0.86313810000000002</v>
      </c>
      <c r="M6" s="23">
        <v>3195</v>
      </c>
      <c r="N6" s="23">
        <v>3045</v>
      </c>
      <c r="O6" s="24">
        <v>0.89171789999999995</v>
      </c>
      <c r="P6" s="23">
        <v>3415</v>
      </c>
    </row>
    <row r="7" spans="1:16" ht="15" customHeight="1" x14ac:dyDescent="0.2">
      <c r="A7" t="s">
        <v>48</v>
      </c>
      <c r="B7" s="23">
        <v>7705</v>
      </c>
      <c r="C7" s="24">
        <v>0.90147440000000001</v>
      </c>
      <c r="D7" s="23">
        <v>8545</v>
      </c>
      <c r="E7" s="23">
        <v>6375</v>
      </c>
      <c r="F7" s="24">
        <v>0.8954763</v>
      </c>
      <c r="G7" s="23">
        <v>7120</v>
      </c>
      <c r="H7" s="23">
        <v>6100</v>
      </c>
      <c r="I7" s="24">
        <v>0.93572630000000001</v>
      </c>
      <c r="J7" s="23">
        <v>6520</v>
      </c>
      <c r="K7" s="23">
        <v>6555</v>
      </c>
      <c r="L7" s="24">
        <v>0.91578210000000004</v>
      </c>
      <c r="M7" s="23">
        <v>7160</v>
      </c>
      <c r="N7" s="23">
        <v>6740</v>
      </c>
      <c r="O7" s="24">
        <v>0.93375830000000004</v>
      </c>
      <c r="P7" s="23">
        <v>7215</v>
      </c>
    </row>
    <row r="8" spans="1:16" ht="15" customHeight="1" x14ac:dyDescent="0.2">
      <c r="A8" t="s">
        <v>49</v>
      </c>
      <c r="B8" s="23">
        <v>3080</v>
      </c>
      <c r="C8" s="24">
        <v>0.88226870000000002</v>
      </c>
      <c r="D8" s="23">
        <v>3490</v>
      </c>
      <c r="E8" s="23">
        <v>2525</v>
      </c>
      <c r="F8" s="24">
        <v>0.89250350000000001</v>
      </c>
      <c r="G8" s="23">
        <v>2830</v>
      </c>
      <c r="H8" s="23">
        <v>2485</v>
      </c>
      <c r="I8" s="24">
        <v>0.93564170000000002</v>
      </c>
      <c r="J8" s="23">
        <v>2655</v>
      </c>
      <c r="K8" s="23">
        <v>2160</v>
      </c>
      <c r="L8" s="24">
        <v>0.90870850000000003</v>
      </c>
      <c r="M8" s="23">
        <v>2375</v>
      </c>
      <c r="N8" s="23">
        <v>2445</v>
      </c>
      <c r="O8" s="24">
        <v>0.93930080000000005</v>
      </c>
      <c r="P8" s="23">
        <v>2605</v>
      </c>
    </row>
    <row r="9" spans="1:16" ht="15" customHeight="1" x14ac:dyDescent="0.2">
      <c r="A9" t="s">
        <v>75</v>
      </c>
      <c r="B9" s="23">
        <v>65</v>
      </c>
      <c r="C9" s="24">
        <v>0.83333330000000005</v>
      </c>
      <c r="D9" s="23">
        <v>80</v>
      </c>
      <c r="E9" s="23">
        <v>85</v>
      </c>
      <c r="F9" s="24">
        <v>0.75454549999999998</v>
      </c>
      <c r="G9" s="23">
        <v>110</v>
      </c>
      <c r="H9" s="23">
        <v>115</v>
      </c>
      <c r="I9" s="24">
        <v>0.87692309999999996</v>
      </c>
      <c r="J9" s="23">
        <v>130</v>
      </c>
      <c r="K9" s="23">
        <v>100</v>
      </c>
      <c r="L9" s="24">
        <v>0.90990990000000005</v>
      </c>
      <c r="M9" s="23">
        <v>110</v>
      </c>
      <c r="N9" s="23">
        <v>215</v>
      </c>
      <c r="O9" s="24">
        <v>0.8</v>
      </c>
      <c r="P9" s="23">
        <v>270</v>
      </c>
    </row>
    <row r="10" spans="1:16" ht="15" customHeight="1" x14ac:dyDescent="0.2">
      <c r="A10" t="s">
        <v>50</v>
      </c>
      <c r="B10" s="23">
        <v>4255</v>
      </c>
      <c r="C10" s="24">
        <v>0.89637739999999999</v>
      </c>
      <c r="D10" s="23">
        <v>4750</v>
      </c>
      <c r="E10" s="23">
        <v>3570</v>
      </c>
      <c r="F10" s="24">
        <v>0.87194530000000003</v>
      </c>
      <c r="G10" s="23">
        <v>4090</v>
      </c>
      <c r="H10" s="23">
        <v>3690</v>
      </c>
      <c r="I10" s="24">
        <v>0.94231750000000003</v>
      </c>
      <c r="J10" s="23">
        <v>3920</v>
      </c>
      <c r="K10" s="23">
        <v>3545</v>
      </c>
      <c r="L10" s="24">
        <v>0.9148387</v>
      </c>
      <c r="M10" s="23">
        <v>3875</v>
      </c>
      <c r="N10" s="23">
        <v>3935</v>
      </c>
      <c r="O10" s="24">
        <v>0.94051600000000002</v>
      </c>
      <c r="P10" s="23">
        <v>4185</v>
      </c>
    </row>
    <row r="11" spans="1:16" ht="15" customHeight="1" x14ac:dyDescent="0.2">
      <c r="A11" t="s">
        <v>51</v>
      </c>
      <c r="B11" s="23">
        <v>30</v>
      </c>
      <c r="C11" s="24">
        <v>0.80555560000000004</v>
      </c>
      <c r="D11" s="23">
        <v>35</v>
      </c>
      <c r="E11" s="23">
        <v>25</v>
      </c>
      <c r="F11" s="24">
        <v>1</v>
      </c>
      <c r="G11" s="23">
        <v>25</v>
      </c>
      <c r="H11" s="23">
        <v>25</v>
      </c>
      <c r="I11" s="24">
        <v>0.92</v>
      </c>
      <c r="J11" s="23">
        <v>25</v>
      </c>
      <c r="K11" s="23">
        <v>30</v>
      </c>
      <c r="L11" s="24">
        <v>0.90909090000000004</v>
      </c>
      <c r="M11" s="23">
        <v>35</v>
      </c>
      <c r="N11" s="23">
        <v>40</v>
      </c>
      <c r="O11" s="24">
        <v>0.75</v>
      </c>
      <c r="P11" s="23">
        <v>55</v>
      </c>
    </row>
    <row r="12" spans="1:16" ht="15" customHeight="1" x14ac:dyDescent="0.2">
      <c r="A12" t="s">
        <v>52</v>
      </c>
      <c r="B12" s="23">
        <v>55</v>
      </c>
      <c r="C12" s="24">
        <v>0.88524590000000003</v>
      </c>
      <c r="D12" s="23">
        <v>60</v>
      </c>
      <c r="E12" s="23">
        <v>25</v>
      </c>
      <c r="F12" s="24">
        <v>0.89655169999999995</v>
      </c>
      <c r="G12" s="23">
        <v>30</v>
      </c>
      <c r="H12" s="23">
        <v>30</v>
      </c>
      <c r="I12" s="24">
        <v>0.96666669999999999</v>
      </c>
      <c r="J12" s="23">
        <v>30</v>
      </c>
      <c r="K12" s="23">
        <v>45</v>
      </c>
      <c r="L12" s="24">
        <v>0.9183673</v>
      </c>
      <c r="M12" s="23">
        <v>50</v>
      </c>
      <c r="N12" s="23">
        <v>30</v>
      </c>
      <c r="O12" s="24">
        <v>0.9375</v>
      </c>
      <c r="P12" s="23">
        <v>30</v>
      </c>
    </row>
    <row r="13" spans="1:16" ht="15" customHeight="1" x14ac:dyDescent="0.2">
      <c r="A13" t="s">
        <v>53</v>
      </c>
      <c r="B13" s="23">
        <v>2455</v>
      </c>
      <c r="C13" s="24">
        <v>0.84806630000000005</v>
      </c>
      <c r="D13" s="23">
        <v>2895</v>
      </c>
      <c r="E13" s="23">
        <v>2365</v>
      </c>
      <c r="F13" s="24">
        <v>0.90794019999999998</v>
      </c>
      <c r="G13" s="23">
        <v>2605</v>
      </c>
      <c r="H13" s="23">
        <v>2525</v>
      </c>
      <c r="I13" s="24">
        <v>0.90236050000000001</v>
      </c>
      <c r="J13" s="23">
        <v>2795</v>
      </c>
      <c r="K13" s="23">
        <v>2330</v>
      </c>
      <c r="L13" s="24">
        <v>0.87962260000000003</v>
      </c>
      <c r="M13" s="23">
        <v>2650</v>
      </c>
      <c r="N13" s="23">
        <v>2570</v>
      </c>
      <c r="O13" s="24">
        <v>0.91170209999999996</v>
      </c>
      <c r="P13" s="23">
        <v>2820</v>
      </c>
    </row>
    <row r="14" spans="1:16" ht="15" customHeight="1" x14ac:dyDescent="0.2">
      <c r="A14" t="s">
        <v>76</v>
      </c>
      <c r="B14" s="23">
        <v>1390</v>
      </c>
      <c r="C14" s="24">
        <v>0.8238434</v>
      </c>
      <c r="D14" s="23">
        <v>1685</v>
      </c>
      <c r="E14" s="23">
        <v>1140</v>
      </c>
      <c r="F14" s="24">
        <v>0.84747019999999995</v>
      </c>
      <c r="G14" s="23">
        <v>1345</v>
      </c>
      <c r="H14" s="23">
        <v>1290</v>
      </c>
      <c r="I14" s="24">
        <v>0.82522410000000002</v>
      </c>
      <c r="J14" s="23">
        <v>1560</v>
      </c>
      <c r="K14" s="23">
        <v>1145</v>
      </c>
      <c r="L14" s="24">
        <v>0.75477919999999998</v>
      </c>
      <c r="M14" s="23">
        <v>1515</v>
      </c>
      <c r="N14" s="23">
        <v>1250</v>
      </c>
      <c r="O14" s="24">
        <v>0.81515349999999998</v>
      </c>
      <c r="P14" s="23">
        <v>1530</v>
      </c>
    </row>
    <row r="15" spans="1:16" ht="15" customHeight="1" x14ac:dyDescent="0.2">
      <c r="A15" t="s">
        <v>55</v>
      </c>
      <c r="B15" s="23">
        <v>665</v>
      </c>
      <c r="C15" s="24">
        <v>0.82280050000000005</v>
      </c>
      <c r="D15" s="23">
        <v>805</v>
      </c>
      <c r="E15" s="23">
        <v>725</v>
      </c>
      <c r="F15" s="24">
        <v>0.88984090000000005</v>
      </c>
      <c r="G15" s="23">
        <v>815</v>
      </c>
      <c r="H15" s="23">
        <v>790</v>
      </c>
      <c r="I15" s="24">
        <v>0.94384710000000005</v>
      </c>
      <c r="J15" s="23">
        <v>835</v>
      </c>
      <c r="K15" s="23">
        <v>705</v>
      </c>
      <c r="L15" s="24">
        <v>0.86642160000000001</v>
      </c>
      <c r="M15" s="23">
        <v>815</v>
      </c>
      <c r="N15" s="23">
        <v>760</v>
      </c>
      <c r="O15" s="24">
        <v>0.86757989999999996</v>
      </c>
      <c r="P15" s="23">
        <v>875</v>
      </c>
    </row>
    <row r="16" spans="1:16" ht="15" customHeight="1" x14ac:dyDescent="0.2">
      <c r="A16" t="s">
        <v>77</v>
      </c>
      <c r="B16" s="23">
        <v>265</v>
      </c>
      <c r="C16" s="24">
        <v>0.77876109999999998</v>
      </c>
      <c r="D16" s="23">
        <v>340</v>
      </c>
      <c r="E16" s="23">
        <v>240</v>
      </c>
      <c r="F16" s="24">
        <v>0.88805970000000001</v>
      </c>
      <c r="G16" s="23">
        <v>270</v>
      </c>
      <c r="H16" s="23">
        <v>235</v>
      </c>
      <c r="I16" s="24">
        <v>0.87969920000000001</v>
      </c>
      <c r="J16" s="23">
        <v>265</v>
      </c>
      <c r="K16" s="23">
        <v>265</v>
      </c>
      <c r="L16" s="24">
        <v>0.7807018</v>
      </c>
      <c r="M16" s="23">
        <v>340</v>
      </c>
      <c r="N16" s="23">
        <v>320</v>
      </c>
      <c r="O16" s="24">
        <v>0.86021510000000001</v>
      </c>
      <c r="P16" s="23">
        <v>370</v>
      </c>
    </row>
    <row r="17" spans="1:16" ht="15" customHeight="1" x14ac:dyDescent="0.2">
      <c r="A17" t="s">
        <v>56</v>
      </c>
      <c r="B17" s="23">
        <v>15615</v>
      </c>
      <c r="C17" s="24">
        <v>0.90780680000000002</v>
      </c>
      <c r="D17" s="23">
        <v>17205</v>
      </c>
      <c r="E17" s="23">
        <v>12885</v>
      </c>
      <c r="F17" s="24">
        <v>0.8904782</v>
      </c>
      <c r="G17" s="23">
        <v>14470</v>
      </c>
      <c r="H17" s="23">
        <v>12960</v>
      </c>
      <c r="I17" s="24">
        <v>0.94171939999999998</v>
      </c>
      <c r="J17" s="23">
        <v>13760</v>
      </c>
      <c r="K17" s="23">
        <v>12770</v>
      </c>
      <c r="L17" s="24">
        <v>0.91785249999999996</v>
      </c>
      <c r="M17" s="23">
        <v>13915</v>
      </c>
      <c r="N17" s="23">
        <v>13415</v>
      </c>
      <c r="O17" s="24">
        <v>0.92830950000000001</v>
      </c>
      <c r="P17" s="23">
        <v>14450</v>
      </c>
    </row>
    <row r="18" spans="1:16" ht="15" customHeight="1" x14ac:dyDescent="0.2">
      <c r="A18" t="s">
        <v>57</v>
      </c>
      <c r="B18" s="23">
        <v>475</v>
      </c>
      <c r="C18" s="24">
        <v>0.88661710000000005</v>
      </c>
      <c r="D18" s="23">
        <v>540</v>
      </c>
      <c r="E18" s="23">
        <v>440</v>
      </c>
      <c r="F18" s="24">
        <v>0.78291809999999995</v>
      </c>
      <c r="G18" s="23">
        <v>560</v>
      </c>
      <c r="H18" s="23">
        <v>595</v>
      </c>
      <c r="I18" s="24">
        <v>0.78961380000000003</v>
      </c>
      <c r="J18" s="23">
        <v>750</v>
      </c>
      <c r="K18" s="23">
        <v>475</v>
      </c>
      <c r="L18" s="24">
        <v>0.83304040000000001</v>
      </c>
      <c r="M18" s="23">
        <v>570</v>
      </c>
      <c r="N18" s="23">
        <v>365</v>
      </c>
      <c r="O18" s="24">
        <v>0.77330509999999997</v>
      </c>
      <c r="P18" s="23">
        <v>470</v>
      </c>
    </row>
    <row r="19" spans="1:16" ht="15" customHeight="1" x14ac:dyDescent="0.2">
      <c r="A19" t="s">
        <v>58</v>
      </c>
      <c r="B19" s="23">
        <v>445</v>
      </c>
      <c r="C19" s="24">
        <v>0.89696969999999998</v>
      </c>
      <c r="D19" s="23">
        <v>495</v>
      </c>
      <c r="E19" s="23">
        <v>325</v>
      </c>
      <c r="F19" s="24">
        <v>0.86827960000000004</v>
      </c>
      <c r="G19" s="23">
        <v>370</v>
      </c>
      <c r="H19" s="23">
        <v>285</v>
      </c>
      <c r="I19" s="24">
        <v>0.88749999999999996</v>
      </c>
      <c r="J19" s="23">
        <v>320</v>
      </c>
      <c r="K19" s="23">
        <v>285</v>
      </c>
      <c r="L19" s="24">
        <v>0.86930090000000004</v>
      </c>
      <c r="M19" s="23">
        <v>330</v>
      </c>
      <c r="N19" s="23">
        <v>220</v>
      </c>
      <c r="O19" s="24">
        <v>0.85714290000000004</v>
      </c>
      <c r="P19" s="23">
        <v>260</v>
      </c>
    </row>
    <row r="20" spans="1:16" ht="15" customHeight="1" x14ac:dyDescent="0.2">
      <c r="A20" t="s">
        <v>59</v>
      </c>
      <c r="B20" s="23">
        <v>190</v>
      </c>
      <c r="C20" s="24">
        <v>0.84444439999999998</v>
      </c>
      <c r="D20" s="23">
        <v>225</v>
      </c>
      <c r="E20" s="23">
        <v>155</v>
      </c>
      <c r="F20" s="24">
        <v>0.85326089999999999</v>
      </c>
      <c r="G20" s="23">
        <v>185</v>
      </c>
      <c r="H20" s="23">
        <v>155</v>
      </c>
      <c r="I20" s="24">
        <v>0.85326089999999999</v>
      </c>
      <c r="J20" s="23">
        <v>185</v>
      </c>
      <c r="K20" s="23">
        <v>160</v>
      </c>
      <c r="L20" s="24">
        <v>0.79104479999999999</v>
      </c>
      <c r="M20" s="23">
        <v>200</v>
      </c>
      <c r="N20" s="23">
        <v>155</v>
      </c>
      <c r="O20" s="24">
        <v>0.91228070000000006</v>
      </c>
      <c r="P20" s="23">
        <v>170</v>
      </c>
    </row>
    <row r="21" spans="1:16" ht="15" customHeight="1" x14ac:dyDescent="0.2">
      <c r="A21" t="s">
        <v>28</v>
      </c>
      <c r="B21" s="23">
        <v>2135</v>
      </c>
      <c r="C21" s="24">
        <v>0.86337909999999995</v>
      </c>
      <c r="D21" s="23">
        <v>2475</v>
      </c>
      <c r="E21" s="23">
        <v>1770</v>
      </c>
      <c r="F21" s="24">
        <v>0.89298330000000004</v>
      </c>
      <c r="G21" s="23">
        <v>1980</v>
      </c>
      <c r="H21" s="23">
        <v>2260</v>
      </c>
      <c r="I21" s="24">
        <v>0.95195949999999996</v>
      </c>
      <c r="J21" s="23">
        <v>2375</v>
      </c>
      <c r="K21" s="23">
        <v>2315</v>
      </c>
      <c r="L21" s="24">
        <v>0.95657570000000003</v>
      </c>
      <c r="M21" s="23">
        <v>2420</v>
      </c>
      <c r="N21" s="23">
        <v>2335</v>
      </c>
      <c r="O21" s="24">
        <v>0.95382100000000003</v>
      </c>
      <c r="P21" s="23">
        <v>2445</v>
      </c>
    </row>
    <row r="22" spans="1:16" ht="15" customHeight="1" x14ac:dyDescent="0.2">
      <c r="A22" t="s">
        <v>30</v>
      </c>
      <c r="B22" s="23">
        <v>60</v>
      </c>
      <c r="C22" s="24">
        <v>0.92063490000000003</v>
      </c>
      <c r="D22" s="23">
        <v>65</v>
      </c>
      <c r="E22" s="23">
        <v>35</v>
      </c>
      <c r="F22" s="24">
        <v>1</v>
      </c>
      <c r="G22" s="23">
        <v>35</v>
      </c>
      <c r="H22" s="23">
        <v>35</v>
      </c>
      <c r="I22" s="24">
        <v>0.71428570000000002</v>
      </c>
      <c r="J22" s="23">
        <v>50</v>
      </c>
      <c r="K22" s="23">
        <v>20</v>
      </c>
      <c r="L22" s="24">
        <v>0.95238100000000003</v>
      </c>
      <c r="M22" s="23">
        <v>20</v>
      </c>
      <c r="N22" s="23">
        <v>45</v>
      </c>
      <c r="O22" s="24">
        <v>0.93478260000000002</v>
      </c>
      <c r="P22" s="23">
        <v>45</v>
      </c>
    </row>
    <row r="23" spans="1:16" ht="15" customHeight="1" x14ac:dyDescent="0.2">
      <c r="A23" t="s">
        <v>32</v>
      </c>
      <c r="B23" s="23">
        <v>20</v>
      </c>
      <c r="C23" s="24">
        <v>0.65625</v>
      </c>
      <c r="D23" s="23">
        <v>30</v>
      </c>
      <c r="E23" s="23">
        <v>25</v>
      </c>
      <c r="F23" s="24">
        <v>0.96428570000000002</v>
      </c>
      <c r="G23" s="23">
        <v>30</v>
      </c>
      <c r="H23" s="23">
        <v>15</v>
      </c>
      <c r="I23" s="24">
        <v>1</v>
      </c>
      <c r="J23" s="23">
        <v>15</v>
      </c>
      <c r="K23" s="23">
        <v>10</v>
      </c>
      <c r="L23" s="24">
        <v>1</v>
      </c>
      <c r="M23" s="23">
        <v>10</v>
      </c>
      <c r="N23" s="23">
        <v>10</v>
      </c>
      <c r="O23" s="24">
        <v>1</v>
      </c>
      <c r="P23" s="23">
        <v>10</v>
      </c>
    </row>
    <row r="24" spans="1:16" ht="15" customHeight="1" x14ac:dyDescent="0.2">
      <c r="A24" t="s">
        <v>60</v>
      </c>
      <c r="B24" s="23">
        <v>3465</v>
      </c>
      <c r="C24" s="24">
        <v>0.87213689999999999</v>
      </c>
      <c r="D24" s="23">
        <v>3975</v>
      </c>
      <c r="E24" s="23">
        <v>2740</v>
      </c>
      <c r="F24" s="24">
        <v>0.84820320000000005</v>
      </c>
      <c r="G24" s="23">
        <v>3230</v>
      </c>
      <c r="H24" s="23">
        <v>3175</v>
      </c>
      <c r="I24" s="24">
        <v>0.92596909999999999</v>
      </c>
      <c r="J24" s="23">
        <v>3430</v>
      </c>
      <c r="K24" s="23">
        <v>2950</v>
      </c>
      <c r="L24" s="24">
        <v>0.89049769999999995</v>
      </c>
      <c r="M24" s="23">
        <v>3315</v>
      </c>
      <c r="N24" s="23">
        <v>3380</v>
      </c>
      <c r="O24" s="24">
        <v>0.9446618</v>
      </c>
      <c r="P24" s="23">
        <v>3580</v>
      </c>
    </row>
    <row r="25" spans="1:16" ht="15" customHeight="1" x14ac:dyDescent="0.2">
      <c r="A25" t="s">
        <v>33</v>
      </c>
      <c r="B25" s="23">
        <v>580</v>
      </c>
      <c r="C25" s="24">
        <v>0.92503990000000003</v>
      </c>
      <c r="D25" s="23">
        <v>625</v>
      </c>
      <c r="E25" s="23">
        <v>395</v>
      </c>
      <c r="F25" s="24">
        <v>0.89569160000000003</v>
      </c>
      <c r="G25" s="23">
        <v>440</v>
      </c>
      <c r="H25" s="23">
        <v>520</v>
      </c>
      <c r="I25" s="24">
        <v>0.94545449999999998</v>
      </c>
      <c r="J25" s="23">
        <v>550</v>
      </c>
      <c r="K25" s="23">
        <v>445</v>
      </c>
      <c r="L25" s="24">
        <v>0.95717339999999995</v>
      </c>
      <c r="M25" s="23">
        <v>465</v>
      </c>
      <c r="N25" s="23">
        <v>470</v>
      </c>
      <c r="O25" s="24">
        <v>0.95740369999999997</v>
      </c>
      <c r="P25" s="23">
        <v>495</v>
      </c>
    </row>
    <row r="26" spans="1:16" ht="15" customHeight="1" x14ac:dyDescent="0.2">
      <c r="A26" t="s">
        <v>78</v>
      </c>
      <c r="B26" s="23">
        <v>1215</v>
      </c>
      <c r="C26" s="24">
        <v>0.87599130000000003</v>
      </c>
      <c r="D26" s="23">
        <v>1385</v>
      </c>
      <c r="E26" s="23">
        <v>1005</v>
      </c>
      <c r="F26" s="24">
        <v>0.90933819999999999</v>
      </c>
      <c r="G26" s="23">
        <v>1105</v>
      </c>
      <c r="H26" s="23">
        <v>1040</v>
      </c>
      <c r="I26" s="24">
        <v>0.89518900000000001</v>
      </c>
      <c r="J26" s="23">
        <v>1165</v>
      </c>
      <c r="K26" s="23">
        <v>1035</v>
      </c>
      <c r="L26" s="24">
        <v>0.8509061</v>
      </c>
      <c r="M26" s="23">
        <v>1215</v>
      </c>
      <c r="N26" s="23">
        <v>1065</v>
      </c>
      <c r="O26" s="24">
        <v>0.87943850000000001</v>
      </c>
      <c r="P26" s="23">
        <v>1210</v>
      </c>
    </row>
    <row r="27" spans="1:16" ht="15" customHeight="1" x14ac:dyDescent="0.2">
      <c r="A27" t="s">
        <v>61</v>
      </c>
      <c r="B27" s="23">
        <v>635</v>
      </c>
      <c r="C27" s="24">
        <v>0.84625669999999997</v>
      </c>
      <c r="D27" s="23">
        <v>750</v>
      </c>
      <c r="E27" s="23">
        <v>535</v>
      </c>
      <c r="F27" s="24">
        <v>0.84012540000000002</v>
      </c>
      <c r="G27" s="23">
        <v>640</v>
      </c>
      <c r="H27" s="23">
        <v>600</v>
      </c>
      <c r="I27" s="24">
        <v>0.93759749999999997</v>
      </c>
      <c r="J27" s="23">
        <v>640</v>
      </c>
      <c r="K27" s="23">
        <v>450</v>
      </c>
      <c r="L27" s="24">
        <v>0.86897880000000005</v>
      </c>
      <c r="M27" s="23">
        <v>520</v>
      </c>
      <c r="N27" s="23">
        <v>520</v>
      </c>
      <c r="O27" s="24">
        <v>0.92335120000000004</v>
      </c>
      <c r="P27" s="23">
        <v>560</v>
      </c>
    </row>
    <row r="28" spans="1:16" ht="15" customHeight="1" x14ac:dyDescent="0.2">
      <c r="A28" t="s">
        <v>62</v>
      </c>
      <c r="B28" s="23">
        <v>6900</v>
      </c>
      <c r="C28" s="24">
        <v>0.88202970000000003</v>
      </c>
      <c r="D28" s="23">
        <v>7825</v>
      </c>
      <c r="E28" s="23">
        <v>5440</v>
      </c>
      <c r="F28" s="24">
        <v>0.87970899999999996</v>
      </c>
      <c r="G28" s="23">
        <v>6185</v>
      </c>
      <c r="H28" s="23">
        <v>5345</v>
      </c>
      <c r="I28" s="24">
        <v>0.92088930000000002</v>
      </c>
      <c r="J28" s="23">
        <v>5800</v>
      </c>
      <c r="K28" s="23">
        <v>5280</v>
      </c>
      <c r="L28" s="24">
        <v>0.90844950000000002</v>
      </c>
      <c r="M28" s="23">
        <v>5810</v>
      </c>
      <c r="N28" s="23">
        <v>5415</v>
      </c>
      <c r="O28" s="24">
        <v>0.94336989999999998</v>
      </c>
      <c r="P28" s="23">
        <v>5740</v>
      </c>
    </row>
    <row r="29" spans="1:16" ht="15" customHeight="1" x14ac:dyDescent="0.2">
      <c r="A29" t="s">
        <v>35</v>
      </c>
      <c r="B29" s="23">
        <v>115</v>
      </c>
      <c r="C29" s="24">
        <v>0.95</v>
      </c>
      <c r="D29" s="23">
        <v>120</v>
      </c>
      <c r="E29" s="23">
        <v>45</v>
      </c>
      <c r="F29" s="24">
        <v>0.7457627</v>
      </c>
      <c r="G29" s="23">
        <v>60</v>
      </c>
      <c r="H29" s="23">
        <v>110</v>
      </c>
      <c r="I29" s="24">
        <v>0.97321429999999998</v>
      </c>
      <c r="J29" s="23">
        <v>110</v>
      </c>
      <c r="K29" s="23">
        <v>35</v>
      </c>
      <c r="L29" s="24">
        <v>0.78260870000000005</v>
      </c>
      <c r="M29" s="23">
        <v>45</v>
      </c>
      <c r="N29" s="23">
        <v>145</v>
      </c>
      <c r="O29" s="24">
        <v>1</v>
      </c>
      <c r="P29" s="23">
        <v>145</v>
      </c>
    </row>
    <row r="30" spans="1:16" ht="15" customHeight="1" x14ac:dyDescent="0.2">
      <c r="A30" t="s">
        <v>63</v>
      </c>
      <c r="B30" s="23">
        <v>10</v>
      </c>
      <c r="C30" s="24">
        <v>1</v>
      </c>
      <c r="D30" s="23">
        <v>10</v>
      </c>
      <c r="E30" s="23">
        <v>5</v>
      </c>
      <c r="F30" s="24">
        <v>1</v>
      </c>
      <c r="G30" s="23">
        <v>5</v>
      </c>
      <c r="H30" s="23">
        <v>5</v>
      </c>
      <c r="I30" s="24">
        <v>0.42857139999999999</v>
      </c>
      <c r="J30" s="23">
        <v>15</v>
      </c>
      <c r="K30" s="23" t="s">
        <v>29</v>
      </c>
      <c r="L30" s="24" t="s">
        <v>29</v>
      </c>
      <c r="M30" s="23" t="s">
        <v>29</v>
      </c>
      <c r="N30" s="23" t="s">
        <v>29</v>
      </c>
      <c r="O30" s="24" t="s">
        <v>29</v>
      </c>
      <c r="P30" s="23" t="s">
        <v>29</v>
      </c>
    </row>
    <row r="31" spans="1:16" ht="15" customHeight="1" x14ac:dyDescent="0.2">
      <c r="A31" t="s">
        <v>79</v>
      </c>
      <c r="B31" s="23">
        <v>19050</v>
      </c>
      <c r="C31" s="24">
        <v>0.88389790000000001</v>
      </c>
      <c r="D31" s="23">
        <v>21550</v>
      </c>
      <c r="E31" s="23">
        <v>16850</v>
      </c>
      <c r="F31" s="24">
        <v>0.84377349999999995</v>
      </c>
      <c r="G31" s="23">
        <v>19970</v>
      </c>
      <c r="H31" s="23">
        <v>18290</v>
      </c>
      <c r="I31" s="24">
        <v>0.90495270000000005</v>
      </c>
      <c r="J31" s="23">
        <v>20210</v>
      </c>
      <c r="K31" s="23">
        <v>20450</v>
      </c>
      <c r="L31" s="24">
        <v>0.88991379999999998</v>
      </c>
      <c r="M31" s="23">
        <v>22980</v>
      </c>
      <c r="N31" s="23">
        <v>21415</v>
      </c>
      <c r="O31" s="24">
        <v>0.89828450000000004</v>
      </c>
      <c r="P31" s="23">
        <v>23840</v>
      </c>
    </row>
    <row r="32" spans="1:16" ht="15" customHeight="1" x14ac:dyDescent="0.2">
      <c r="A32" t="s">
        <v>64</v>
      </c>
      <c r="B32" s="23">
        <v>930</v>
      </c>
      <c r="C32" s="24">
        <v>0.76206050000000003</v>
      </c>
      <c r="D32" s="23">
        <v>1225</v>
      </c>
      <c r="E32" s="23">
        <v>750</v>
      </c>
      <c r="F32" s="24">
        <v>0.81392819999999999</v>
      </c>
      <c r="G32" s="23">
        <v>920</v>
      </c>
      <c r="H32" s="23">
        <v>790</v>
      </c>
      <c r="I32" s="24">
        <v>0.91415310000000005</v>
      </c>
      <c r="J32" s="23">
        <v>860</v>
      </c>
      <c r="K32" s="23">
        <v>770</v>
      </c>
      <c r="L32" s="24">
        <v>0.85365849999999999</v>
      </c>
      <c r="M32" s="23">
        <v>900</v>
      </c>
      <c r="N32" s="23">
        <v>880</v>
      </c>
      <c r="O32" s="24">
        <v>0.89361699999999999</v>
      </c>
      <c r="P32" s="23">
        <v>985</v>
      </c>
    </row>
    <row r="33" spans="1:16" ht="15" customHeight="1" x14ac:dyDescent="0.2">
      <c r="A33" t="s">
        <v>65</v>
      </c>
      <c r="B33" s="23">
        <v>4415</v>
      </c>
      <c r="C33" s="24">
        <v>0.87594280000000002</v>
      </c>
      <c r="D33" s="23">
        <v>5040</v>
      </c>
      <c r="E33" s="23">
        <v>3425</v>
      </c>
      <c r="F33" s="24">
        <v>0.86069899999999999</v>
      </c>
      <c r="G33" s="23">
        <v>3975</v>
      </c>
      <c r="H33" s="23">
        <v>4055</v>
      </c>
      <c r="I33" s="24">
        <v>0.93131169999999996</v>
      </c>
      <c r="J33" s="23">
        <v>4355</v>
      </c>
      <c r="K33" s="23">
        <v>3845</v>
      </c>
      <c r="L33" s="24">
        <v>0.9109005</v>
      </c>
      <c r="M33" s="23">
        <v>4220</v>
      </c>
      <c r="N33" s="23">
        <v>4000</v>
      </c>
      <c r="O33" s="24">
        <v>0.93086590000000002</v>
      </c>
      <c r="P33" s="23">
        <v>4295</v>
      </c>
    </row>
    <row r="34" spans="1:16" ht="15" customHeight="1" x14ac:dyDescent="0.2">
      <c r="A34" t="s">
        <v>66</v>
      </c>
      <c r="B34" s="23">
        <v>990</v>
      </c>
      <c r="C34" s="24">
        <v>0.7660728</v>
      </c>
      <c r="D34" s="23">
        <v>1290</v>
      </c>
      <c r="E34" s="23">
        <v>740</v>
      </c>
      <c r="F34" s="24">
        <v>0.79206860000000001</v>
      </c>
      <c r="G34" s="23">
        <v>935</v>
      </c>
      <c r="H34" s="23">
        <v>1065</v>
      </c>
      <c r="I34" s="24">
        <v>0.83713610000000005</v>
      </c>
      <c r="J34" s="23">
        <v>1270</v>
      </c>
      <c r="K34" s="23">
        <v>950</v>
      </c>
      <c r="L34" s="24">
        <v>0.76650560000000001</v>
      </c>
      <c r="M34" s="23">
        <v>1240</v>
      </c>
      <c r="N34" s="23">
        <v>910</v>
      </c>
      <c r="O34" s="24">
        <v>0.82459309999999997</v>
      </c>
      <c r="P34" s="23">
        <v>1105</v>
      </c>
    </row>
    <row r="35" spans="1:16" ht="15" customHeight="1" x14ac:dyDescent="0.2">
      <c r="A35" t="s">
        <v>67</v>
      </c>
      <c r="B35" s="23">
        <v>235</v>
      </c>
      <c r="C35" s="24">
        <v>0.69139470000000003</v>
      </c>
      <c r="D35" s="23">
        <v>335</v>
      </c>
      <c r="E35" s="23">
        <v>165</v>
      </c>
      <c r="F35" s="24">
        <v>0.86010359999999997</v>
      </c>
      <c r="G35" s="23">
        <v>195</v>
      </c>
      <c r="H35" s="23">
        <v>275</v>
      </c>
      <c r="I35" s="24">
        <v>0.85093169999999996</v>
      </c>
      <c r="J35" s="23">
        <v>320</v>
      </c>
      <c r="K35" s="23">
        <v>200</v>
      </c>
      <c r="L35" s="24">
        <v>0.77394640000000003</v>
      </c>
      <c r="M35" s="23">
        <v>260</v>
      </c>
      <c r="N35" s="23">
        <v>240</v>
      </c>
      <c r="O35" s="24">
        <v>0.85304659999999999</v>
      </c>
      <c r="P35" s="23">
        <v>280</v>
      </c>
    </row>
    <row r="36" spans="1:16" ht="15" customHeight="1" x14ac:dyDescent="0.2">
      <c r="A36" t="s">
        <v>68</v>
      </c>
      <c r="B36" s="23">
        <v>430</v>
      </c>
      <c r="C36" s="24">
        <v>0.70358310000000002</v>
      </c>
      <c r="D36" s="23">
        <v>615</v>
      </c>
      <c r="E36" s="23">
        <v>390</v>
      </c>
      <c r="F36" s="24">
        <v>0.84482760000000001</v>
      </c>
      <c r="G36" s="23">
        <v>465</v>
      </c>
      <c r="H36" s="23">
        <v>310</v>
      </c>
      <c r="I36" s="24">
        <v>0.8901734</v>
      </c>
      <c r="J36" s="23">
        <v>345</v>
      </c>
      <c r="K36" s="23">
        <v>400</v>
      </c>
      <c r="L36" s="24">
        <v>0.84100419999999998</v>
      </c>
      <c r="M36" s="23">
        <v>480</v>
      </c>
      <c r="N36" s="23">
        <v>305</v>
      </c>
      <c r="O36" s="24">
        <v>0.89705880000000005</v>
      </c>
      <c r="P36" s="23">
        <v>340</v>
      </c>
    </row>
    <row r="37" spans="1:16" ht="15" customHeight="1" x14ac:dyDescent="0.2">
      <c r="A37" t="s">
        <v>38</v>
      </c>
      <c r="B37" s="23">
        <v>3130</v>
      </c>
      <c r="C37" s="24">
        <v>0.86280990000000002</v>
      </c>
      <c r="D37" s="23">
        <v>3630</v>
      </c>
      <c r="E37" s="23">
        <v>3010</v>
      </c>
      <c r="F37" s="24">
        <v>0.89610000000000001</v>
      </c>
      <c r="G37" s="23">
        <v>3360</v>
      </c>
      <c r="H37" s="23">
        <v>3530</v>
      </c>
      <c r="I37" s="24">
        <v>0.93285750000000001</v>
      </c>
      <c r="J37" s="23">
        <v>3785</v>
      </c>
      <c r="K37" s="23">
        <v>3480</v>
      </c>
      <c r="L37" s="24">
        <v>0.88532929999999999</v>
      </c>
      <c r="M37" s="23">
        <v>3935</v>
      </c>
      <c r="N37" s="23">
        <v>3530</v>
      </c>
      <c r="O37" s="24">
        <v>0.91311089999999995</v>
      </c>
      <c r="P37" s="23">
        <v>3865</v>
      </c>
    </row>
    <row r="38" spans="1:16" ht="15" customHeight="1" x14ac:dyDescent="0.2">
      <c r="A38" t="s">
        <v>69</v>
      </c>
      <c r="B38" s="23">
        <v>3650</v>
      </c>
      <c r="C38" s="24">
        <v>0.87704130000000002</v>
      </c>
      <c r="D38" s="23">
        <v>4165</v>
      </c>
      <c r="E38" s="23">
        <v>3035</v>
      </c>
      <c r="F38" s="24">
        <v>0.86336460000000004</v>
      </c>
      <c r="G38" s="23">
        <v>3515</v>
      </c>
      <c r="H38" s="23">
        <v>3305</v>
      </c>
      <c r="I38" s="24">
        <v>0.93076270000000005</v>
      </c>
      <c r="J38" s="23">
        <v>3555</v>
      </c>
      <c r="K38" s="23">
        <v>3215</v>
      </c>
      <c r="L38" s="24">
        <v>0.92142239999999997</v>
      </c>
      <c r="M38" s="23">
        <v>3485</v>
      </c>
      <c r="N38" s="23">
        <v>3445</v>
      </c>
      <c r="O38" s="24">
        <v>0.93898119999999996</v>
      </c>
      <c r="P38" s="23">
        <v>3670</v>
      </c>
    </row>
    <row r="39" spans="1:16" ht="15" customHeight="1" x14ac:dyDescent="0.2">
      <c r="A39" t="s">
        <v>70</v>
      </c>
      <c r="B39" s="23">
        <v>3400</v>
      </c>
      <c r="C39" s="24">
        <v>0.88340689999999999</v>
      </c>
      <c r="D39" s="23">
        <v>3850</v>
      </c>
      <c r="E39" s="23">
        <v>3085</v>
      </c>
      <c r="F39" s="24">
        <v>0.87464549999999996</v>
      </c>
      <c r="G39" s="23">
        <v>3525</v>
      </c>
      <c r="H39" s="23">
        <v>3185</v>
      </c>
      <c r="I39" s="24">
        <v>0.90691719999999998</v>
      </c>
      <c r="J39" s="23">
        <v>3515</v>
      </c>
      <c r="K39" s="23">
        <v>3445</v>
      </c>
      <c r="L39" s="24">
        <v>0.91113460000000002</v>
      </c>
      <c r="M39" s="23">
        <v>3780</v>
      </c>
      <c r="N39" s="23">
        <v>3295</v>
      </c>
      <c r="O39" s="24">
        <v>0.9165972</v>
      </c>
      <c r="P39" s="23">
        <v>3595</v>
      </c>
    </row>
    <row r="40" spans="1:16" ht="15" customHeight="1" x14ac:dyDescent="0.2">
      <c r="A40" t="s">
        <v>80</v>
      </c>
      <c r="B40" s="23">
        <v>125</v>
      </c>
      <c r="C40" s="24">
        <v>0.69491530000000001</v>
      </c>
      <c r="D40" s="23">
        <v>175</v>
      </c>
      <c r="E40" s="23">
        <v>145</v>
      </c>
      <c r="F40" s="24">
        <v>0.765625</v>
      </c>
      <c r="G40" s="23">
        <v>190</v>
      </c>
      <c r="H40" s="23">
        <v>170</v>
      </c>
      <c r="I40" s="24">
        <v>0.78703699999999999</v>
      </c>
      <c r="J40" s="23">
        <v>215</v>
      </c>
      <c r="K40" s="23">
        <v>115</v>
      </c>
      <c r="L40" s="24">
        <v>0.53488369999999996</v>
      </c>
      <c r="M40" s="23">
        <v>215</v>
      </c>
      <c r="N40" s="23">
        <v>115</v>
      </c>
      <c r="O40" s="24">
        <v>0.69090910000000005</v>
      </c>
      <c r="P40" s="23">
        <v>165</v>
      </c>
    </row>
    <row r="41" spans="1:16" ht="15" customHeight="1" x14ac:dyDescent="0.2">
      <c r="A41" t="s">
        <v>81</v>
      </c>
      <c r="B41" s="23">
        <v>105</v>
      </c>
      <c r="C41" s="24">
        <v>0.59887009999999996</v>
      </c>
      <c r="D41" s="23">
        <v>175</v>
      </c>
      <c r="E41" s="23">
        <v>140</v>
      </c>
      <c r="F41" s="24">
        <v>0.79213480000000003</v>
      </c>
      <c r="G41" s="23">
        <v>180</v>
      </c>
      <c r="H41" s="23">
        <v>115</v>
      </c>
      <c r="I41" s="24">
        <v>0.69325150000000002</v>
      </c>
      <c r="J41" s="23">
        <v>165</v>
      </c>
      <c r="K41" s="23">
        <v>105</v>
      </c>
      <c r="L41" s="24">
        <v>0.7323944</v>
      </c>
      <c r="M41" s="23">
        <v>140</v>
      </c>
      <c r="N41" s="23">
        <v>115</v>
      </c>
      <c r="O41" s="24">
        <v>0.73376620000000004</v>
      </c>
      <c r="P41" s="23">
        <v>155</v>
      </c>
    </row>
    <row r="42" spans="1:16" ht="15" customHeight="1" x14ac:dyDescent="0.2">
      <c r="A42" t="s">
        <v>82</v>
      </c>
      <c r="B42" s="23">
        <v>1210</v>
      </c>
      <c r="C42" s="24">
        <v>0.78851170000000004</v>
      </c>
      <c r="D42" s="23">
        <v>1530</v>
      </c>
      <c r="E42" s="23">
        <v>1345</v>
      </c>
      <c r="F42" s="24">
        <v>0.85396830000000001</v>
      </c>
      <c r="G42" s="23">
        <v>1575</v>
      </c>
      <c r="H42" s="23">
        <v>1240</v>
      </c>
      <c r="I42" s="24">
        <v>0.83277369999999995</v>
      </c>
      <c r="J42" s="23">
        <v>1490</v>
      </c>
      <c r="K42" s="23">
        <v>1190</v>
      </c>
      <c r="L42" s="24">
        <v>0.78415840000000003</v>
      </c>
      <c r="M42" s="23">
        <v>1515</v>
      </c>
      <c r="N42" s="23">
        <v>1270</v>
      </c>
      <c r="O42" s="24">
        <v>0.82212160000000001</v>
      </c>
      <c r="P42" s="23">
        <v>1545</v>
      </c>
    </row>
    <row r="43" spans="1:16" ht="15" customHeight="1" x14ac:dyDescent="0.2">
      <c r="A43" t="s">
        <v>71</v>
      </c>
      <c r="B43" s="23">
        <v>3865</v>
      </c>
      <c r="C43" s="24">
        <v>0.659335</v>
      </c>
      <c r="D43" s="23">
        <v>5865</v>
      </c>
      <c r="E43" s="23">
        <v>3250</v>
      </c>
      <c r="F43" s="24">
        <v>0.76959509999999998</v>
      </c>
      <c r="G43" s="23">
        <v>4225</v>
      </c>
      <c r="H43" s="23">
        <v>3215</v>
      </c>
      <c r="I43" s="24">
        <v>0.79466270000000006</v>
      </c>
      <c r="J43" s="23">
        <v>4045</v>
      </c>
      <c r="K43" s="23">
        <v>2550</v>
      </c>
      <c r="L43" s="24">
        <v>0.72451010000000005</v>
      </c>
      <c r="M43" s="23">
        <v>3520</v>
      </c>
      <c r="N43" s="23">
        <v>2265</v>
      </c>
      <c r="O43" s="24">
        <v>0.88849630000000002</v>
      </c>
      <c r="P43" s="23">
        <v>2545</v>
      </c>
    </row>
    <row r="44" spans="1:16" ht="15" customHeight="1" x14ac:dyDescent="0.2">
      <c r="A44" t="s">
        <v>72</v>
      </c>
      <c r="B44" s="23">
        <v>825</v>
      </c>
      <c r="C44" s="24">
        <v>0.88733910000000005</v>
      </c>
      <c r="D44" s="23">
        <v>930</v>
      </c>
      <c r="E44" s="23">
        <v>585</v>
      </c>
      <c r="F44" s="24">
        <v>0.81997189999999998</v>
      </c>
      <c r="G44" s="23">
        <v>710</v>
      </c>
      <c r="H44" s="23">
        <v>575</v>
      </c>
      <c r="I44" s="24">
        <v>0.8355167</v>
      </c>
      <c r="J44" s="23">
        <v>685</v>
      </c>
      <c r="K44" s="23">
        <v>480</v>
      </c>
      <c r="L44" s="24">
        <v>0.90056290000000006</v>
      </c>
      <c r="M44" s="23">
        <v>535</v>
      </c>
      <c r="N44" s="23">
        <v>500</v>
      </c>
      <c r="O44" s="24">
        <v>0.95785439999999999</v>
      </c>
      <c r="P44" s="23">
        <v>520</v>
      </c>
    </row>
    <row r="45" spans="1:16" ht="15" customHeight="1" x14ac:dyDescent="0.2">
      <c r="A45" t="s">
        <v>42</v>
      </c>
      <c r="B45" s="23">
        <v>1995</v>
      </c>
      <c r="C45" s="24">
        <v>0.85025600000000001</v>
      </c>
      <c r="D45" s="23">
        <v>2345</v>
      </c>
      <c r="E45" s="23">
        <v>1730</v>
      </c>
      <c r="F45" s="24">
        <v>0.88457609999999998</v>
      </c>
      <c r="G45" s="23">
        <v>1960</v>
      </c>
      <c r="H45" s="23">
        <v>1635</v>
      </c>
      <c r="I45" s="24">
        <v>0.96403300000000003</v>
      </c>
      <c r="J45" s="23">
        <v>1695</v>
      </c>
      <c r="K45" s="23">
        <v>1515</v>
      </c>
      <c r="L45" s="24">
        <v>0.93001840000000002</v>
      </c>
      <c r="M45" s="23">
        <v>1630</v>
      </c>
      <c r="N45" s="23">
        <v>1485</v>
      </c>
      <c r="O45" s="24">
        <v>0.91656369999999998</v>
      </c>
      <c r="P45" s="23">
        <v>1620</v>
      </c>
    </row>
    <row r="46" spans="1:16" ht="15" customHeight="1" x14ac:dyDescent="0.2">
      <c r="A46" s="26" t="s">
        <v>73</v>
      </c>
      <c r="B46" s="27">
        <v>35</v>
      </c>
      <c r="C46" s="28">
        <v>1</v>
      </c>
      <c r="D46" s="27">
        <v>35</v>
      </c>
      <c r="E46" s="27">
        <v>10</v>
      </c>
      <c r="F46" s="28">
        <v>1</v>
      </c>
      <c r="G46" s="27">
        <v>10</v>
      </c>
      <c r="H46" s="27">
        <v>25</v>
      </c>
      <c r="I46" s="28">
        <v>1</v>
      </c>
      <c r="J46" s="27">
        <v>25</v>
      </c>
      <c r="K46" s="27">
        <v>30</v>
      </c>
      <c r="L46" s="28">
        <v>1</v>
      </c>
      <c r="M46" s="27">
        <v>30</v>
      </c>
      <c r="N46" s="27">
        <v>25</v>
      </c>
      <c r="O46" s="28">
        <v>1</v>
      </c>
      <c r="P46" s="27">
        <v>25</v>
      </c>
    </row>
    <row r="47" spans="1:16" ht="15" customHeight="1" x14ac:dyDescent="0.2">
      <c r="A47" t="s">
        <v>43</v>
      </c>
      <c r="B47" s="23">
        <v>106845</v>
      </c>
      <c r="C47" s="24">
        <v>0.86079819999999996</v>
      </c>
      <c r="D47" s="23">
        <v>124120</v>
      </c>
      <c r="E47" s="23">
        <v>89895</v>
      </c>
      <c r="F47" s="24">
        <v>0.86123510000000003</v>
      </c>
      <c r="G47" s="23">
        <v>104380</v>
      </c>
      <c r="H47" s="23">
        <v>94230</v>
      </c>
      <c r="I47" s="24">
        <v>0.90957180000000004</v>
      </c>
      <c r="J47" s="23">
        <v>103595</v>
      </c>
      <c r="K47" s="23">
        <v>92845</v>
      </c>
      <c r="L47" s="24">
        <v>0.88536800000000004</v>
      </c>
      <c r="M47" s="23">
        <v>104865</v>
      </c>
      <c r="N47" s="23">
        <v>96615</v>
      </c>
      <c r="O47" s="24">
        <v>0.91115970000000002</v>
      </c>
      <c r="P47" s="23">
        <v>106035</v>
      </c>
    </row>
    <row r="48" spans="1:16" ht="15" customHeight="1" x14ac:dyDescent="0.2"/>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2"/>
  <sheetViews>
    <sheetView workbookViewId="0"/>
  </sheetViews>
  <sheetFormatPr defaultColWidth="11.5546875" defaultRowHeight="15.6" x14ac:dyDescent="0.2"/>
  <cols>
    <col min="1" max="1" width="45" customWidth="1"/>
    <col min="2" max="2" width="17.88671875" style="11" bestFit="1" customWidth="1"/>
    <col min="3" max="3" width="22.33203125" style="12" bestFit="1" customWidth="1"/>
    <col min="4" max="4" width="20.77734375" style="11" bestFit="1" customWidth="1"/>
    <col min="5" max="5" width="25.21875" style="12" bestFit="1" customWidth="1"/>
    <col min="6" max="6" width="20.77734375" style="11" bestFit="1" customWidth="1"/>
    <col min="7" max="7" width="25.21875" style="12" bestFit="1" customWidth="1"/>
    <col min="8" max="8" width="20.77734375" style="11" bestFit="1" customWidth="1"/>
    <col min="9" max="9" width="25.21875" style="12" bestFit="1" customWidth="1"/>
    <col min="10" max="10" width="19.33203125" style="11" bestFit="1" customWidth="1"/>
    <col min="11" max="11" width="23.6640625" style="12" bestFit="1" customWidth="1"/>
    <col min="12" max="12" width="11.21875" style="11" bestFit="1" customWidth="1"/>
    <col min="13" max="13" width="17.88671875" style="11" bestFit="1" customWidth="1"/>
    <col min="14" max="14" width="22.33203125" style="12" bestFit="1" customWidth="1"/>
    <col min="15" max="15" width="20.77734375" style="11" bestFit="1" customWidth="1"/>
    <col min="16" max="16" width="25.21875" style="12" bestFit="1" customWidth="1"/>
    <col min="17" max="17" width="20.77734375" style="11" bestFit="1" customWidth="1"/>
    <col min="18" max="18" width="25.21875" style="12" bestFit="1" customWidth="1"/>
    <col min="19" max="19" width="20.77734375" style="11" bestFit="1" customWidth="1"/>
    <col min="20" max="20" width="25.21875" style="12" bestFit="1" customWidth="1"/>
    <col min="21" max="21" width="19.33203125" style="11" bestFit="1" customWidth="1"/>
    <col min="22" max="22" width="23.6640625" style="12" bestFit="1" customWidth="1"/>
    <col min="23" max="23" width="11.21875" style="11" bestFit="1" customWidth="1"/>
    <col min="24" max="24" width="17.88671875" style="11" bestFit="1" customWidth="1"/>
    <col min="25" max="25" width="22.33203125" style="12" bestFit="1" customWidth="1"/>
    <col min="26" max="26" width="20.77734375" style="11" bestFit="1" customWidth="1"/>
    <col min="27" max="27" width="25.21875" style="12" bestFit="1" customWidth="1"/>
    <col min="28" max="28" width="20.77734375" style="11" bestFit="1" customWidth="1"/>
    <col min="29" max="29" width="25.21875" style="12" bestFit="1" customWidth="1"/>
    <col min="30" max="30" width="20.77734375" style="11" bestFit="1" customWidth="1"/>
    <col min="31" max="31" width="25.21875" style="12" bestFit="1" customWidth="1"/>
    <col min="32" max="32" width="19.33203125" style="11" bestFit="1" customWidth="1"/>
    <col min="33" max="33" width="23.6640625" style="12" bestFit="1" customWidth="1"/>
    <col min="34" max="34" width="11.21875" style="11" bestFit="1" customWidth="1"/>
    <col min="35" max="35" width="17.88671875" style="11" bestFit="1" customWidth="1"/>
    <col min="36" max="36" width="22.33203125" style="12" bestFit="1" customWidth="1"/>
    <col min="37" max="37" width="20.77734375" style="11" bestFit="1" customWidth="1"/>
    <col min="38" max="38" width="25.21875" style="12" bestFit="1" customWidth="1"/>
    <col min="39" max="39" width="20.77734375" style="11" bestFit="1" customWidth="1"/>
    <col min="40" max="40" width="25.21875" style="12" bestFit="1" customWidth="1"/>
    <col min="41" max="41" width="20.77734375" style="11" bestFit="1" customWidth="1"/>
    <col min="42" max="42" width="25.21875" style="12" bestFit="1" customWidth="1"/>
    <col min="43" max="43" width="19.33203125" style="11" bestFit="1" customWidth="1"/>
    <col min="44" max="44" width="23.6640625" style="12" bestFit="1" customWidth="1"/>
    <col min="45" max="45" width="11.21875" style="11" bestFit="1" customWidth="1"/>
    <col min="46" max="46" width="17.88671875" style="11" bestFit="1" customWidth="1"/>
    <col min="47" max="47" width="22.33203125" style="12" bestFit="1" customWidth="1"/>
    <col min="48" max="48" width="20.77734375" style="11" bestFit="1" customWidth="1"/>
    <col min="49" max="49" width="25.21875" style="12" bestFit="1" customWidth="1"/>
    <col min="50" max="50" width="20.77734375" style="11" bestFit="1" customWidth="1"/>
    <col min="51" max="51" width="25.21875" style="12" bestFit="1" customWidth="1"/>
    <col min="52" max="52" width="20.77734375" style="11" bestFit="1" customWidth="1"/>
    <col min="53" max="53" width="25.21875" style="12" bestFit="1" customWidth="1"/>
    <col min="54" max="54" width="19.33203125" style="11" bestFit="1" customWidth="1"/>
    <col min="55" max="55" width="23.6640625" style="12" bestFit="1" customWidth="1"/>
    <col min="56" max="56" width="11.21875" style="11" bestFit="1" customWidth="1"/>
    <col min="57" max="57" width="11.5546875" customWidth="1"/>
  </cols>
  <sheetData>
    <row r="1" spans="1:56" ht="35.450000000000003" customHeight="1" x14ac:dyDescent="0.2">
      <c r="A1" s="8" t="s">
        <v>83</v>
      </c>
    </row>
    <row r="2" spans="1:56" ht="17.45" customHeight="1" x14ac:dyDescent="0.2">
      <c r="A2" s="13" t="s">
        <v>7</v>
      </c>
    </row>
    <row r="3" spans="1:56" s="22" customFormat="1" ht="15" customHeight="1" x14ac:dyDescent="0.25">
      <c r="A3" s="19" t="s">
        <v>8</v>
      </c>
      <c r="B3" s="20" t="s">
        <v>84</v>
      </c>
      <c r="C3" s="21" t="s">
        <v>85</v>
      </c>
      <c r="D3" s="20" t="s">
        <v>86</v>
      </c>
      <c r="E3" s="21" t="s">
        <v>87</v>
      </c>
      <c r="F3" s="20" t="s">
        <v>88</v>
      </c>
      <c r="G3" s="21" t="s">
        <v>89</v>
      </c>
      <c r="H3" s="20" t="s">
        <v>90</v>
      </c>
      <c r="I3" s="21" t="s">
        <v>91</v>
      </c>
      <c r="J3" s="20" t="s">
        <v>92</v>
      </c>
      <c r="K3" s="21" t="s">
        <v>93</v>
      </c>
      <c r="L3" s="20" t="s">
        <v>11</v>
      </c>
      <c r="M3" s="20" t="s">
        <v>94</v>
      </c>
      <c r="N3" s="21" t="s">
        <v>95</v>
      </c>
      <c r="O3" s="20" t="s">
        <v>96</v>
      </c>
      <c r="P3" s="21" t="s">
        <v>97</v>
      </c>
      <c r="Q3" s="20" t="s">
        <v>98</v>
      </c>
      <c r="R3" s="21" t="s">
        <v>99</v>
      </c>
      <c r="S3" s="20" t="s">
        <v>100</v>
      </c>
      <c r="T3" s="21" t="s">
        <v>101</v>
      </c>
      <c r="U3" s="20" t="s">
        <v>102</v>
      </c>
      <c r="V3" s="21" t="s">
        <v>103</v>
      </c>
      <c r="W3" s="20" t="s">
        <v>14</v>
      </c>
      <c r="X3" s="20" t="s">
        <v>104</v>
      </c>
      <c r="Y3" s="21" t="s">
        <v>105</v>
      </c>
      <c r="Z3" s="20" t="s">
        <v>106</v>
      </c>
      <c r="AA3" s="21" t="s">
        <v>107</v>
      </c>
      <c r="AB3" s="20" t="s">
        <v>108</v>
      </c>
      <c r="AC3" s="21" t="s">
        <v>109</v>
      </c>
      <c r="AD3" s="20" t="s">
        <v>110</v>
      </c>
      <c r="AE3" s="21" t="s">
        <v>111</v>
      </c>
      <c r="AF3" s="20" t="s">
        <v>112</v>
      </c>
      <c r="AG3" s="21" t="s">
        <v>113</v>
      </c>
      <c r="AH3" s="20" t="s">
        <v>17</v>
      </c>
      <c r="AI3" s="20" t="s">
        <v>114</v>
      </c>
      <c r="AJ3" s="21" t="s">
        <v>115</v>
      </c>
      <c r="AK3" s="20" t="s">
        <v>116</v>
      </c>
      <c r="AL3" s="21" t="s">
        <v>117</v>
      </c>
      <c r="AM3" s="20" t="s">
        <v>118</v>
      </c>
      <c r="AN3" s="21" t="s">
        <v>119</v>
      </c>
      <c r="AO3" s="20" t="s">
        <v>120</v>
      </c>
      <c r="AP3" s="21" t="s">
        <v>121</v>
      </c>
      <c r="AQ3" s="20" t="s">
        <v>122</v>
      </c>
      <c r="AR3" s="21" t="s">
        <v>123</v>
      </c>
      <c r="AS3" s="20" t="s">
        <v>20</v>
      </c>
      <c r="AT3" s="20" t="s">
        <v>124</v>
      </c>
      <c r="AU3" s="21" t="s">
        <v>125</v>
      </c>
      <c r="AV3" s="20" t="s">
        <v>126</v>
      </c>
      <c r="AW3" s="21" t="s">
        <v>127</v>
      </c>
      <c r="AX3" s="20" t="s">
        <v>128</v>
      </c>
      <c r="AY3" s="21" t="s">
        <v>129</v>
      </c>
      <c r="AZ3" s="20" t="s">
        <v>130</v>
      </c>
      <c r="BA3" s="21" t="s">
        <v>131</v>
      </c>
      <c r="BB3" s="20" t="s">
        <v>132</v>
      </c>
      <c r="BC3" s="21" t="s">
        <v>133</v>
      </c>
      <c r="BD3" s="20" t="s">
        <v>23</v>
      </c>
    </row>
    <row r="4" spans="1:56" s="29" customFormat="1" ht="15" customHeight="1" x14ac:dyDescent="0.2">
      <c r="A4" s="29" t="s">
        <v>134</v>
      </c>
      <c r="B4" s="30">
        <v>440</v>
      </c>
      <c r="C4" s="31">
        <v>0.51228070000000003</v>
      </c>
      <c r="D4" s="30">
        <v>570</v>
      </c>
      <c r="E4" s="31">
        <v>0.66783630000000005</v>
      </c>
      <c r="F4" s="30">
        <v>670</v>
      </c>
      <c r="G4" s="31">
        <v>0.78596489999999997</v>
      </c>
      <c r="H4" s="30">
        <v>770</v>
      </c>
      <c r="I4" s="31">
        <v>0.90175439999999996</v>
      </c>
      <c r="J4" s="30">
        <v>85</v>
      </c>
      <c r="K4" s="31">
        <v>9.8245600000000002E-2</v>
      </c>
      <c r="L4" s="30">
        <v>855</v>
      </c>
      <c r="M4" s="30">
        <v>510</v>
      </c>
      <c r="N4" s="31">
        <v>0.56430159999999996</v>
      </c>
      <c r="O4" s="30">
        <v>655</v>
      </c>
      <c r="P4" s="31">
        <v>0.72727269999999999</v>
      </c>
      <c r="Q4" s="30">
        <v>790</v>
      </c>
      <c r="R4" s="31">
        <v>0.87804879999999996</v>
      </c>
      <c r="S4" s="30">
        <v>850</v>
      </c>
      <c r="T4" s="31">
        <v>0.94235029999999997</v>
      </c>
      <c r="U4" s="30">
        <v>50</v>
      </c>
      <c r="V4" s="31">
        <v>5.7649699999999998E-2</v>
      </c>
      <c r="W4" s="30">
        <v>900</v>
      </c>
      <c r="X4" s="30">
        <v>515</v>
      </c>
      <c r="Y4" s="31">
        <v>0.56828190000000001</v>
      </c>
      <c r="Z4" s="30">
        <v>705</v>
      </c>
      <c r="AA4" s="31">
        <v>0.77863439999999995</v>
      </c>
      <c r="AB4" s="30">
        <v>830</v>
      </c>
      <c r="AC4" s="31">
        <v>0.91409689999999999</v>
      </c>
      <c r="AD4" s="30">
        <v>880</v>
      </c>
      <c r="AE4" s="31">
        <v>0.969163</v>
      </c>
      <c r="AF4" s="30">
        <v>30</v>
      </c>
      <c r="AG4" s="31">
        <v>3.0837E-2</v>
      </c>
      <c r="AH4" s="30">
        <v>910</v>
      </c>
      <c r="AI4" s="30">
        <v>435</v>
      </c>
      <c r="AJ4" s="31">
        <v>0.48329620000000001</v>
      </c>
      <c r="AK4" s="30">
        <v>615</v>
      </c>
      <c r="AL4" s="31">
        <v>0.6848552</v>
      </c>
      <c r="AM4" s="30">
        <v>750</v>
      </c>
      <c r="AN4" s="31">
        <v>0.83407569999999998</v>
      </c>
      <c r="AO4" s="30">
        <v>815</v>
      </c>
      <c r="AP4" s="31">
        <v>0.90534519999999996</v>
      </c>
      <c r="AQ4" s="30">
        <v>85</v>
      </c>
      <c r="AR4" s="31">
        <v>9.4654799999999997E-2</v>
      </c>
      <c r="AS4" s="30">
        <v>900</v>
      </c>
      <c r="AT4" s="30">
        <v>435</v>
      </c>
      <c r="AU4" s="31">
        <v>0.48660710000000001</v>
      </c>
      <c r="AV4" s="30">
        <v>580</v>
      </c>
      <c r="AW4" s="31">
        <v>0.64732140000000005</v>
      </c>
      <c r="AX4" s="30">
        <v>710</v>
      </c>
      <c r="AY4" s="31">
        <v>0.79352679999999998</v>
      </c>
      <c r="AZ4" s="30">
        <v>810</v>
      </c>
      <c r="BA4" s="31">
        <v>0.90401790000000004</v>
      </c>
      <c r="BB4" s="30">
        <v>85</v>
      </c>
      <c r="BC4" s="31">
        <v>9.5982100000000001E-2</v>
      </c>
      <c r="BD4" s="30">
        <v>895</v>
      </c>
    </row>
    <row r="5" spans="1:56" ht="15" customHeight="1" x14ac:dyDescent="0.2">
      <c r="A5" t="s">
        <v>45</v>
      </c>
      <c r="B5" s="23">
        <v>1680</v>
      </c>
      <c r="C5" s="24">
        <v>0.31010900000000002</v>
      </c>
      <c r="D5" s="23">
        <v>3105</v>
      </c>
      <c r="E5" s="24">
        <v>0.57383110000000004</v>
      </c>
      <c r="F5" s="23">
        <v>4380</v>
      </c>
      <c r="G5" s="24">
        <v>0.80983179999999999</v>
      </c>
      <c r="H5" s="23">
        <v>5110</v>
      </c>
      <c r="I5" s="24">
        <v>0.94400300000000004</v>
      </c>
      <c r="J5" s="23">
        <v>305</v>
      </c>
      <c r="K5" s="24">
        <v>5.5996999999999998E-2</v>
      </c>
      <c r="L5" s="23">
        <v>5410</v>
      </c>
      <c r="M5" s="23">
        <v>2665</v>
      </c>
      <c r="N5" s="24">
        <v>0.49160670000000001</v>
      </c>
      <c r="O5" s="23">
        <v>4085</v>
      </c>
      <c r="P5" s="24">
        <v>0.75391989999999998</v>
      </c>
      <c r="Q5" s="23">
        <v>5020</v>
      </c>
      <c r="R5" s="24">
        <v>0.92602839999999997</v>
      </c>
      <c r="S5" s="23">
        <v>5315</v>
      </c>
      <c r="T5" s="24">
        <v>0.98007750000000005</v>
      </c>
      <c r="U5" s="23">
        <v>110</v>
      </c>
      <c r="V5" s="24">
        <v>1.9922499999999999E-2</v>
      </c>
      <c r="W5" s="23">
        <v>5420</v>
      </c>
      <c r="X5" s="23">
        <v>2000</v>
      </c>
      <c r="Y5" s="24">
        <v>0.38569779999999998</v>
      </c>
      <c r="Z5" s="23">
        <v>3530</v>
      </c>
      <c r="AA5" s="24">
        <v>0.68041629999999997</v>
      </c>
      <c r="AB5" s="23">
        <v>4785</v>
      </c>
      <c r="AC5" s="24">
        <v>0.92212799999999995</v>
      </c>
      <c r="AD5" s="23">
        <v>5090</v>
      </c>
      <c r="AE5" s="24">
        <v>0.98111029999999999</v>
      </c>
      <c r="AF5" s="23">
        <v>100</v>
      </c>
      <c r="AG5" s="24">
        <v>1.8889699999999999E-2</v>
      </c>
      <c r="AH5" s="23">
        <v>5190</v>
      </c>
      <c r="AI5" s="23">
        <v>1450</v>
      </c>
      <c r="AJ5" s="24">
        <v>0.29703170000000001</v>
      </c>
      <c r="AK5" s="23">
        <v>2760</v>
      </c>
      <c r="AL5" s="24">
        <v>0.56458549999999996</v>
      </c>
      <c r="AM5" s="23">
        <v>3845</v>
      </c>
      <c r="AN5" s="24">
        <v>0.78710340000000001</v>
      </c>
      <c r="AO5" s="23">
        <v>4490</v>
      </c>
      <c r="AP5" s="24">
        <v>0.91873079999999996</v>
      </c>
      <c r="AQ5" s="23">
        <v>395</v>
      </c>
      <c r="AR5" s="24">
        <v>8.12692E-2</v>
      </c>
      <c r="AS5" s="23">
        <v>4885</v>
      </c>
      <c r="AT5" s="23">
        <v>1450</v>
      </c>
      <c r="AU5" s="24">
        <v>0.30396479999999998</v>
      </c>
      <c r="AV5" s="23">
        <v>2795</v>
      </c>
      <c r="AW5" s="24">
        <v>0.58632260000000003</v>
      </c>
      <c r="AX5" s="23">
        <v>3815</v>
      </c>
      <c r="AY5" s="24">
        <v>0.80050350000000003</v>
      </c>
      <c r="AZ5" s="23">
        <v>4405</v>
      </c>
      <c r="BA5" s="24">
        <v>0.92385150000000005</v>
      </c>
      <c r="BB5" s="23">
        <v>365</v>
      </c>
      <c r="BC5" s="24">
        <v>7.6148499999999994E-2</v>
      </c>
      <c r="BD5" s="23">
        <v>4765</v>
      </c>
    </row>
    <row r="6" spans="1:56" ht="15" customHeight="1" x14ac:dyDescent="0.2">
      <c r="A6" t="s">
        <v>46</v>
      </c>
      <c r="B6" s="23">
        <v>3570</v>
      </c>
      <c r="C6" s="24">
        <v>0.24956310000000001</v>
      </c>
      <c r="D6" s="23">
        <v>6460</v>
      </c>
      <c r="E6" s="24">
        <v>0.45173020000000003</v>
      </c>
      <c r="F6" s="23">
        <v>9265</v>
      </c>
      <c r="G6" s="24">
        <v>0.64753579999999999</v>
      </c>
      <c r="H6" s="23">
        <v>11820</v>
      </c>
      <c r="I6" s="24">
        <v>0.8264243</v>
      </c>
      <c r="J6" s="23">
        <v>2485</v>
      </c>
      <c r="K6" s="24">
        <v>0.1735757</v>
      </c>
      <c r="L6" s="23">
        <v>14305</v>
      </c>
      <c r="M6" s="23">
        <v>2440</v>
      </c>
      <c r="N6" s="24">
        <v>0.22718389999999999</v>
      </c>
      <c r="O6" s="23">
        <v>4265</v>
      </c>
      <c r="P6" s="24">
        <v>0.39687410000000001</v>
      </c>
      <c r="Q6" s="23">
        <v>6875</v>
      </c>
      <c r="R6" s="24">
        <v>0.63950130000000005</v>
      </c>
      <c r="S6" s="23">
        <v>8690</v>
      </c>
      <c r="T6" s="24">
        <v>0.80863339999999995</v>
      </c>
      <c r="U6" s="23">
        <v>2055</v>
      </c>
      <c r="V6" s="24">
        <v>0.1913666</v>
      </c>
      <c r="W6" s="23">
        <v>10750</v>
      </c>
      <c r="X6" s="23">
        <v>3020</v>
      </c>
      <c r="Y6" s="24">
        <v>0.28935759999999999</v>
      </c>
      <c r="Z6" s="23">
        <v>5080</v>
      </c>
      <c r="AA6" s="24">
        <v>0.48724830000000002</v>
      </c>
      <c r="AB6" s="23">
        <v>7850</v>
      </c>
      <c r="AC6" s="24">
        <v>0.75273250000000003</v>
      </c>
      <c r="AD6" s="23">
        <v>9145</v>
      </c>
      <c r="AE6" s="24">
        <v>0.87670179999999998</v>
      </c>
      <c r="AF6" s="23">
        <v>1285</v>
      </c>
      <c r="AG6" s="24">
        <v>0.1232982</v>
      </c>
      <c r="AH6" s="23">
        <v>10430</v>
      </c>
      <c r="AI6" s="23">
        <v>1060</v>
      </c>
      <c r="AJ6" s="24">
        <v>0.2382234</v>
      </c>
      <c r="AK6" s="23">
        <v>1780</v>
      </c>
      <c r="AL6" s="24">
        <v>0.39905790000000002</v>
      </c>
      <c r="AM6" s="23">
        <v>2605</v>
      </c>
      <c r="AN6" s="24">
        <v>0.58479139999999996</v>
      </c>
      <c r="AO6" s="23">
        <v>3435</v>
      </c>
      <c r="AP6" s="24">
        <v>0.77052489999999996</v>
      </c>
      <c r="AQ6" s="23">
        <v>1025</v>
      </c>
      <c r="AR6" s="24">
        <v>0.22947509999999999</v>
      </c>
      <c r="AS6" s="23">
        <v>4460</v>
      </c>
      <c r="AT6" s="23">
        <v>460</v>
      </c>
      <c r="AU6" s="24">
        <v>0.18533440000000001</v>
      </c>
      <c r="AV6" s="23">
        <v>945</v>
      </c>
      <c r="AW6" s="24">
        <v>0.3807413</v>
      </c>
      <c r="AX6" s="23">
        <v>1435</v>
      </c>
      <c r="AY6" s="24">
        <v>0.57775989999999999</v>
      </c>
      <c r="AZ6" s="23">
        <v>1920</v>
      </c>
      <c r="BA6" s="24">
        <v>0.77397260000000001</v>
      </c>
      <c r="BB6" s="23">
        <v>560</v>
      </c>
      <c r="BC6" s="24">
        <v>0.22602739999999999</v>
      </c>
      <c r="BD6" s="23">
        <v>2480</v>
      </c>
    </row>
    <row r="7" spans="1:56" ht="15" customHeight="1" x14ac:dyDescent="0.2">
      <c r="A7" t="s">
        <v>47</v>
      </c>
      <c r="B7" s="23">
        <v>4480</v>
      </c>
      <c r="C7" s="24">
        <v>0.44397110000000001</v>
      </c>
      <c r="D7" s="23">
        <v>7380</v>
      </c>
      <c r="E7" s="24">
        <v>0.73119979999999996</v>
      </c>
      <c r="F7" s="23">
        <v>9200</v>
      </c>
      <c r="G7" s="24">
        <v>0.91142380000000001</v>
      </c>
      <c r="H7" s="23">
        <v>9900</v>
      </c>
      <c r="I7" s="24">
        <v>0.98097690000000004</v>
      </c>
      <c r="J7" s="23">
        <v>190</v>
      </c>
      <c r="K7" s="24">
        <v>1.9023100000000001E-2</v>
      </c>
      <c r="L7" s="23">
        <v>10095</v>
      </c>
      <c r="M7" s="23">
        <v>4750</v>
      </c>
      <c r="N7" s="24">
        <v>0.47399940000000002</v>
      </c>
      <c r="O7" s="23">
        <v>7405</v>
      </c>
      <c r="P7" s="24">
        <v>0.73889609999999994</v>
      </c>
      <c r="Q7" s="23">
        <v>9410</v>
      </c>
      <c r="R7" s="24">
        <v>0.93921549999999998</v>
      </c>
      <c r="S7" s="23">
        <v>9860</v>
      </c>
      <c r="T7" s="24">
        <v>0.98423000000000005</v>
      </c>
      <c r="U7" s="23">
        <v>160</v>
      </c>
      <c r="V7" s="24">
        <v>1.5769999999999999E-2</v>
      </c>
      <c r="W7" s="23">
        <v>10020</v>
      </c>
      <c r="X7" s="23">
        <v>4570</v>
      </c>
      <c r="Y7" s="24">
        <v>0.46062320000000001</v>
      </c>
      <c r="Z7" s="23">
        <v>7615</v>
      </c>
      <c r="AA7" s="24">
        <v>0.76787329999999998</v>
      </c>
      <c r="AB7" s="23">
        <v>9555</v>
      </c>
      <c r="AC7" s="24">
        <v>0.96359790000000001</v>
      </c>
      <c r="AD7" s="23">
        <v>9815</v>
      </c>
      <c r="AE7" s="24">
        <v>0.98981549999999996</v>
      </c>
      <c r="AF7" s="23">
        <v>100</v>
      </c>
      <c r="AG7" s="24">
        <v>1.0184500000000001E-2</v>
      </c>
      <c r="AH7" s="23">
        <v>9915</v>
      </c>
      <c r="AI7" s="23">
        <v>3250</v>
      </c>
      <c r="AJ7" s="24">
        <v>0.3488522</v>
      </c>
      <c r="AK7" s="23">
        <v>5945</v>
      </c>
      <c r="AL7" s="24">
        <v>0.63773869999999999</v>
      </c>
      <c r="AM7" s="23">
        <v>8125</v>
      </c>
      <c r="AN7" s="24">
        <v>0.87180860000000004</v>
      </c>
      <c r="AO7" s="23">
        <v>9055</v>
      </c>
      <c r="AP7" s="24">
        <v>0.97146540000000003</v>
      </c>
      <c r="AQ7" s="23">
        <v>265</v>
      </c>
      <c r="AR7" s="24">
        <v>2.85346E-2</v>
      </c>
      <c r="AS7" s="23">
        <v>9320</v>
      </c>
      <c r="AT7" s="23">
        <v>3895</v>
      </c>
      <c r="AU7" s="24">
        <v>0.42335289999999998</v>
      </c>
      <c r="AV7" s="23">
        <v>6425</v>
      </c>
      <c r="AW7" s="24">
        <v>0.6984127</v>
      </c>
      <c r="AX7" s="23">
        <v>8145</v>
      </c>
      <c r="AY7" s="24">
        <v>0.88540989999999997</v>
      </c>
      <c r="AZ7" s="23">
        <v>8940</v>
      </c>
      <c r="BA7" s="24">
        <v>0.97195039999999999</v>
      </c>
      <c r="BB7" s="23">
        <v>260</v>
      </c>
      <c r="BC7" s="24">
        <v>2.8049600000000001E-2</v>
      </c>
      <c r="BD7" s="23">
        <v>9200</v>
      </c>
    </row>
    <row r="8" spans="1:56" ht="15" customHeight="1" x14ac:dyDescent="0.2">
      <c r="A8" t="s">
        <v>48</v>
      </c>
      <c r="B8" s="23">
        <v>7350</v>
      </c>
      <c r="C8" s="24">
        <v>0.325567</v>
      </c>
      <c r="D8" s="23">
        <v>11580</v>
      </c>
      <c r="E8" s="24">
        <v>0.51293409999999995</v>
      </c>
      <c r="F8" s="23">
        <v>16235</v>
      </c>
      <c r="G8" s="24">
        <v>0.71903790000000001</v>
      </c>
      <c r="H8" s="23">
        <v>20340</v>
      </c>
      <c r="I8" s="24">
        <v>0.90086820000000001</v>
      </c>
      <c r="J8" s="23">
        <v>2240</v>
      </c>
      <c r="K8" s="24">
        <v>9.9131800000000006E-2</v>
      </c>
      <c r="L8" s="23">
        <v>22575</v>
      </c>
      <c r="M8" s="23">
        <v>7745</v>
      </c>
      <c r="N8" s="24">
        <v>0.36539909999999998</v>
      </c>
      <c r="O8" s="23">
        <v>11720</v>
      </c>
      <c r="P8" s="24">
        <v>0.5528402</v>
      </c>
      <c r="Q8" s="23">
        <v>16075</v>
      </c>
      <c r="R8" s="24">
        <v>0.75839780000000001</v>
      </c>
      <c r="S8" s="23">
        <v>19220</v>
      </c>
      <c r="T8" s="24">
        <v>0.9066805</v>
      </c>
      <c r="U8" s="23">
        <v>1980</v>
      </c>
      <c r="V8" s="24">
        <v>9.33195E-2</v>
      </c>
      <c r="W8" s="23">
        <v>21195</v>
      </c>
      <c r="X8" s="23">
        <v>7690</v>
      </c>
      <c r="Y8" s="24">
        <v>0.35288720000000001</v>
      </c>
      <c r="Z8" s="23">
        <v>12720</v>
      </c>
      <c r="AA8" s="24">
        <v>0.58390710000000001</v>
      </c>
      <c r="AB8" s="23">
        <v>18160</v>
      </c>
      <c r="AC8" s="24">
        <v>0.83365460000000002</v>
      </c>
      <c r="AD8" s="23">
        <v>20655</v>
      </c>
      <c r="AE8" s="24">
        <v>0.94799409999999995</v>
      </c>
      <c r="AF8" s="23">
        <v>1135</v>
      </c>
      <c r="AG8" s="24">
        <v>5.2005900000000001E-2</v>
      </c>
      <c r="AH8" s="23">
        <v>21785</v>
      </c>
      <c r="AI8" s="23">
        <v>6355</v>
      </c>
      <c r="AJ8" s="24">
        <v>0.29490929999999999</v>
      </c>
      <c r="AK8" s="23">
        <v>10810</v>
      </c>
      <c r="AL8" s="24">
        <v>0.50174019999999997</v>
      </c>
      <c r="AM8" s="23">
        <v>15200</v>
      </c>
      <c r="AN8" s="24">
        <v>0.70532280000000003</v>
      </c>
      <c r="AO8" s="23">
        <v>19125</v>
      </c>
      <c r="AP8" s="24">
        <v>0.88751219999999997</v>
      </c>
      <c r="AQ8" s="23">
        <v>2425</v>
      </c>
      <c r="AR8" s="24">
        <v>0.1124878</v>
      </c>
      <c r="AS8" s="23">
        <v>21550</v>
      </c>
      <c r="AT8" s="23">
        <v>6505</v>
      </c>
      <c r="AU8" s="24">
        <v>0.31077979999999999</v>
      </c>
      <c r="AV8" s="23">
        <v>11040</v>
      </c>
      <c r="AW8" s="24">
        <v>0.52757069999999995</v>
      </c>
      <c r="AX8" s="23">
        <v>15255</v>
      </c>
      <c r="AY8" s="24">
        <v>0.72883220000000004</v>
      </c>
      <c r="AZ8" s="23">
        <v>18730</v>
      </c>
      <c r="BA8" s="24">
        <v>0.89497320000000002</v>
      </c>
      <c r="BB8" s="23">
        <v>2200</v>
      </c>
      <c r="BC8" s="24">
        <v>0.1050268</v>
      </c>
      <c r="BD8" s="23">
        <v>20930</v>
      </c>
    </row>
    <row r="9" spans="1:56" ht="15" customHeight="1" x14ac:dyDescent="0.2">
      <c r="A9" t="s">
        <v>135</v>
      </c>
      <c r="B9" s="23">
        <v>3650</v>
      </c>
      <c r="C9" s="24">
        <v>0.40919280000000002</v>
      </c>
      <c r="D9" s="23">
        <v>5735</v>
      </c>
      <c r="E9" s="24">
        <v>0.64293719999999999</v>
      </c>
      <c r="F9" s="23">
        <v>7420</v>
      </c>
      <c r="G9" s="24">
        <v>0.83195070000000004</v>
      </c>
      <c r="H9" s="23">
        <v>8375</v>
      </c>
      <c r="I9" s="24">
        <v>0.9391256</v>
      </c>
      <c r="J9" s="23">
        <v>545</v>
      </c>
      <c r="K9" s="24">
        <v>6.0874400000000002E-2</v>
      </c>
      <c r="L9" s="23">
        <v>8920</v>
      </c>
      <c r="M9" s="23">
        <v>3355</v>
      </c>
      <c r="N9" s="24">
        <v>0.41293099999999999</v>
      </c>
      <c r="O9" s="23">
        <v>5070</v>
      </c>
      <c r="P9" s="24">
        <v>0.62450740000000005</v>
      </c>
      <c r="Q9" s="23">
        <v>6760</v>
      </c>
      <c r="R9" s="24">
        <v>0.83251229999999998</v>
      </c>
      <c r="S9" s="23">
        <v>7545</v>
      </c>
      <c r="T9" s="24">
        <v>0.92894089999999996</v>
      </c>
      <c r="U9" s="23">
        <v>575</v>
      </c>
      <c r="V9" s="24">
        <v>7.10591E-2</v>
      </c>
      <c r="W9" s="23">
        <v>8120</v>
      </c>
      <c r="X9" s="23">
        <v>3040</v>
      </c>
      <c r="Y9" s="24">
        <v>0.38722000000000001</v>
      </c>
      <c r="Z9" s="23">
        <v>5080</v>
      </c>
      <c r="AA9" s="24">
        <v>0.64676679999999998</v>
      </c>
      <c r="AB9" s="23">
        <v>7035</v>
      </c>
      <c r="AC9" s="24">
        <v>0.89574849999999995</v>
      </c>
      <c r="AD9" s="23">
        <v>7630</v>
      </c>
      <c r="AE9" s="24">
        <v>0.97110490000000005</v>
      </c>
      <c r="AF9" s="23">
        <v>225</v>
      </c>
      <c r="AG9" s="24">
        <v>2.88951E-2</v>
      </c>
      <c r="AH9" s="23">
        <v>7855</v>
      </c>
      <c r="AI9" s="23">
        <v>2660</v>
      </c>
      <c r="AJ9" s="24">
        <v>0.3511088</v>
      </c>
      <c r="AK9" s="23">
        <v>4375</v>
      </c>
      <c r="AL9" s="24">
        <v>0.57721750000000005</v>
      </c>
      <c r="AM9" s="23">
        <v>5940</v>
      </c>
      <c r="AN9" s="24">
        <v>0.78418690000000002</v>
      </c>
      <c r="AO9" s="23">
        <v>6945</v>
      </c>
      <c r="AP9" s="24">
        <v>0.91684270000000001</v>
      </c>
      <c r="AQ9" s="23">
        <v>630</v>
      </c>
      <c r="AR9" s="24">
        <v>8.3157300000000003E-2</v>
      </c>
      <c r="AS9" s="23">
        <v>7575</v>
      </c>
      <c r="AT9" s="23">
        <v>2865</v>
      </c>
      <c r="AU9" s="24">
        <v>0.38672240000000002</v>
      </c>
      <c r="AV9" s="23">
        <v>4440</v>
      </c>
      <c r="AW9" s="24">
        <v>0.59910940000000001</v>
      </c>
      <c r="AX9" s="23">
        <v>5875</v>
      </c>
      <c r="AY9" s="24">
        <v>0.79287549999999996</v>
      </c>
      <c r="AZ9" s="23">
        <v>6745</v>
      </c>
      <c r="BA9" s="24">
        <v>0.91013359999999999</v>
      </c>
      <c r="BB9" s="23">
        <v>665</v>
      </c>
      <c r="BC9" s="24">
        <v>8.9866399999999999E-2</v>
      </c>
      <c r="BD9" s="23">
        <v>7410</v>
      </c>
    </row>
    <row r="10" spans="1:56" ht="15" customHeight="1" x14ac:dyDescent="0.2">
      <c r="A10" t="s">
        <v>75</v>
      </c>
      <c r="B10" s="23">
        <v>35</v>
      </c>
      <c r="C10" s="24">
        <v>0.1966292</v>
      </c>
      <c r="D10" s="23">
        <v>65</v>
      </c>
      <c r="E10" s="24">
        <v>0.3595506</v>
      </c>
      <c r="F10" s="23">
        <v>110</v>
      </c>
      <c r="G10" s="24">
        <v>0.62359549999999997</v>
      </c>
      <c r="H10" s="23">
        <v>150</v>
      </c>
      <c r="I10" s="24">
        <v>0.84831460000000003</v>
      </c>
      <c r="J10" s="23">
        <v>25</v>
      </c>
      <c r="K10" s="24">
        <v>0.1516854</v>
      </c>
      <c r="L10" s="23">
        <v>180</v>
      </c>
      <c r="M10" s="23">
        <v>50</v>
      </c>
      <c r="N10" s="24">
        <v>0.3333333</v>
      </c>
      <c r="O10" s="23">
        <v>80</v>
      </c>
      <c r="P10" s="24">
        <v>0.55782310000000002</v>
      </c>
      <c r="Q10" s="23">
        <v>105</v>
      </c>
      <c r="R10" s="24">
        <v>0.70748299999999997</v>
      </c>
      <c r="S10" s="23">
        <v>125</v>
      </c>
      <c r="T10" s="24">
        <v>0.83673470000000005</v>
      </c>
      <c r="U10" s="23">
        <v>25</v>
      </c>
      <c r="V10" s="24">
        <v>0.1632653</v>
      </c>
      <c r="W10" s="23">
        <v>145</v>
      </c>
      <c r="X10" s="23">
        <v>170</v>
      </c>
      <c r="Y10" s="24">
        <v>0.34836070000000002</v>
      </c>
      <c r="Z10" s="23">
        <v>300</v>
      </c>
      <c r="AA10" s="24">
        <v>0.61065570000000002</v>
      </c>
      <c r="AB10" s="23">
        <v>400</v>
      </c>
      <c r="AC10" s="24">
        <v>0.81762299999999999</v>
      </c>
      <c r="AD10" s="23">
        <v>435</v>
      </c>
      <c r="AE10" s="24">
        <v>0.89549179999999995</v>
      </c>
      <c r="AF10" s="23">
        <v>50</v>
      </c>
      <c r="AG10" s="24">
        <v>0.1045082</v>
      </c>
      <c r="AH10" s="23">
        <v>490</v>
      </c>
      <c r="AI10" s="23">
        <v>165</v>
      </c>
      <c r="AJ10" s="24">
        <v>0.33887729999999999</v>
      </c>
      <c r="AK10" s="23">
        <v>280</v>
      </c>
      <c r="AL10" s="24">
        <v>0.58212059999999999</v>
      </c>
      <c r="AM10" s="23">
        <v>385</v>
      </c>
      <c r="AN10" s="24">
        <v>0.79833679999999996</v>
      </c>
      <c r="AO10" s="23">
        <v>440</v>
      </c>
      <c r="AP10" s="24">
        <v>0.91683990000000004</v>
      </c>
      <c r="AQ10" s="23">
        <v>40</v>
      </c>
      <c r="AR10" s="24">
        <v>8.3160100000000001E-2</v>
      </c>
      <c r="AS10" s="23">
        <v>480</v>
      </c>
      <c r="AT10" s="23">
        <v>210</v>
      </c>
      <c r="AU10" s="24">
        <v>0.32868219999999998</v>
      </c>
      <c r="AV10" s="23">
        <v>365</v>
      </c>
      <c r="AW10" s="24">
        <v>0.56589149999999999</v>
      </c>
      <c r="AX10" s="23">
        <v>505</v>
      </c>
      <c r="AY10" s="24">
        <v>0.77984500000000001</v>
      </c>
      <c r="AZ10" s="23">
        <v>590</v>
      </c>
      <c r="BA10" s="24">
        <v>0.91782949999999996</v>
      </c>
      <c r="BB10" s="23">
        <v>55</v>
      </c>
      <c r="BC10" s="24">
        <v>8.2170499999999994E-2</v>
      </c>
      <c r="BD10" s="23">
        <v>645</v>
      </c>
    </row>
    <row r="11" spans="1:56" ht="15" customHeight="1" x14ac:dyDescent="0.2">
      <c r="A11" t="s">
        <v>50</v>
      </c>
      <c r="B11" s="23">
        <v>6625</v>
      </c>
      <c r="C11" s="24">
        <v>0.42494389999999999</v>
      </c>
      <c r="D11" s="23">
        <v>9835</v>
      </c>
      <c r="E11" s="24">
        <v>0.63052260000000004</v>
      </c>
      <c r="F11" s="23">
        <v>12440</v>
      </c>
      <c r="G11" s="24">
        <v>0.79781979999999997</v>
      </c>
      <c r="H11" s="23">
        <v>14300</v>
      </c>
      <c r="I11" s="24">
        <v>0.91702470000000003</v>
      </c>
      <c r="J11" s="23">
        <v>1295</v>
      </c>
      <c r="K11" s="24">
        <v>8.2975300000000002E-2</v>
      </c>
      <c r="L11" s="23">
        <v>15595</v>
      </c>
      <c r="M11" s="23">
        <v>6820</v>
      </c>
      <c r="N11" s="24">
        <v>0.45001649999999999</v>
      </c>
      <c r="O11" s="23">
        <v>9610</v>
      </c>
      <c r="P11" s="24">
        <v>0.63424610000000003</v>
      </c>
      <c r="Q11" s="23">
        <v>12415</v>
      </c>
      <c r="R11" s="24">
        <v>0.8193336</v>
      </c>
      <c r="S11" s="23">
        <v>14150</v>
      </c>
      <c r="T11" s="24">
        <v>0.93361930000000004</v>
      </c>
      <c r="U11" s="23">
        <v>1005</v>
      </c>
      <c r="V11" s="24">
        <v>6.6380700000000001E-2</v>
      </c>
      <c r="W11" s="23">
        <v>15155</v>
      </c>
      <c r="X11" s="23">
        <v>6940</v>
      </c>
      <c r="Y11" s="24">
        <v>0.43150300000000003</v>
      </c>
      <c r="Z11" s="23">
        <v>10655</v>
      </c>
      <c r="AA11" s="24">
        <v>0.6627075</v>
      </c>
      <c r="AB11" s="23">
        <v>14180</v>
      </c>
      <c r="AC11" s="24">
        <v>0.88172379999999995</v>
      </c>
      <c r="AD11" s="23">
        <v>15595</v>
      </c>
      <c r="AE11" s="24">
        <v>0.9696536</v>
      </c>
      <c r="AF11" s="23">
        <v>490</v>
      </c>
      <c r="AG11" s="24">
        <v>3.0346399999999999E-2</v>
      </c>
      <c r="AH11" s="23">
        <v>16080</v>
      </c>
      <c r="AI11" s="23">
        <v>5545</v>
      </c>
      <c r="AJ11" s="24">
        <v>0.34574369999999999</v>
      </c>
      <c r="AK11" s="23">
        <v>9005</v>
      </c>
      <c r="AL11" s="24">
        <v>0.56158399999999997</v>
      </c>
      <c r="AM11" s="23">
        <v>12325</v>
      </c>
      <c r="AN11" s="24">
        <v>0.76869350000000003</v>
      </c>
      <c r="AO11" s="23">
        <v>14880</v>
      </c>
      <c r="AP11" s="24">
        <v>0.9279077</v>
      </c>
      <c r="AQ11" s="23">
        <v>1155</v>
      </c>
      <c r="AR11" s="24">
        <v>7.2092299999999998E-2</v>
      </c>
      <c r="AS11" s="23">
        <v>16035</v>
      </c>
      <c r="AT11" s="23">
        <v>5785</v>
      </c>
      <c r="AU11" s="24">
        <v>0.36327680000000001</v>
      </c>
      <c r="AV11" s="23">
        <v>9255</v>
      </c>
      <c r="AW11" s="24">
        <v>0.58097929999999998</v>
      </c>
      <c r="AX11" s="23">
        <v>12295</v>
      </c>
      <c r="AY11" s="24">
        <v>0.77187700000000004</v>
      </c>
      <c r="AZ11" s="23">
        <v>14530</v>
      </c>
      <c r="BA11" s="24">
        <v>0.91205270000000005</v>
      </c>
      <c r="BB11" s="23">
        <v>1400</v>
      </c>
      <c r="BC11" s="24">
        <v>8.7947300000000006E-2</v>
      </c>
      <c r="BD11" s="23">
        <v>15930</v>
      </c>
    </row>
    <row r="12" spans="1:56" ht="15" customHeight="1" x14ac:dyDescent="0.2">
      <c r="A12" t="s">
        <v>51</v>
      </c>
      <c r="B12" s="23">
        <v>190</v>
      </c>
      <c r="C12" s="24">
        <v>0.74708169999999996</v>
      </c>
      <c r="D12" s="23">
        <v>220</v>
      </c>
      <c r="E12" s="24">
        <v>0.86381319999999995</v>
      </c>
      <c r="F12" s="23">
        <v>240</v>
      </c>
      <c r="G12" s="24">
        <v>0.94163419999999998</v>
      </c>
      <c r="H12" s="23">
        <v>250</v>
      </c>
      <c r="I12" s="24">
        <v>0.97276260000000003</v>
      </c>
      <c r="J12" s="23">
        <v>5</v>
      </c>
      <c r="K12" s="24">
        <v>2.7237399999999998E-2</v>
      </c>
      <c r="L12" s="23">
        <v>255</v>
      </c>
      <c r="M12" s="23">
        <v>185</v>
      </c>
      <c r="N12" s="24" t="s">
        <v>29</v>
      </c>
      <c r="O12" s="23">
        <v>215</v>
      </c>
      <c r="P12" s="24" t="s">
        <v>29</v>
      </c>
      <c r="Q12" s="23">
        <v>230</v>
      </c>
      <c r="R12" s="24" t="s">
        <v>29</v>
      </c>
      <c r="S12" s="23">
        <v>240</v>
      </c>
      <c r="T12" s="24" t="s">
        <v>29</v>
      </c>
      <c r="U12" s="23" t="s">
        <v>29</v>
      </c>
      <c r="V12" s="24" t="s">
        <v>29</v>
      </c>
      <c r="W12" s="23">
        <v>245</v>
      </c>
      <c r="X12" s="23">
        <v>195</v>
      </c>
      <c r="Y12" s="24" t="s">
        <v>29</v>
      </c>
      <c r="Z12" s="23">
        <v>230</v>
      </c>
      <c r="AA12" s="24" t="s">
        <v>29</v>
      </c>
      <c r="AB12" s="23">
        <v>250</v>
      </c>
      <c r="AC12" s="24" t="s">
        <v>29</v>
      </c>
      <c r="AD12" s="23">
        <v>255</v>
      </c>
      <c r="AE12" s="24" t="s">
        <v>29</v>
      </c>
      <c r="AF12" s="23" t="s">
        <v>29</v>
      </c>
      <c r="AG12" s="24" t="s">
        <v>29</v>
      </c>
      <c r="AH12" s="23">
        <v>260</v>
      </c>
      <c r="AI12" s="23">
        <v>145</v>
      </c>
      <c r="AJ12" s="24" t="s">
        <v>29</v>
      </c>
      <c r="AK12" s="23">
        <v>160</v>
      </c>
      <c r="AL12" s="24" t="s">
        <v>29</v>
      </c>
      <c r="AM12" s="23">
        <v>185</v>
      </c>
      <c r="AN12" s="24" t="s">
        <v>29</v>
      </c>
      <c r="AO12" s="23">
        <v>185</v>
      </c>
      <c r="AP12" s="24" t="s">
        <v>29</v>
      </c>
      <c r="AQ12" s="23" t="s">
        <v>29</v>
      </c>
      <c r="AR12" s="24" t="s">
        <v>29</v>
      </c>
      <c r="AS12" s="23">
        <v>190</v>
      </c>
      <c r="AT12" s="23">
        <v>120</v>
      </c>
      <c r="AU12" s="24">
        <v>0.64516130000000005</v>
      </c>
      <c r="AV12" s="23">
        <v>150</v>
      </c>
      <c r="AW12" s="24">
        <v>0.81182799999999999</v>
      </c>
      <c r="AX12" s="23">
        <v>165</v>
      </c>
      <c r="AY12" s="24">
        <v>0.88709680000000002</v>
      </c>
      <c r="AZ12" s="23">
        <v>175</v>
      </c>
      <c r="BA12" s="24">
        <v>0.93548390000000003</v>
      </c>
      <c r="BB12" s="23">
        <v>10</v>
      </c>
      <c r="BC12" s="24">
        <v>6.4516100000000007E-2</v>
      </c>
      <c r="BD12" s="23">
        <v>185</v>
      </c>
    </row>
    <row r="13" spans="1:56" ht="15" customHeight="1" x14ac:dyDescent="0.2">
      <c r="A13" t="s">
        <v>52</v>
      </c>
      <c r="B13" s="23">
        <v>90</v>
      </c>
      <c r="C13" s="24">
        <v>0.5082873</v>
      </c>
      <c r="D13" s="23">
        <v>115</v>
      </c>
      <c r="E13" s="24">
        <v>0.63535909999999995</v>
      </c>
      <c r="F13" s="23">
        <v>145</v>
      </c>
      <c r="G13" s="24">
        <v>0.81215470000000001</v>
      </c>
      <c r="H13" s="23">
        <v>165</v>
      </c>
      <c r="I13" s="24">
        <v>0.92265189999999997</v>
      </c>
      <c r="J13" s="23">
        <v>15</v>
      </c>
      <c r="K13" s="24">
        <v>7.7348100000000003E-2</v>
      </c>
      <c r="L13" s="23">
        <v>180</v>
      </c>
      <c r="M13" s="23">
        <v>80</v>
      </c>
      <c r="N13" s="24" t="s">
        <v>29</v>
      </c>
      <c r="O13" s="23">
        <v>105</v>
      </c>
      <c r="P13" s="24" t="s">
        <v>29</v>
      </c>
      <c r="Q13" s="23">
        <v>130</v>
      </c>
      <c r="R13" s="24" t="s">
        <v>29</v>
      </c>
      <c r="S13" s="23">
        <v>140</v>
      </c>
      <c r="T13" s="24" t="s">
        <v>29</v>
      </c>
      <c r="U13" s="23" t="s">
        <v>29</v>
      </c>
      <c r="V13" s="24" t="s">
        <v>29</v>
      </c>
      <c r="W13" s="23">
        <v>145</v>
      </c>
      <c r="X13" s="23">
        <v>70</v>
      </c>
      <c r="Y13" s="24" t="s">
        <v>29</v>
      </c>
      <c r="Z13" s="23">
        <v>105</v>
      </c>
      <c r="AA13" s="24" t="s">
        <v>29</v>
      </c>
      <c r="AB13" s="23">
        <v>120</v>
      </c>
      <c r="AC13" s="24" t="s">
        <v>29</v>
      </c>
      <c r="AD13" s="23">
        <v>125</v>
      </c>
      <c r="AE13" s="24" t="s">
        <v>29</v>
      </c>
      <c r="AF13" s="23" t="s">
        <v>29</v>
      </c>
      <c r="AG13" s="24" t="s">
        <v>29</v>
      </c>
      <c r="AH13" s="23">
        <v>130</v>
      </c>
      <c r="AI13" s="23">
        <v>55</v>
      </c>
      <c r="AJ13" s="24">
        <v>0.50925929999999997</v>
      </c>
      <c r="AK13" s="23">
        <v>70</v>
      </c>
      <c r="AL13" s="24">
        <v>0.65740739999999998</v>
      </c>
      <c r="AM13" s="23">
        <v>85</v>
      </c>
      <c r="AN13" s="24">
        <v>0.79629629999999996</v>
      </c>
      <c r="AO13" s="23">
        <v>100</v>
      </c>
      <c r="AP13" s="24">
        <v>0.91666669999999995</v>
      </c>
      <c r="AQ13" s="23">
        <v>10</v>
      </c>
      <c r="AR13" s="24">
        <v>8.3333299999999999E-2</v>
      </c>
      <c r="AS13" s="23">
        <v>110</v>
      </c>
      <c r="AT13" s="23">
        <v>35</v>
      </c>
      <c r="AU13" s="24">
        <v>0.4487179</v>
      </c>
      <c r="AV13" s="23">
        <v>50</v>
      </c>
      <c r="AW13" s="24">
        <v>0.62820509999999996</v>
      </c>
      <c r="AX13" s="23">
        <v>65</v>
      </c>
      <c r="AY13" s="24">
        <v>0.83333330000000005</v>
      </c>
      <c r="AZ13" s="23">
        <v>70</v>
      </c>
      <c r="BA13" s="24">
        <v>0.91025639999999997</v>
      </c>
      <c r="BB13" s="23">
        <v>5</v>
      </c>
      <c r="BC13" s="24">
        <v>8.9743600000000007E-2</v>
      </c>
      <c r="BD13" s="23">
        <v>80</v>
      </c>
    </row>
    <row r="14" spans="1:56" ht="15" customHeight="1" x14ac:dyDescent="0.2">
      <c r="A14" t="s">
        <v>53</v>
      </c>
      <c r="B14" s="23">
        <v>2635</v>
      </c>
      <c r="C14" s="24">
        <v>0.409472</v>
      </c>
      <c r="D14" s="23">
        <v>3960</v>
      </c>
      <c r="E14" s="24">
        <v>0.61521740000000003</v>
      </c>
      <c r="F14" s="23">
        <v>5020</v>
      </c>
      <c r="G14" s="24">
        <v>0.77919249999999995</v>
      </c>
      <c r="H14" s="23">
        <v>5815</v>
      </c>
      <c r="I14" s="24">
        <v>0.90310559999999995</v>
      </c>
      <c r="J14" s="23">
        <v>625</v>
      </c>
      <c r="K14" s="24">
        <v>9.6894400000000006E-2</v>
      </c>
      <c r="L14" s="23">
        <v>6440</v>
      </c>
      <c r="M14" s="23">
        <v>2860</v>
      </c>
      <c r="N14" s="24">
        <v>0.4549936</v>
      </c>
      <c r="O14" s="23">
        <v>4200</v>
      </c>
      <c r="P14" s="24">
        <v>0.66809799999999997</v>
      </c>
      <c r="Q14" s="23">
        <v>5425</v>
      </c>
      <c r="R14" s="24">
        <v>0.8629135</v>
      </c>
      <c r="S14" s="23">
        <v>5965</v>
      </c>
      <c r="T14" s="24">
        <v>0.94863229999999998</v>
      </c>
      <c r="U14" s="23">
        <v>325</v>
      </c>
      <c r="V14" s="24">
        <v>5.1367700000000002E-2</v>
      </c>
      <c r="W14" s="23">
        <v>6290</v>
      </c>
      <c r="X14" s="23">
        <v>2545</v>
      </c>
      <c r="Y14" s="24">
        <v>0.40910550000000001</v>
      </c>
      <c r="Z14" s="23">
        <v>4135</v>
      </c>
      <c r="AA14" s="24">
        <v>0.66489699999999996</v>
      </c>
      <c r="AB14" s="23">
        <v>5595</v>
      </c>
      <c r="AC14" s="24">
        <v>0.9004183</v>
      </c>
      <c r="AD14" s="23">
        <v>6010</v>
      </c>
      <c r="AE14" s="24">
        <v>0.96718150000000003</v>
      </c>
      <c r="AF14" s="23">
        <v>205</v>
      </c>
      <c r="AG14" s="24">
        <v>3.28185E-2</v>
      </c>
      <c r="AH14" s="23">
        <v>6215</v>
      </c>
      <c r="AI14" s="23">
        <v>2000</v>
      </c>
      <c r="AJ14" s="24">
        <v>0.3152585</v>
      </c>
      <c r="AK14" s="23">
        <v>3420</v>
      </c>
      <c r="AL14" s="24">
        <v>0.53924970000000005</v>
      </c>
      <c r="AM14" s="23">
        <v>4740</v>
      </c>
      <c r="AN14" s="24">
        <v>0.74716269999999996</v>
      </c>
      <c r="AO14" s="23">
        <v>5645</v>
      </c>
      <c r="AP14" s="24">
        <v>0.88965950000000005</v>
      </c>
      <c r="AQ14" s="23">
        <v>700</v>
      </c>
      <c r="AR14" s="24">
        <v>0.11034049999999999</v>
      </c>
      <c r="AS14" s="23">
        <v>6345</v>
      </c>
      <c r="AT14" s="23">
        <v>1885</v>
      </c>
      <c r="AU14" s="24">
        <v>0.29245579999999999</v>
      </c>
      <c r="AV14" s="23">
        <v>3445</v>
      </c>
      <c r="AW14" s="24">
        <v>0.53446130000000003</v>
      </c>
      <c r="AX14" s="23">
        <v>4815</v>
      </c>
      <c r="AY14" s="24">
        <v>0.74728349999999999</v>
      </c>
      <c r="AZ14" s="23">
        <v>5735</v>
      </c>
      <c r="BA14" s="24">
        <v>0.88994099999999998</v>
      </c>
      <c r="BB14" s="23">
        <v>710</v>
      </c>
      <c r="BC14" s="24">
        <v>0.110059</v>
      </c>
      <c r="BD14" s="23">
        <v>6440</v>
      </c>
    </row>
    <row r="15" spans="1:56" ht="15" customHeight="1" x14ac:dyDescent="0.2">
      <c r="A15" t="s">
        <v>136</v>
      </c>
      <c r="B15" s="23">
        <v>250</v>
      </c>
      <c r="C15" s="24">
        <v>0.32808399999999999</v>
      </c>
      <c r="D15" s="23">
        <v>435</v>
      </c>
      <c r="E15" s="24">
        <v>0.5695538</v>
      </c>
      <c r="F15" s="23">
        <v>615</v>
      </c>
      <c r="G15" s="24">
        <v>0.80971130000000002</v>
      </c>
      <c r="H15" s="23">
        <v>720</v>
      </c>
      <c r="I15" s="24">
        <v>0.94619419999999999</v>
      </c>
      <c r="J15" s="23">
        <v>40</v>
      </c>
      <c r="K15" s="24">
        <v>5.3805800000000001E-2</v>
      </c>
      <c r="L15" s="23">
        <v>760</v>
      </c>
      <c r="M15" s="23">
        <v>415</v>
      </c>
      <c r="N15" s="24">
        <v>0.50799510000000003</v>
      </c>
      <c r="O15" s="23">
        <v>580</v>
      </c>
      <c r="P15" s="24">
        <v>0.71463710000000003</v>
      </c>
      <c r="Q15" s="23">
        <v>740</v>
      </c>
      <c r="R15" s="24">
        <v>0.91020909999999999</v>
      </c>
      <c r="S15" s="23">
        <v>790</v>
      </c>
      <c r="T15" s="24">
        <v>0.97293969999999996</v>
      </c>
      <c r="U15" s="23">
        <v>20</v>
      </c>
      <c r="V15" s="24">
        <v>2.7060299999999999E-2</v>
      </c>
      <c r="W15" s="23">
        <v>815</v>
      </c>
      <c r="X15" s="23">
        <v>485</v>
      </c>
      <c r="Y15" s="24">
        <v>0.55838149999999998</v>
      </c>
      <c r="Z15" s="23">
        <v>695</v>
      </c>
      <c r="AA15" s="24">
        <v>0.80115610000000004</v>
      </c>
      <c r="AB15" s="23">
        <v>830</v>
      </c>
      <c r="AC15" s="24">
        <v>0.9572254</v>
      </c>
      <c r="AD15" s="23">
        <v>855</v>
      </c>
      <c r="AE15" s="24">
        <v>0.98959540000000001</v>
      </c>
      <c r="AF15" s="23">
        <v>10</v>
      </c>
      <c r="AG15" s="24">
        <v>1.04046E-2</v>
      </c>
      <c r="AH15" s="23">
        <v>865</v>
      </c>
      <c r="AI15" s="23">
        <v>285</v>
      </c>
      <c r="AJ15" s="24">
        <v>0.40981240000000002</v>
      </c>
      <c r="AK15" s="23">
        <v>465</v>
      </c>
      <c r="AL15" s="24">
        <v>0.66810970000000003</v>
      </c>
      <c r="AM15" s="23">
        <v>605</v>
      </c>
      <c r="AN15" s="24">
        <v>0.87301589999999996</v>
      </c>
      <c r="AO15" s="23">
        <v>665</v>
      </c>
      <c r="AP15" s="24">
        <v>0.959596</v>
      </c>
      <c r="AQ15" s="23">
        <v>30</v>
      </c>
      <c r="AR15" s="24">
        <v>4.0404000000000002E-2</v>
      </c>
      <c r="AS15" s="23">
        <v>695</v>
      </c>
      <c r="AT15" s="23">
        <v>285</v>
      </c>
      <c r="AU15" s="24">
        <v>0.50896059999999999</v>
      </c>
      <c r="AV15" s="23">
        <v>420</v>
      </c>
      <c r="AW15" s="24">
        <v>0.74910390000000004</v>
      </c>
      <c r="AX15" s="23">
        <v>515</v>
      </c>
      <c r="AY15" s="24">
        <v>0.92114700000000005</v>
      </c>
      <c r="AZ15" s="23">
        <v>550</v>
      </c>
      <c r="BA15" s="24">
        <v>0.98745519999999998</v>
      </c>
      <c r="BB15" s="23">
        <v>5</v>
      </c>
      <c r="BC15" s="24">
        <v>1.25448E-2</v>
      </c>
      <c r="BD15" s="23">
        <v>560</v>
      </c>
    </row>
    <row r="16" spans="1:56" ht="15" customHeight="1" x14ac:dyDescent="0.2">
      <c r="A16" t="s">
        <v>76</v>
      </c>
      <c r="B16" s="23">
        <v>1085</v>
      </c>
      <c r="C16" s="24">
        <v>0.2455822</v>
      </c>
      <c r="D16" s="23">
        <v>2390</v>
      </c>
      <c r="E16" s="24">
        <v>0.54168550000000004</v>
      </c>
      <c r="F16" s="23">
        <v>3560</v>
      </c>
      <c r="G16" s="24">
        <v>0.80652469999999998</v>
      </c>
      <c r="H16" s="23">
        <v>4160</v>
      </c>
      <c r="I16" s="24">
        <v>0.94290890000000005</v>
      </c>
      <c r="J16" s="23">
        <v>250</v>
      </c>
      <c r="K16" s="24">
        <v>5.7091099999999999E-2</v>
      </c>
      <c r="L16" s="23">
        <v>4415</v>
      </c>
      <c r="M16" s="23">
        <v>1510</v>
      </c>
      <c r="N16" s="24">
        <v>0.33533069999999998</v>
      </c>
      <c r="O16" s="23">
        <v>2680</v>
      </c>
      <c r="P16" s="24">
        <v>0.59498450000000003</v>
      </c>
      <c r="Q16" s="23">
        <v>3890</v>
      </c>
      <c r="R16" s="24">
        <v>0.86373719999999998</v>
      </c>
      <c r="S16" s="23">
        <v>4355</v>
      </c>
      <c r="T16" s="24">
        <v>0.9660453</v>
      </c>
      <c r="U16" s="23">
        <v>155</v>
      </c>
      <c r="V16" s="24">
        <v>3.3954699999999997E-2</v>
      </c>
      <c r="W16" s="23">
        <v>4505</v>
      </c>
      <c r="X16" s="23">
        <v>1315</v>
      </c>
      <c r="Y16" s="24">
        <v>0.28636660000000003</v>
      </c>
      <c r="Z16" s="23">
        <v>2725</v>
      </c>
      <c r="AA16" s="24">
        <v>0.59230269999999996</v>
      </c>
      <c r="AB16" s="23">
        <v>4165</v>
      </c>
      <c r="AC16" s="24">
        <v>0.9060665</v>
      </c>
      <c r="AD16" s="23">
        <v>4520</v>
      </c>
      <c r="AE16" s="24">
        <v>0.9826049</v>
      </c>
      <c r="AF16" s="23">
        <v>80</v>
      </c>
      <c r="AG16" s="24">
        <v>1.73951E-2</v>
      </c>
      <c r="AH16" s="23">
        <v>4600</v>
      </c>
      <c r="AI16" s="23">
        <v>810</v>
      </c>
      <c r="AJ16" s="24">
        <v>0.18054010000000001</v>
      </c>
      <c r="AK16" s="23">
        <v>1940</v>
      </c>
      <c r="AL16" s="24">
        <v>0.4331622</v>
      </c>
      <c r="AM16" s="23">
        <v>3155</v>
      </c>
      <c r="AN16" s="24">
        <v>0.70430709999999996</v>
      </c>
      <c r="AO16" s="23">
        <v>3990</v>
      </c>
      <c r="AP16" s="24">
        <v>0.89087260000000001</v>
      </c>
      <c r="AQ16" s="23">
        <v>490</v>
      </c>
      <c r="AR16" s="24">
        <v>0.1091274</v>
      </c>
      <c r="AS16" s="23">
        <v>4480</v>
      </c>
      <c r="AT16" s="23">
        <v>565</v>
      </c>
      <c r="AU16" s="24">
        <v>0.1228528</v>
      </c>
      <c r="AV16" s="23">
        <v>1405</v>
      </c>
      <c r="AW16" s="24">
        <v>0.30593609999999999</v>
      </c>
      <c r="AX16" s="23">
        <v>2605</v>
      </c>
      <c r="AY16" s="24">
        <v>0.56599259999999996</v>
      </c>
      <c r="AZ16" s="23">
        <v>3715</v>
      </c>
      <c r="BA16" s="24">
        <v>0.80800170000000004</v>
      </c>
      <c r="BB16" s="23">
        <v>885</v>
      </c>
      <c r="BC16" s="24">
        <v>0.19199830000000001</v>
      </c>
      <c r="BD16" s="23">
        <v>4600</v>
      </c>
    </row>
    <row r="17" spans="1:56" ht="15" customHeight="1" x14ac:dyDescent="0.2">
      <c r="A17" t="s">
        <v>55</v>
      </c>
      <c r="B17" s="23">
        <v>2905</v>
      </c>
      <c r="C17" s="24">
        <v>0.63560799999999995</v>
      </c>
      <c r="D17" s="23">
        <v>3855</v>
      </c>
      <c r="E17" s="24">
        <v>0.84295710000000001</v>
      </c>
      <c r="F17" s="23">
        <v>4315</v>
      </c>
      <c r="G17" s="24">
        <v>0.94378830000000002</v>
      </c>
      <c r="H17" s="23">
        <v>4490</v>
      </c>
      <c r="I17" s="24">
        <v>0.98206470000000001</v>
      </c>
      <c r="J17" s="23">
        <v>80</v>
      </c>
      <c r="K17" s="24">
        <v>1.7935300000000001E-2</v>
      </c>
      <c r="L17" s="23">
        <v>4570</v>
      </c>
      <c r="M17" s="23">
        <v>3005</v>
      </c>
      <c r="N17" s="24">
        <v>0.61971540000000003</v>
      </c>
      <c r="O17" s="23">
        <v>3975</v>
      </c>
      <c r="P17" s="24">
        <v>0.81955040000000001</v>
      </c>
      <c r="Q17" s="23">
        <v>4630</v>
      </c>
      <c r="R17" s="24">
        <v>0.95524849999999994</v>
      </c>
      <c r="S17" s="23">
        <v>4770</v>
      </c>
      <c r="T17" s="24">
        <v>0.98329549999999999</v>
      </c>
      <c r="U17" s="23">
        <v>80</v>
      </c>
      <c r="V17" s="24">
        <v>1.6704500000000001E-2</v>
      </c>
      <c r="W17" s="23">
        <v>4850</v>
      </c>
      <c r="X17" s="23">
        <v>3075</v>
      </c>
      <c r="Y17" s="24">
        <v>0.60242850000000003</v>
      </c>
      <c r="Z17" s="23">
        <v>4275</v>
      </c>
      <c r="AA17" s="24">
        <v>0.83744609999999997</v>
      </c>
      <c r="AB17" s="23">
        <v>4965</v>
      </c>
      <c r="AC17" s="24">
        <v>0.97277709999999995</v>
      </c>
      <c r="AD17" s="23">
        <v>5065</v>
      </c>
      <c r="AE17" s="24">
        <v>0.99157850000000003</v>
      </c>
      <c r="AF17" s="23">
        <v>45</v>
      </c>
      <c r="AG17" s="24">
        <v>8.4215000000000002E-3</v>
      </c>
      <c r="AH17" s="23">
        <v>5105</v>
      </c>
      <c r="AI17" s="23">
        <v>2860</v>
      </c>
      <c r="AJ17" s="24">
        <v>0.58795730000000002</v>
      </c>
      <c r="AK17" s="23">
        <v>3905</v>
      </c>
      <c r="AL17" s="24">
        <v>0.80230170000000001</v>
      </c>
      <c r="AM17" s="23">
        <v>4550</v>
      </c>
      <c r="AN17" s="24">
        <v>0.93526509999999996</v>
      </c>
      <c r="AO17" s="23">
        <v>4780</v>
      </c>
      <c r="AP17" s="24">
        <v>0.98273739999999998</v>
      </c>
      <c r="AQ17" s="23">
        <v>85</v>
      </c>
      <c r="AR17" s="24">
        <v>1.7262599999999999E-2</v>
      </c>
      <c r="AS17" s="23">
        <v>4865</v>
      </c>
      <c r="AT17" s="23">
        <v>2510</v>
      </c>
      <c r="AU17" s="24">
        <v>0.55713330000000005</v>
      </c>
      <c r="AV17" s="23">
        <v>3530</v>
      </c>
      <c r="AW17" s="24">
        <v>0.78366979999999997</v>
      </c>
      <c r="AX17" s="23">
        <v>4165</v>
      </c>
      <c r="AY17" s="24">
        <v>0.92456179999999999</v>
      </c>
      <c r="AZ17" s="23">
        <v>4415</v>
      </c>
      <c r="BA17" s="24">
        <v>0.98003110000000004</v>
      </c>
      <c r="BB17" s="23">
        <v>90</v>
      </c>
      <c r="BC17" s="24">
        <v>1.9968900000000001E-2</v>
      </c>
      <c r="BD17" s="23">
        <v>4505</v>
      </c>
    </row>
    <row r="18" spans="1:56" ht="15" customHeight="1" x14ac:dyDescent="0.2">
      <c r="A18" t="s">
        <v>137</v>
      </c>
      <c r="B18" s="23">
        <v>240</v>
      </c>
      <c r="C18" s="24">
        <v>0.72372369999999997</v>
      </c>
      <c r="D18" s="23">
        <v>290</v>
      </c>
      <c r="E18" s="24">
        <v>0.87387389999999998</v>
      </c>
      <c r="F18" s="23">
        <v>310</v>
      </c>
      <c r="G18" s="24">
        <v>0.93093090000000001</v>
      </c>
      <c r="H18" s="23">
        <v>320</v>
      </c>
      <c r="I18" s="24">
        <v>0.95795799999999998</v>
      </c>
      <c r="J18" s="23">
        <v>15</v>
      </c>
      <c r="K18" s="24">
        <v>4.2042000000000003E-2</v>
      </c>
      <c r="L18" s="23">
        <v>335</v>
      </c>
      <c r="M18" s="23">
        <v>245</v>
      </c>
      <c r="N18" s="24">
        <v>0.81818179999999996</v>
      </c>
      <c r="O18" s="23">
        <v>270</v>
      </c>
      <c r="P18" s="24">
        <v>0.91245790000000004</v>
      </c>
      <c r="Q18" s="23">
        <v>290</v>
      </c>
      <c r="R18" s="24">
        <v>0.97643100000000005</v>
      </c>
      <c r="S18" s="23">
        <v>290</v>
      </c>
      <c r="T18" s="24">
        <v>0.98316499999999996</v>
      </c>
      <c r="U18" s="23">
        <v>5</v>
      </c>
      <c r="V18" s="24">
        <v>1.6834999999999999E-2</v>
      </c>
      <c r="W18" s="23">
        <v>295</v>
      </c>
      <c r="X18" s="23">
        <v>225</v>
      </c>
      <c r="Y18" s="24" t="s">
        <v>29</v>
      </c>
      <c r="Z18" s="23">
        <v>280</v>
      </c>
      <c r="AA18" s="24" t="s">
        <v>29</v>
      </c>
      <c r="AB18" s="23">
        <v>305</v>
      </c>
      <c r="AC18" s="24" t="s">
        <v>29</v>
      </c>
      <c r="AD18" s="23">
        <v>310</v>
      </c>
      <c r="AE18" s="24" t="s">
        <v>29</v>
      </c>
      <c r="AF18" s="23" t="s">
        <v>29</v>
      </c>
      <c r="AG18" s="24" t="s">
        <v>29</v>
      </c>
      <c r="AH18" s="23">
        <v>310</v>
      </c>
      <c r="AI18" s="23">
        <v>175</v>
      </c>
      <c r="AJ18" s="24">
        <v>0.64925370000000004</v>
      </c>
      <c r="AK18" s="23">
        <v>215</v>
      </c>
      <c r="AL18" s="24">
        <v>0.80970149999999996</v>
      </c>
      <c r="AM18" s="23">
        <v>245</v>
      </c>
      <c r="AN18" s="24">
        <v>0.90671639999999998</v>
      </c>
      <c r="AO18" s="23">
        <v>260</v>
      </c>
      <c r="AP18" s="24">
        <v>0.97388059999999999</v>
      </c>
      <c r="AQ18" s="23">
        <v>5</v>
      </c>
      <c r="AR18" s="24">
        <v>2.6119400000000001E-2</v>
      </c>
      <c r="AS18" s="23">
        <v>270</v>
      </c>
      <c r="AT18" s="23">
        <v>200</v>
      </c>
      <c r="AU18" s="24" t="s">
        <v>29</v>
      </c>
      <c r="AV18" s="23">
        <v>245</v>
      </c>
      <c r="AW18" s="24" t="s">
        <v>29</v>
      </c>
      <c r="AX18" s="23">
        <v>260</v>
      </c>
      <c r="AY18" s="24" t="s">
        <v>29</v>
      </c>
      <c r="AZ18" s="23">
        <v>275</v>
      </c>
      <c r="BA18" s="24" t="s">
        <v>29</v>
      </c>
      <c r="BB18" s="23" t="s">
        <v>29</v>
      </c>
      <c r="BC18" s="24" t="s">
        <v>29</v>
      </c>
      <c r="BD18" s="23">
        <v>275</v>
      </c>
    </row>
    <row r="19" spans="1:56" ht="15" customHeight="1" x14ac:dyDescent="0.2">
      <c r="A19" t="s">
        <v>77</v>
      </c>
      <c r="B19" s="23">
        <v>995</v>
      </c>
      <c r="C19" s="24">
        <v>0.5708548</v>
      </c>
      <c r="D19" s="23">
        <v>1300</v>
      </c>
      <c r="E19" s="24">
        <v>0.74584050000000002</v>
      </c>
      <c r="F19" s="23">
        <v>1490</v>
      </c>
      <c r="G19" s="24">
        <v>0.85542169999999995</v>
      </c>
      <c r="H19" s="23">
        <v>1635</v>
      </c>
      <c r="I19" s="24">
        <v>0.93746410000000002</v>
      </c>
      <c r="J19" s="23">
        <v>110</v>
      </c>
      <c r="K19" s="24">
        <v>6.2535900000000005E-2</v>
      </c>
      <c r="L19" s="23">
        <v>1745</v>
      </c>
      <c r="M19" s="23">
        <v>965</v>
      </c>
      <c r="N19" s="24">
        <v>0.52761069999999999</v>
      </c>
      <c r="O19" s="23">
        <v>1280</v>
      </c>
      <c r="P19" s="24">
        <v>0.70092949999999998</v>
      </c>
      <c r="Q19" s="23">
        <v>1575</v>
      </c>
      <c r="R19" s="24">
        <v>0.86003280000000004</v>
      </c>
      <c r="S19" s="23">
        <v>1725</v>
      </c>
      <c r="T19" s="24">
        <v>0.94368510000000005</v>
      </c>
      <c r="U19" s="23">
        <v>105</v>
      </c>
      <c r="V19" s="24">
        <v>5.6314900000000001E-2</v>
      </c>
      <c r="W19" s="23">
        <v>1830</v>
      </c>
      <c r="X19" s="23">
        <v>845</v>
      </c>
      <c r="Y19" s="24">
        <v>0.51492990000000005</v>
      </c>
      <c r="Z19" s="23">
        <v>1205</v>
      </c>
      <c r="AA19" s="24">
        <v>0.73369899999999999</v>
      </c>
      <c r="AB19" s="23">
        <v>1520</v>
      </c>
      <c r="AC19" s="24">
        <v>0.92504569999999997</v>
      </c>
      <c r="AD19" s="23">
        <v>1595</v>
      </c>
      <c r="AE19" s="24">
        <v>0.97318709999999997</v>
      </c>
      <c r="AF19" s="23">
        <v>45</v>
      </c>
      <c r="AG19" s="24">
        <v>2.6812900000000001E-2</v>
      </c>
      <c r="AH19" s="23">
        <v>1640</v>
      </c>
      <c r="AI19" s="23">
        <v>790</v>
      </c>
      <c r="AJ19" s="24">
        <v>0.47995139999999997</v>
      </c>
      <c r="AK19" s="23">
        <v>1155</v>
      </c>
      <c r="AL19" s="24">
        <v>0.70291619999999999</v>
      </c>
      <c r="AM19" s="23">
        <v>1380</v>
      </c>
      <c r="AN19" s="24">
        <v>0.83778859999999999</v>
      </c>
      <c r="AO19" s="23">
        <v>1525</v>
      </c>
      <c r="AP19" s="24">
        <v>0.92588090000000001</v>
      </c>
      <c r="AQ19" s="23">
        <v>120</v>
      </c>
      <c r="AR19" s="24">
        <v>7.4119099999999993E-2</v>
      </c>
      <c r="AS19" s="23">
        <v>1645</v>
      </c>
      <c r="AT19" s="23">
        <v>735</v>
      </c>
      <c r="AU19" s="24">
        <v>0.40542040000000001</v>
      </c>
      <c r="AV19" s="23">
        <v>1120</v>
      </c>
      <c r="AW19" s="24">
        <v>0.61836279999999999</v>
      </c>
      <c r="AX19" s="23">
        <v>1405</v>
      </c>
      <c r="AY19" s="24">
        <v>0.77820800000000001</v>
      </c>
      <c r="AZ19" s="23">
        <v>1595</v>
      </c>
      <c r="BA19" s="24">
        <v>0.88219029999999998</v>
      </c>
      <c r="BB19" s="23">
        <v>215</v>
      </c>
      <c r="BC19" s="24">
        <v>0.1178097</v>
      </c>
      <c r="BD19" s="23">
        <v>1810</v>
      </c>
    </row>
    <row r="20" spans="1:56" ht="15" customHeight="1" x14ac:dyDescent="0.2">
      <c r="A20" t="s">
        <v>56</v>
      </c>
      <c r="B20" s="23">
        <v>19795</v>
      </c>
      <c r="C20" s="24">
        <v>0.41481560000000001</v>
      </c>
      <c r="D20" s="23">
        <v>33075</v>
      </c>
      <c r="E20" s="24">
        <v>0.69306369999999995</v>
      </c>
      <c r="F20" s="23">
        <v>41825</v>
      </c>
      <c r="G20" s="24">
        <v>0.87642500000000001</v>
      </c>
      <c r="H20" s="23">
        <v>45740</v>
      </c>
      <c r="I20" s="24">
        <v>0.95846609999999999</v>
      </c>
      <c r="J20" s="23">
        <v>1980</v>
      </c>
      <c r="K20" s="24">
        <v>4.1533899999999999E-2</v>
      </c>
      <c r="L20" s="23">
        <v>47720</v>
      </c>
      <c r="M20" s="23">
        <v>22300</v>
      </c>
      <c r="N20" s="24">
        <v>0.47596690000000003</v>
      </c>
      <c r="O20" s="23">
        <v>33570</v>
      </c>
      <c r="P20" s="24">
        <v>0.71653290000000003</v>
      </c>
      <c r="Q20" s="23">
        <v>42630</v>
      </c>
      <c r="R20" s="24">
        <v>0.90992910000000005</v>
      </c>
      <c r="S20" s="23">
        <v>45680</v>
      </c>
      <c r="T20" s="24">
        <v>0.97496369999999999</v>
      </c>
      <c r="U20" s="23">
        <v>1175</v>
      </c>
      <c r="V20" s="24">
        <v>2.5036300000000001E-2</v>
      </c>
      <c r="W20" s="23">
        <v>46850</v>
      </c>
      <c r="X20" s="23">
        <v>18415</v>
      </c>
      <c r="Y20" s="24">
        <v>0.39469739999999998</v>
      </c>
      <c r="Z20" s="23">
        <v>31350</v>
      </c>
      <c r="AA20" s="24">
        <v>0.67189639999999995</v>
      </c>
      <c r="AB20" s="23">
        <v>42625</v>
      </c>
      <c r="AC20" s="24">
        <v>0.91358019999999995</v>
      </c>
      <c r="AD20" s="23">
        <v>45760</v>
      </c>
      <c r="AE20" s="24">
        <v>0.98081700000000005</v>
      </c>
      <c r="AF20" s="23">
        <v>895</v>
      </c>
      <c r="AG20" s="24">
        <v>1.9182999999999999E-2</v>
      </c>
      <c r="AH20" s="23">
        <v>46655</v>
      </c>
      <c r="AI20" s="23">
        <v>16085</v>
      </c>
      <c r="AJ20" s="24">
        <v>0.35279539999999998</v>
      </c>
      <c r="AK20" s="23">
        <v>29885</v>
      </c>
      <c r="AL20" s="24">
        <v>0.65549539999999995</v>
      </c>
      <c r="AM20" s="23">
        <v>39345</v>
      </c>
      <c r="AN20" s="24">
        <v>0.86296139999999999</v>
      </c>
      <c r="AO20" s="23">
        <v>43805</v>
      </c>
      <c r="AP20" s="24">
        <v>0.96082730000000005</v>
      </c>
      <c r="AQ20" s="23">
        <v>1785</v>
      </c>
      <c r="AR20" s="24">
        <v>3.9172699999999998E-2</v>
      </c>
      <c r="AS20" s="23">
        <v>45595</v>
      </c>
      <c r="AT20" s="23">
        <v>15915</v>
      </c>
      <c r="AU20" s="24">
        <v>0.3578479</v>
      </c>
      <c r="AV20" s="23">
        <v>27925</v>
      </c>
      <c r="AW20" s="24">
        <v>0.62785259999999998</v>
      </c>
      <c r="AX20" s="23">
        <v>37700</v>
      </c>
      <c r="AY20" s="24">
        <v>0.84765159999999995</v>
      </c>
      <c r="AZ20" s="23">
        <v>42175</v>
      </c>
      <c r="BA20" s="24">
        <v>0.94826540000000004</v>
      </c>
      <c r="BB20" s="23">
        <v>2300</v>
      </c>
      <c r="BC20" s="24">
        <v>5.1734599999999999E-2</v>
      </c>
      <c r="BD20" s="23">
        <v>44475</v>
      </c>
    </row>
    <row r="21" spans="1:56" ht="15" customHeight="1" x14ac:dyDescent="0.2">
      <c r="A21" t="s">
        <v>57</v>
      </c>
      <c r="B21" s="23">
        <v>290</v>
      </c>
      <c r="C21" s="24">
        <v>0.28713860000000002</v>
      </c>
      <c r="D21" s="23">
        <v>560</v>
      </c>
      <c r="E21" s="24">
        <v>0.55633100000000002</v>
      </c>
      <c r="F21" s="23">
        <v>785</v>
      </c>
      <c r="G21" s="24">
        <v>0.78265200000000001</v>
      </c>
      <c r="H21" s="23">
        <v>920</v>
      </c>
      <c r="I21" s="24">
        <v>0.91724830000000002</v>
      </c>
      <c r="J21" s="23">
        <v>85</v>
      </c>
      <c r="K21" s="24">
        <v>8.2751699999999997E-2</v>
      </c>
      <c r="L21" s="23">
        <v>1005</v>
      </c>
      <c r="M21" s="23">
        <v>330</v>
      </c>
      <c r="N21" s="24">
        <v>0.35799779999999998</v>
      </c>
      <c r="O21" s="23">
        <v>620</v>
      </c>
      <c r="P21" s="24">
        <v>0.67682260000000005</v>
      </c>
      <c r="Q21" s="23">
        <v>825</v>
      </c>
      <c r="R21" s="24">
        <v>0.89880300000000002</v>
      </c>
      <c r="S21" s="23">
        <v>885</v>
      </c>
      <c r="T21" s="24">
        <v>0.96517949999999997</v>
      </c>
      <c r="U21" s="23">
        <v>30</v>
      </c>
      <c r="V21" s="24">
        <v>3.4820499999999997E-2</v>
      </c>
      <c r="W21" s="23">
        <v>920</v>
      </c>
      <c r="X21" s="23">
        <v>400</v>
      </c>
      <c r="Y21" s="24">
        <v>0.3667279</v>
      </c>
      <c r="Z21" s="23">
        <v>745</v>
      </c>
      <c r="AA21" s="24">
        <v>0.68566179999999999</v>
      </c>
      <c r="AB21" s="23">
        <v>1015</v>
      </c>
      <c r="AC21" s="24">
        <v>0.93474259999999998</v>
      </c>
      <c r="AD21" s="23">
        <v>1070</v>
      </c>
      <c r="AE21" s="24">
        <v>0.98345590000000005</v>
      </c>
      <c r="AF21" s="23">
        <v>20</v>
      </c>
      <c r="AG21" s="24">
        <v>1.6544099999999999E-2</v>
      </c>
      <c r="AH21" s="23">
        <v>1090</v>
      </c>
      <c r="AI21" s="23">
        <v>265</v>
      </c>
      <c r="AJ21" s="24">
        <v>0.25381680000000001</v>
      </c>
      <c r="AK21" s="23">
        <v>540</v>
      </c>
      <c r="AL21" s="24">
        <v>0.51526720000000004</v>
      </c>
      <c r="AM21" s="23">
        <v>815</v>
      </c>
      <c r="AN21" s="24">
        <v>0.77958019999999995</v>
      </c>
      <c r="AO21" s="23">
        <v>980</v>
      </c>
      <c r="AP21" s="24">
        <v>0.93606869999999998</v>
      </c>
      <c r="AQ21" s="23">
        <v>65</v>
      </c>
      <c r="AR21" s="24">
        <v>6.3931299999999996E-2</v>
      </c>
      <c r="AS21" s="23">
        <v>1050</v>
      </c>
      <c r="AT21" s="23">
        <v>320</v>
      </c>
      <c r="AU21" s="24">
        <v>0.3101449</v>
      </c>
      <c r="AV21" s="23">
        <v>585</v>
      </c>
      <c r="AW21" s="24">
        <v>0.56618360000000001</v>
      </c>
      <c r="AX21" s="23">
        <v>830</v>
      </c>
      <c r="AY21" s="24">
        <v>0.80386469999999999</v>
      </c>
      <c r="AZ21" s="23">
        <v>965</v>
      </c>
      <c r="BA21" s="24">
        <v>0.9323671</v>
      </c>
      <c r="BB21" s="23">
        <v>70</v>
      </c>
      <c r="BC21" s="24">
        <v>6.7632899999999996E-2</v>
      </c>
      <c r="BD21" s="23">
        <v>1035</v>
      </c>
    </row>
    <row r="22" spans="1:56" ht="15" customHeight="1" x14ac:dyDescent="0.2">
      <c r="A22" t="s">
        <v>58</v>
      </c>
      <c r="B22" s="23">
        <v>60</v>
      </c>
      <c r="C22" s="24">
        <v>0.17714289999999999</v>
      </c>
      <c r="D22" s="23">
        <v>140</v>
      </c>
      <c r="E22" s="24">
        <v>0.40285710000000002</v>
      </c>
      <c r="F22" s="23">
        <v>225</v>
      </c>
      <c r="G22" s="24">
        <v>0.63714289999999996</v>
      </c>
      <c r="H22" s="23">
        <v>300</v>
      </c>
      <c r="I22" s="24">
        <v>0.86285710000000004</v>
      </c>
      <c r="J22" s="23">
        <v>50</v>
      </c>
      <c r="K22" s="24">
        <v>0.13714290000000001</v>
      </c>
      <c r="L22" s="23">
        <v>350</v>
      </c>
      <c r="M22" s="23">
        <v>115</v>
      </c>
      <c r="N22" s="24">
        <v>0.33933930000000001</v>
      </c>
      <c r="O22" s="23">
        <v>180</v>
      </c>
      <c r="P22" s="24">
        <v>0.54354349999999996</v>
      </c>
      <c r="Q22" s="23">
        <v>275</v>
      </c>
      <c r="R22" s="24">
        <v>0.82282279999999997</v>
      </c>
      <c r="S22" s="23">
        <v>320</v>
      </c>
      <c r="T22" s="24">
        <v>0.96696700000000002</v>
      </c>
      <c r="U22" s="23">
        <v>10</v>
      </c>
      <c r="V22" s="24">
        <v>3.3033E-2</v>
      </c>
      <c r="W22" s="23">
        <v>335</v>
      </c>
      <c r="X22" s="23">
        <v>65</v>
      </c>
      <c r="Y22" s="24">
        <v>0.248062</v>
      </c>
      <c r="Z22" s="23">
        <v>130</v>
      </c>
      <c r="AA22" s="24">
        <v>0.49612400000000001</v>
      </c>
      <c r="AB22" s="23">
        <v>220</v>
      </c>
      <c r="AC22" s="24">
        <v>0.86046509999999998</v>
      </c>
      <c r="AD22" s="23">
        <v>255</v>
      </c>
      <c r="AE22" s="24">
        <v>0.98062020000000005</v>
      </c>
      <c r="AF22" s="23">
        <v>5</v>
      </c>
      <c r="AG22" s="24">
        <v>1.9379799999999999E-2</v>
      </c>
      <c r="AH22" s="23">
        <v>260</v>
      </c>
      <c r="AI22" s="23">
        <v>25</v>
      </c>
      <c r="AJ22" s="24">
        <v>0.1207729</v>
      </c>
      <c r="AK22" s="23">
        <v>60</v>
      </c>
      <c r="AL22" s="24">
        <v>0.29951689999999997</v>
      </c>
      <c r="AM22" s="23">
        <v>100</v>
      </c>
      <c r="AN22" s="24">
        <v>0.48309180000000002</v>
      </c>
      <c r="AO22" s="23">
        <v>155</v>
      </c>
      <c r="AP22" s="24">
        <v>0.75845410000000002</v>
      </c>
      <c r="AQ22" s="23">
        <v>50</v>
      </c>
      <c r="AR22" s="24">
        <v>0.24154590000000001</v>
      </c>
      <c r="AS22" s="23">
        <v>205</v>
      </c>
      <c r="AT22" s="23">
        <v>25</v>
      </c>
      <c r="AU22" s="24">
        <v>8.4558800000000003E-2</v>
      </c>
      <c r="AV22" s="23">
        <v>80</v>
      </c>
      <c r="AW22" s="24">
        <v>0.29044120000000001</v>
      </c>
      <c r="AX22" s="23">
        <v>140</v>
      </c>
      <c r="AY22" s="24">
        <v>0.51838240000000002</v>
      </c>
      <c r="AZ22" s="23">
        <v>210</v>
      </c>
      <c r="BA22" s="24">
        <v>0.76470590000000005</v>
      </c>
      <c r="BB22" s="23">
        <v>65</v>
      </c>
      <c r="BC22" s="24">
        <v>0.23529410000000001</v>
      </c>
      <c r="BD22" s="23">
        <v>270</v>
      </c>
    </row>
    <row r="23" spans="1:56" ht="15" customHeight="1" x14ac:dyDescent="0.2">
      <c r="A23" t="s">
        <v>59</v>
      </c>
      <c r="B23" s="23">
        <v>90</v>
      </c>
      <c r="C23" s="24">
        <v>0.15397920000000001</v>
      </c>
      <c r="D23" s="23">
        <v>220</v>
      </c>
      <c r="E23" s="24">
        <v>0.37889270000000003</v>
      </c>
      <c r="F23" s="23">
        <v>400</v>
      </c>
      <c r="G23" s="24">
        <v>0.69204149999999998</v>
      </c>
      <c r="H23" s="23">
        <v>515</v>
      </c>
      <c r="I23" s="24">
        <v>0.88754330000000003</v>
      </c>
      <c r="J23" s="23">
        <v>65</v>
      </c>
      <c r="K23" s="24">
        <v>0.11245670000000001</v>
      </c>
      <c r="L23" s="23">
        <v>580</v>
      </c>
      <c r="M23" s="23">
        <v>240</v>
      </c>
      <c r="N23" s="24">
        <v>0.47440939999999998</v>
      </c>
      <c r="O23" s="23">
        <v>375</v>
      </c>
      <c r="P23" s="24">
        <v>0.73622050000000006</v>
      </c>
      <c r="Q23" s="23">
        <v>460</v>
      </c>
      <c r="R23" s="24">
        <v>0.90944879999999995</v>
      </c>
      <c r="S23" s="23">
        <v>495</v>
      </c>
      <c r="T23" s="24">
        <v>0.97834650000000001</v>
      </c>
      <c r="U23" s="23">
        <v>10</v>
      </c>
      <c r="V23" s="24">
        <v>2.1653499999999999E-2</v>
      </c>
      <c r="W23" s="23">
        <v>510</v>
      </c>
      <c r="X23" s="23">
        <v>115</v>
      </c>
      <c r="Y23" s="24">
        <v>0.28329300000000002</v>
      </c>
      <c r="Z23" s="23">
        <v>260</v>
      </c>
      <c r="AA23" s="24">
        <v>0.62711859999999997</v>
      </c>
      <c r="AB23" s="23">
        <v>380</v>
      </c>
      <c r="AC23" s="24">
        <v>0.91525420000000002</v>
      </c>
      <c r="AD23" s="23">
        <v>405</v>
      </c>
      <c r="AE23" s="24">
        <v>0.97820819999999997</v>
      </c>
      <c r="AF23" s="23">
        <v>10</v>
      </c>
      <c r="AG23" s="24">
        <v>2.17918E-2</v>
      </c>
      <c r="AH23" s="23">
        <v>415</v>
      </c>
      <c r="AI23" s="23">
        <v>45</v>
      </c>
      <c r="AJ23" s="24">
        <v>0.1230366</v>
      </c>
      <c r="AK23" s="23">
        <v>130</v>
      </c>
      <c r="AL23" s="24">
        <v>0.34293190000000001</v>
      </c>
      <c r="AM23" s="23">
        <v>225</v>
      </c>
      <c r="AN23" s="24">
        <v>0.58900520000000001</v>
      </c>
      <c r="AO23" s="23">
        <v>310</v>
      </c>
      <c r="AP23" s="24">
        <v>0.81413610000000003</v>
      </c>
      <c r="AQ23" s="23">
        <v>70</v>
      </c>
      <c r="AR23" s="24">
        <v>0.1858639</v>
      </c>
      <c r="AS23" s="23">
        <v>380</v>
      </c>
      <c r="AT23" s="23">
        <v>60</v>
      </c>
      <c r="AU23" s="24">
        <v>0.13063060000000001</v>
      </c>
      <c r="AV23" s="23">
        <v>155</v>
      </c>
      <c r="AW23" s="24">
        <v>0.34684680000000001</v>
      </c>
      <c r="AX23" s="23">
        <v>285</v>
      </c>
      <c r="AY23" s="24">
        <v>0.64189189999999996</v>
      </c>
      <c r="AZ23" s="23">
        <v>380</v>
      </c>
      <c r="BA23" s="24">
        <v>0.85135139999999998</v>
      </c>
      <c r="BB23" s="23">
        <v>65</v>
      </c>
      <c r="BC23" s="24">
        <v>0.14864859999999999</v>
      </c>
      <c r="BD23" s="23">
        <v>445</v>
      </c>
    </row>
    <row r="24" spans="1:56" ht="15" customHeight="1" x14ac:dyDescent="0.2">
      <c r="A24" t="s">
        <v>28</v>
      </c>
      <c r="B24" s="23">
        <v>3895</v>
      </c>
      <c r="C24" s="24">
        <v>0.58778280000000005</v>
      </c>
      <c r="D24" s="23">
        <v>4920</v>
      </c>
      <c r="E24" s="24">
        <v>0.74223229999999996</v>
      </c>
      <c r="F24" s="23">
        <v>5750</v>
      </c>
      <c r="G24" s="24">
        <v>0.86726999999999999</v>
      </c>
      <c r="H24" s="23">
        <v>6280</v>
      </c>
      <c r="I24" s="24">
        <v>0.94690799999999997</v>
      </c>
      <c r="J24" s="23">
        <v>350</v>
      </c>
      <c r="K24" s="24">
        <v>5.3092E-2</v>
      </c>
      <c r="L24" s="23">
        <v>6630</v>
      </c>
      <c r="M24" s="23">
        <v>4275</v>
      </c>
      <c r="N24" s="24">
        <v>0.6011244</v>
      </c>
      <c r="O24" s="23">
        <v>5475</v>
      </c>
      <c r="P24" s="24">
        <v>0.76922000000000001</v>
      </c>
      <c r="Q24" s="23">
        <v>6505</v>
      </c>
      <c r="R24" s="24">
        <v>0.91426560000000001</v>
      </c>
      <c r="S24" s="23">
        <v>6930</v>
      </c>
      <c r="T24" s="24">
        <v>0.97371750000000001</v>
      </c>
      <c r="U24" s="23">
        <v>185</v>
      </c>
      <c r="V24" s="24">
        <v>2.62825E-2</v>
      </c>
      <c r="W24" s="23">
        <v>7115</v>
      </c>
      <c r="X24" s="23">
        <v>4645</v>
      </c>
      <c r="Y24" s="24">
        <v>0.59894219999999998</v>
      </c>
      <c r="Z24" s="23">
        <v>6140</v>
      </c>
      <c r="AA24" s="24">
        <v>0.79218270000000002</v>
      </c>
      <c r="AB24" s="23">
        <v>7315</v>
      </c>
      <c r="AC24" s="24">
        <v>0.94336949999999997</v>
      </c>
      <c r="AD24" s="23">
        <v>7655</v>
      </c>
      <c r="AE24" s="24">
        <v>0.98748709999999995</v>
      </c>
      <c r="AF24" s="23">
        <v>95</v>
      </c>
      <c r="AG24" s="24">
        <v>1.25129E-2</v>
      </c>
      <c r="AH24" s="23">
        <v>7750</v>
      </c>
      <c r="AI24" s="23">
        <v>4270</v>
      </c>
      <c r="AJ24" s="24">
        <v>0.54268289999999997</v>
      </c>
      <c r="AK24" s="23">
        <v>5580</v>
      </c>
      <c r="AL24" s="24">
        <v>0.70858739999999998</v>
      </c>
      <c r="AM24" s="23">
        <v>6680</v>
      </c>
      <c r="AN24" s="24">
        <v>0.84857720000000003</v>
      </c>
      <c r="AO24" s="23">
        <v>7385</v>
      </c>
      <c r="AP24" s="24">
        <v>0.93788110000000002</v>
      </c>
      <c r="AQ24" s="23">
        <v>490</v>
      </c>
      <c r="AR24" s="24">
        <v>6.2118899999999998E-2</v>
      </c>
      <c r="AS24" s="23">
        <v>7870</v>
      </c>
      <c r="AT24" s="23">
        <v>4630</v>
      </c>
      <c r="AU24" s="24">
        <v>0.56869239999999999</v>
      </c>
      <c r="AV24" s="23">
        <v>6025</v>
      </c>
      <c r="AW24" s="24">
        <v>0.73947209999999997</v>
      </c>
      <c r="AX24" s="23">
        <v>7115</v>
      </c>
      <c r="AY24" s="24">
        <v>0.87354209999999999</v>
      </c>
      <c r="AZ24" s="23">
        <v>7750</v>
      </c>
      <c r="BA24" s="24">
        <v>0.95125839999999995</v>
      </c>
      <c r="BB24" s="23">
        <v>395</v>
      </c>
      <c r="BC24" s="24">
        <v>4.8741600000000003E-2</v>
      </c>
      <c r="BD24" s="23">
        <v>8145</v>
      </c>
    </row>
    <row r="25" spans="1:56" ht="15" customHeight="1" x14ac:dyDescent="0.2">
      <c r="A25" t="s">
        <v>30</v>
      </c>
      <c r="B25" s="23">
        <v>65</v>
      </c>
      <c r="C25" s="24" t="s">
        <v>29</v>
      </c>
      <c r="D25" s="23">
        <v>85</v>
      </c>
      <c r="E25" s="24" t="s">
        <v>29</v>
      </c>
      <c r="F25" s="23">
        <v>110</v>
      </c>
      <c r="G25" s="24" t="s">
        <v>29</v>
      </c>
      <c r="H25" s="23">
        <v>135</v>
      </c>
      <c r="I25" s="24" t="s">
        <v>29</v>
      </c>
      <c r="J25" s="23" t="s">
        <v>29</v>
      </c>
      <c r="K25" s="24" t="s">
        <v>29</v>
      </c>
      <c r="L25" s="23">
        <v>135</v>
      </c>
      <c r="M25" s="23">
        <v>90</v>
      </c>
      <c r="N25" s="24">
        <v>0.54658390000000001</v>
      </c>
      <c r="O25" s="23">
        <v>125</v>
      </c>
      <c r="P25" s="24">
        <v>0.77639749999999996</v>
      </c>
      <c r="Q25" s="23">
        <v>140</v>
      </c>
      <c r="R25" s="24">
        <v>0.88198759999999998</v>
      </c>
      <c r="S25" s="23">
        <v>155</v>
      </c>
      <c r="T25" s="24">
        <v>0.96894409999999997</v>
      </c>
      <c r="U25" s="23">
        <v>5</v>
      </c>
      <c r="V25" s="24">
        <v>3.1055900000000001E-2</v>
      </c>
      <c r="W25" s="23">
        <v>160</v>
      </c>
      <c r="X25" s="23">
        <v>65</v>
      </c>
      <c r="Y25" s="24" t="s">
        <v>29</v>
      </c>
      <c r="Z25" s="23">
        <v>100</v>
      </c>
      <c r="AA25" s="24" t="s">
        <v>29</v>
      </c>
      <c r="AB25" s="23">
        <v>115</v>
      </c>
      <c r="AC25" s="24" t="s">
        <v>29</v>
      </c>
      <c r="AD25" s="23">
        <v>120</v>
      </c>
      <c r="AE25" s="24" t="s">
        <v>29</v>
      </c>
      <c r="AF25" s="23" t="s">
        <v>29</v>
      </c>
      <c r="AG25" s="24" t="s">
        <v>29</v>
      </c>
      <c r="AH25" s="23">
        <v>125</v>
      </c>
      <c r="AI25" s="23">
        <v>55</v>
      </c>
      <c r="AJ25" s="24">
        <v>0.41481479999999998</v>
      </c>
      <c r="AK25" s="23">
        <v>75</v>
      </c>
      <c r="AL25" s="24">
        <v>0.57037040000000006</v>
      </c>
      <c r="AM25" s="23">
        <v>100</v>
      </c>
      <c r="AN25" s="24">
        <v>0.73333329999999997</v>
      </c>
      <c r="AO25" s="23">
        <v>120</v>
      </c>
      <c r="AP25" s="24">
        <v>0.89629630000000005</v>
      </c>
      <c r="AQ25" s="23">
        <v>15</v>
      </c>
      <c r="AR25" s="24">
        <v>0.1037037</v>
      </c>
      <c r="AS25" s="23">
        <v>135</v>
      </c>
      <c r="AT25" s="23">
        <v>55</v>
      </c>
      <c r="AU25" s="24" t="s">
        <v>29</v>
      </c>
      <c r="AV25" s="23">
        <v>80</v>
      </c>
      <c r="AW25" s="24" t="s">
        <v>29</v>
      </c>
      <c r="AX25" s="23">
        <v>90</v>
      </c>
      <c r="AY25" s="24" t="s">
        <v>29</v>
      </c>
      <c r="AZ25" s="23">
        <v>105</v>
      </c>
      <c r="BA25" s="24" t="s">
        <v>29</v>
      </c>
      <c r="BB25" s="23" t="s">
        <v>29</v>
      </c>
      <c r="BC25" s="24" t="s">
        <v>29</v>
      </c>
      <c r="BD25" s="23">
        <v>105</v>
      </c>
    </row>
    <row r="26" spans="1:56" ht="15" customHeight="1" x14ac:dyDescent="0.2">
      <c r="A26" t="s">
        <v>138</v>
      </c>
      <c r="B26" s="23">
        <v>110</v>
      </c>
      <c r="C26" s="24" t="s">
        <v>29</v>
      </c>
      <c r="D26" s="23">
        <v>165</v>
      </c>
      <c r="E26" s="24" t="s">
        <v>29</v>
      </c>
      <c r="F26" s="23">
        <v>190</v>
      </c>
      <c r="G26" s="24" t="s">
        <v>29</v>
      </c>
      <c r="H26" s="23">
        <v>200</v>
      </c>
      <c r="I26" s="24" t="s">
        <v>29</v>
      </c>
      <c r="J26" s="23" t="s">
        <v>29</v>
      </c>
      <c r="K26" s="24" t="s">
        <v>29</v>
      </c>
      <c r="L26" s="23">
        <v>205</v>
      </c>
      <c r="M26" s="23">
        <v>135</v>
      </c>
      <c r="N26" s="24">
        <v>0.69270830000000005</v>
      </c>
      <c r="O26" s="23">
        <v>175</v>
      </c>
      <c r="P26" s="24">
        <v>0.90104169999999995</v>
      </c>
      <c r="Q26" s="23">
        <v>190</v>
      </c>
      <c r="R26" s="24">
        <v>0.99479169999999995</v>
      </c>
      <c r="S26" s="23">
        <v>190</v>
      </c>
      <c r="T26" s="24">
        <v>1</v>
      </c>
      <c r="U26" s="23">
        <v>0</v>
      </c>
      <c r="V26" s="24">
        <v>0</v>
      </c>
      <c r="W26" s="23">
        <v>190</v>
      </c>
      <c r="X26" s="23">
        <v>115</v>
      </c>
      <c r="Y26" s="24">
        <v>0.62295080000000003</v>
      </c>
      <c r="Z26" s="23">
        <v>150</v>
      </c>
      <c r="AA26" s="24">
        <v>0.81967210000000001</v>
      </c>
      <c r="AB26" s="23">
        <v>180</v>
      </c>
      <c r="AC26" s="24">
        <v>0.9836066</v>
      </c>
      <c r="AD26" s="23">
        <v>185</v>
      </c>
      <c r="AE26" s="24">
        <v>1</v>
      </c>
      <c r="AF26" s="23">
        <v>0</v>
      </c>
      <c r="AG26" s="24">
        <v>0</v>
      </c>
      <c r="AH26" s="23">
        <v>185</v>
      </c>
      <c r="AI26" s="23">
        <v>100</v>
      </c>
      <c r="AJ26" s="24" t="s">
        <v>29</v>
      </c>
      <c r="AK26" s="23">
        <v>155</v>
      </c>
      <c r="AL26" s="24" t="s">
        <v>29</v>
      </c>
      <c r="AM26" s="23">
        <v>180</v>
      </c>
      <c r="AN26" s="24" t="s">
        <v>29</v>
      </c>
      <c r="AO26" s="23">
        <v>195</v>
      </c>
      <c r="AP26" s="24" t="s">
        <v>29</v>
      </c>
      <c r="AQ26" s="23" t="s">
        <v>29</v>
      </c>
      <c r="AR26" s="24" t="s">
        <v>29</v>
      </c>
      <c r="AS26" s="23">
        <v>195</v>
      </c>
      <c r="AT26" s="23">
        <v>115</v>
      </c>
      <c r="AU26" s="24" t="s">
        <v>29</v>
      </c>
      <c r="AV26" s="23">
        <v>145</v>
      </c>
      <c r="AW26" s="24" t="s">
        <v>29</v>
      </c>
      <c r="AX26" s="23">
        <v>170</v>
      </c>
      <c r="AY26" s="24" t="s">
        <v>29</v>
      </c>
      <c r="AZ26" s="23">
        <v>180</v>
      </c>
      <c r="BA26" s="24" t="s">
        <v>29</v>
      </c>
      <c r="BB26" s="23" t="s">
        <v>29</v>
      </c>
      <c r="BC26" s="24" t="s">
        <v>29</v>
      </c>
      <c r="BD26" s="23">
        <v>185</v>
      </c>
    </row>
    <row r="27" spans="1:56" ht="15" customHeight="1" x14ac:dyDescent="0.2">
      <c r="A27" t="s">
        <v>60</v>
      </c>
      <c r="B27" s="23">
        <v>4265</v>
      </c>
      <c r="C27" s="24">
        <v>0.41531119999999999</v>
      </c>
      <c r="D27" s="23">
        <v>6570</v>
      </c>
      <c r="E27" s="24">
        <v>0.63981690000000002</v>
      </c>
      <c r="F27" s="23">
        <v>8265</v>
      </c>
      <c r="G27" s="24">
        <v>0.80500629999999995</v>
      </c>
      <c r="H27" s="23">
        <v>9520</v>
      </c>
      <c r="I27" s="24">
        <v>0.92704779999999998</v>
      </c>
      <c r="J27" s="23">
        <v>750</v>
      </c>
      <c r="K27" s="24">
        <v>7.2952199999999995E-2</v>
      </c>
      <c r="L27" s="23">
        <v>10265</v>
      </c>
      <c r="M27" s="23">
        <v>5300</v>
      </c>
      <c r="N27" s="24">
        <v>0.52646740000000003</v>
      </c>
      <c r="O27" s="23">
        <v>7250</v>
      </c>
      <c r="P27" s="24">
        <v>0.72023040000000005</v>
      </c>
      <c r="Q27" s="23">
        <v>8925</v>
      </c>
      <c r="R27" s="24">
        <v>0.88638399999999995</v>
      </c>
      <c r="S27" s="23">
        <v>9760</v>
      </c>
      <c r="T27" s="24">
        <v>0.96951039999999999</v>
      </c>
      <c r="U27" s="23">
        <v>305</v>
      </c>
      <c r="V27" s="24">
        <v>3.0489599999999999E-2</v>
      </c>
      <c r="W27" s="23">
        <v>10070</v>
      </c>
      <c r="X27" s="23">
        <v>4155</v>
      </c>
      <c r="Y27" s="24">
        <v>0.42833569999999999</v>
      </c>
      <c r="Z27" s="23">
        <v>6385</v>
      </c>
      <c r="AA27" s="24">
        <v>0.65838319999999995</v>
      </c>
      <c r="AB27" s="23">
        <v>8695</v>
      </c>
      <c r="AC27" s="24">
        <v>0.89657659999999995</v>
      </c>
      <c r="AD27" s="23">
        <v>9445</v>
      </c>
      <c r="AE27" s="24">
        <v>0.97411840000000005</v>
      </c>
      <c r="AF27" s="23">
        <v>250</v>
      </c>
      <c r="AG27" s="24">
        <v>2.5881600000000001E-2</v>
      </c>
      <c r="AH27" s="23">
        <v>9700</v>
      </c>
      <c r="AI27" s="23">
        <v>2835</v>
      </c>
      <c r="AJ27" s="24">
        <v>0.28959459999999998</v>
      </c>
      <c r="AK27" s="23">
        <v>5105</v>
      </c>
      <c r="AL27" s="24">
        <v>0.52108650000000001</v>
      </c>
      <c r="AM27" s="23">
        <v>7030</v>
      </c>
      <c r="AN27" s="24">
        <v>0.7177576</v>
      </c>
      <c r="AO27" s="23">
        <v>8550</v>
      </c>
      <c r="AP27" s="24">
        <v>0.87327679999999996</v>
      </c>
      <c r="AQ27" s="23">
        <v>1240</v>
      </c>
      <c r="AR27" s="24">
        <v>0.12672320000000001</v>
      </c>
      <c r="AS27" s="23">
        <v>9795</v>
      </c>
      <c r="AT27" s="23">
        <v>2885</v>
      </c>
      <c r="AU27" s="24">
        <v>0.29433379999999998</v>
      </c>
      <c r="AV27" s="23">
        <v>4885</v>
      </c>
      <c r="AW27" s="24">
        <v>0.4986217</v>
      </c>
      <c r="AX27" s="23">
        <v>6935</v>
      </c>
      <c r="AY27" s="24">
        <v>0.70791219999999999</v>
      </c>
      <c r="AZ27" s="23">
        <v>8450</v>
      </c>
      <c r="BA27" s="24">
        <v>0.86268500000000004</v>
      </c>
      <c r="BB27" s="23">
        <v>1345</v>
      </c>
      <c r="BC27" s="24">
        <v>0.13731499999999999</v>
      </c>
      <c r="BD27" s="23">
        <v>9795</v>
      </c>
    </row>
    <row r="28" spans="1:56" ht="15" customHeight="1" x14ac:dyDescent="0.2">
      <c r="A28" t="s">
        <v>33</v>
      </c>
      <c r="B28" s="23">
        <v>850</v>
      </c>
      <c r="C28" s="24">
        <v>0.56646629999999998</v>
      </c>
      <c r="D28" s="23">
        <v>1175</v>
      </c>
      <c r="E28" s="24">
        <v>0.78557109999999997</v>
      </c>
      <c r="F28" s="23">
        <v>1375</v>
      </c>
      <c r="G28" s="24">
        <v>0.91983970000000004</v>
      </c>
      <c r="H28" s="23">
        <v>1480</v>
      </c>
      <c r="I28" s="24">
        <v>0.98797599999999997</v>
      </c>
      <c r="J28" s="23">
        <v>20</v>
      </c>
      <c r="K28" s="24">
        <v>1.2024E-2</v>
      </c>
      <c r="L28" s="23">
        <v>1495</v>
      </c>
      <c r="M28" s="23">
        <v>830</v>
      </c>
      <c r="N28" s="24">
        <v>0.58438820000000002</v>
      </c>
      <c r="O28" s="23">
        <v>1100</v>
      </c>
      <c r="P28" s="24">
        <v>0.77426159999999999</v>
      </c>
      <c r="Q28" s="23">
        <v>1295</v>
      </c>
      <c r="R28" s="24">
        <v>0.91139239999999999</v>
      </c>
      <c r="S28" s="23">
        <v>1390</v>
      </c>
      <c r="T28" s="24">
        <v>0.97890299999999997</v>
      </c>
      <c r="U28" s="23">
        <v>30</v>
      </c>
      <c r="V28" s="24">
        <v>2.1097000000000001E-2</v>
      </c>
      <c r="W28" s="23">
        <v>1420</v>
      </c>
      <c r="X28" s="23">
        <v>990</v>
      </c>
      <c r="Y28" s="24">
        <v>0.57943929999999999</v>
      </c>
      <c r="Z28" s="23">
        <v>1375</v>
      </c>
      <c r="AA28" s="24">
        <v>0.80198599999999998</v>
      </c>
      <c r="AB28" s="23">
        <v>1625</v>
      </c>
      <c r="AC28" s="24">
        <v>0.9485981</v>
      </c>
      <c r="AD28" s="23">
        <v>1690</v>
      </c>
      <c r="AE28" s="24">
        <v>0.98831780000000002</v>
      </c>
      <c r="AF28" s="23">
        <v>20</v>
      </c>
      <c r="AG28" s="24">
        <v>1.16822E-2</v>
      </c>
      <c r="AH28" s="23">
        <v>1710</v>
      </c>
      <c r="AI28" s="23">
        <v>980</v>
      </c>
      <c r="AJ28" s="24">
        <v>0.54349029999999998</v>
      </c>
      <c r="AK28" s="23">
        <v>1305</v>
      </c>
      <c r="AL28" s="24">
        <v>0.72188370000000002</v>
      </c>
      <c r="AM28" s="23">
        <v>1555</v>
      </c>
      <c r="AN28" s="24">
        <v>0.86204990000000004</v>
      </c>
      <c r="AO28" s="23">
        <v>1730</v>
      </c>
      <c r="AP28" s="24">
        <v>0.95789469999999999</v>
      </c>
      <c r="AQ28" s="23">
        <v>75</v>
      </c>
      <c r="AR28" s="24">
        <v>4.2105299999999998E-2</v>
      </c>
      <c r="AS28" s="23">
        <v>1805</v>
      </c>
      <c r="AT28" s="23">
        <v>980</v>
      </c>
      <c r="AU28" s="24">
        <v>0.52608929999999998</v>
      </c>
      <c r="AV28" s="23">
        <v>1360</v>
      </c>
      <c r="AW28" s="24">
        <v>0.73211400000000004</v>
      </c>
      <c r="AX28" s="23">
        <v>1620</v>
      </c>
      <c r="AY28" s="24">
        <v>0.87251210000000001</v>
      </c>
      <c r="AZ28" s="23">
        <v>1790</v>
      </c>
      <c r="BA28" s="24">
        <v>0.96342119999999998</v>
      </c>
      <c r="BB28" s="23">
        <v>70</v>
      </c>
      <c r="BC28" s="24">
        <v>3.6578800000000002E-2</v>
      </c>
      <c r="BD28" s="23">
        <v>1860</v>
      </c>
    </row>
    <row r="29" spans="1:56" ht="15" customHeight="1" x14ac:dyDescent="0.2">
      <c r="A29" t="s">
        <v>78</v>
      </c>
      <c r="B29" s="23">
        <v>1290</v>
      </c>
      <c r="C29" s="24">
        <v>0.26107180000000002</v>
      </c>
      <c r="D29" s="23">
        <v>2575</v>
      </c>
      <c r="E29" s="24">
        <v>0.52052580000000004</v>
      </c>
      <c r="F29" s="23">
        <v>3745</v>
      </c>
      <c r="G29" s="24">
        <v>0.75753289999999995</v>
      </c>
      <c r="H29" s="23">
        <v>4505</v>
      </c>
      <c r="I29" s="24">
        <v>0.91142570000000001</v>
      </c>
      <c r="J29" s="23">
        <v>440</v>
      </c>
      <c r="K29" s="24">
        <v>8.8574299999999995E-2</v>
      </c>
      <c r="L29" s="23">
        <v>4945</v>
      </c>
      <c r="M29" s="23">
        <v>1970</v>
      </c>
      <c r="N29" s="24">
        <v>0.39290700000000001</v>
      </c>
      <c r="O29" s="23">
        <v>3145</v>
      </c>
      <c r="P29" s="24">
        <v>0.62622040000000001</v>
      </c>
      <c r="Q29" s="23">
        <v>4365</v>
      </c>
      <c r="R29" s="24">
        <v>0.86949589999999999</v>
      </c>
      <c r="S29" s="23">
        <v>4795</v>
      </c>
      <c r="T29" s="24">
        <v>0.95517039999999998</v>
      </c>
      <c r="U29" s="23">
        <v>225</v>
      </c>
      <c r="V29" s="24">
        <v>4.4829599999999997E-2</v>
      </c>
      <c r="W29" s="23">
        <v>5020</v>
      </c>
      <c r="X29" s="23">
        <v>1860</v>
      </c>
      <c r="Y29" s="24">
        <v>0.35455589999999998</v>
      </c>
      <c r="Z29" s="23">
        <v>3440</v>
      </c>
      <c r="AA29" s="24">
        <v>0.65535650000000001</v>
      </c>
      <c r="AB29" s="23">
        <v>4835</v>
      </c>
      <c r="AC29" s="24">
        <v>0.92184520000000003</v>
      </c>
      <c r="AD29" s="23">
        <v>5140</v>
      </c>
      <c r="AE29" s="24">
        <v>0.98017540000000003</v>
      </c>
      <c r="AF29" s="23">
        <v>105</v>
      </c>
      <c r="AG29" s="24">
        <v>1.9824600000000001E-2</v>
      </c>
      <c r="AH29" s="23">
        <v>5245</v>
      </c>
      <c r="AI29" s="23">
        <v>1175</v>
      </c>
      <c r="AJ29" s="24">
        <v>0.21753610000000001</v>
      </c>
      <c r="AK29" s="23">
        <v>2530</v>
      </c>
      <c r="AL29" s="24">
        <v>0.46836850000000002</v>
      </c>
      <c r="AM29" s="23">
        <v>3905</v>
      </c>
      <c r="AN29" s="24">
        <v>0.72234549999999997</v>
      </c>
      <c r="AO29" s="23">
        <v>4815</v>
      </c>
      <c r="AP29" s="24">
        <v>0.89067700000000005</v>
      </c>
      <c r="AQ29" s="23">
        <v>590</v>
      </c>
      <c r="AR29" s="24">
        <v>0.109323</v>
      </c>
      <c r="AS29" s="23">
        <v>5405</v>
      </c>
      <c r="AT29" s="23">
        <v>1115</v>
      </c>
      <c r="AU29" s="24">
        <v>0.2051895</v>
      </c>
      <c r="AV29" s="23">
        <v>2540</v>
      </c>
      <c r="AW29" s="24">
        <v>0.46779539999999997</v>
      </c>
      <c r="AX29" s="23">
        <v>3935</v>
      </c>
      <c r="AY29" s="24">
        <v>0.72414429999999996</v>
      </c>
      <c r="AZ29" s="23">
        <v>4855</v>
      </c>
      <c r="BA29" s="24">
        <v>0.89344869999999998</v>
      </c>
      <c r="BB29" s="23">
        <v>580</v>
      </c>
      <c r="BC29" s="24">
        <v>0.1065513</v>
      </c>
      <c r="BD29" s="23">
        <v>5435</v>
      </c>
    </row>
    <row r="30" spans="1:56" ht="15" customHeight="1" x14ac:dyDescent="0.2">
      <c r="A30" t="s">
        <v>61</v>
      </c>
      <c r="B30" s="23">
        <v>435</v>
      </c>
      <c r="C30" s="24">
        <v>0.2412839</v>
      </c>
      <c r="D30" s="23">
        <v>940</v>
      </c>
      <c r="E30" s="24">
        <v>0.51964580000000005</v>
      </c>
      <c r="F30" s="23">
        <v>1435</v>
      </c>
      <c r="G30" s="24">
        <v>0.79468729999999999</v>
      </c>
      <c r="H30" s="23">
        <v>1655</v>
      </c>
      <c r="I30" s="24">
        <v>0.91698950000000001</v>
      </c>
      <c r="J30" s="23">
        <v>150</v>
      </c>
      <c r="K30" s="24">
        <v>8.3010500000000001E-2</v>
      </c>
      <c r="L30" s="23">
        <v>1805</v>
      </c>
      <c r="M30" s="23">
        <v>585</v>
      </c>
      <c r="N30" s="24">
        <v>0.34373160000000003</v>
      </c>
      <c r="O30" s="23">
        <v>1030</v>
      </c>
      <c r="P30" s="24">
        <v>0.60682749999999996</v>
      </c>
      <c r="Q30" s="23">
        <v>1445</v>
      </c>
      <c r="R30" s="24">
        <v>0.85050029999999999</v>
      </c>
      <c r="S30" s="23">
        <v>1610</v>
      </c>
      <c r="T30" s="24">
        <v>0.94820479999999996</v>
      </c>
      <c r="U30" s="23">
        <v>90</v>
      </c>
      <c r="V30" s="24">
        <v>5.17952E-2</v>
      </c>
      <c r="W30" s="23">
        <v>1700</v>
      </c>
      <c r="X30" s="23">
        <v>480</v>
      </c>
      <c r="Y30" s="24">
        <v>0.31973240000000003</v>
      </c>
      <c r="Z30" s="23">
        <v>950</v>
      </c>
      <c r="AA30" s="24">
        <v>0.63545149999999995</v>
      </c>
      <c r="AB30" s="23">
        <v>1380</v>
      </c>
      <c r="AC30" s="24">
        <v>0.92240800000000001</v>
      </c>
      <c r="AD30" s="23">
        <v>1470</v>
      </c>
      <c r="AE30" s="24">
        <v>0.9826087</v>
      </c>
      <c r="AF30" s="23">
        <v>25</v>
      </c>
      <c r="AG30" s="24">
        <v>1.7391299999999998E-2</v>
      </c>
      <c r="AH30" s="23">
        <v>1495</v>
      </c>
      <c r="AI30" s="23">
        <v>310</v>
      </c>
      <c r="AJ30" s="24">
        <v>0.21149899999999999</v>
      </c>
      <c r="AK30" s="23">
        <v>690</v>
      </c>
      <c r="AL30" s="24">
        <v>0.47227930000000001</v>
      </c>
      <c r="AM30" s="23">
        <v>1085</v>
      </c>
      <c r="AN30" s="24">
        <v>0.7433265</v>
      </c>
      <c r="AO30" s="23">
        <v>1320</v>
      </c>
      <c r="AP30" s="24">
        <v>0.90417519999999996</v>
      </c>
      <c r="AQ30" s="23">
        <v>140</v>
      </c>
      <c r="AR30" s="24">
        <v>9.5824800000000002E-2</v>
      </c>
      <c r="AS30" s="23">
        <v>1460</v>
      </c>
      <c r="AT30" s="23">
        <v>230</v>
      </c>
      <c r="AU30" s="24">
        <v>0.15603800000000001</v>
      </c>
      <c r="AV30" s="23">
        <v>600</v>
      </c>
      <c r="AW30" s="24">
        <v>0.40773409999999999</v>
      </c>
      <c r="AX30" s="23">
        <v>975</v>
      </c>
      <c r="AY30" s="24">
        <v>0.66214379999999995</v>
      </c>
      <c r="AZ30" s="23">
        <v>1240</v>
      </c>
      <c r="BA30" s="24">
        <v>0.84260520000000005</v>
      </c>
      <c r="BB30" s="23">
        <v>230</v>
      </c>
      <c r="BC30" s="24">
        <v>0.1573948</v>
      </c>
      <c r="BD30" s="23">
        <v>1475</v>
      </c>
    </row>
    <row r="31" spans="1:56" ht="15" customHeight="1" x14ac:dyDescent="0.2">
      <c r="A31" t="s">
        <v>62</v>
      </c>
      <c r="B31" s="23">
        <v>6520</v>
      </c>
      <c r="C31" s="24">
        <v>0.41498499999999999</v>
      </c>
      <c r="D31" s="23">
        <v>10020</v>
      </c>
      <c r="E31" s="24">
        <v>0.6378509</v>
      </c>
      <c r="F31" s="23">
        <v>12740</v>
      </c>
      <c r="G31" s="24">
        <v>0.81106370000000005</v>
      </c>
      <c r="H31" s="23">
        <v>14625</v>
      </c>
      <c r="I31" s="24">
        <v>0.93086769999999996</v>
      </c>
      <c r="J31" s="23">
        <v>1085</v>
      </c>
      <c r="K31" s="24">
        <v>6.9132299999999994E-2</v>
      </c>
      <c r="L31" s="23">
        <v>15710</v>
      </c>
      <c r="M31" s="23">
        <v>8285</v>
      </c>
      <c r="N31" s="24">
        <v>0.54211109999999996</v>
      </c>
      <c r="O31" s="23">
        <v>10915</v>
      </c>
      <c r="P31" s="24">
        <v>0.71415479999999998</v>
      </c>
      <c r="Q31" s="23">
        <v>13375</v>
      </c>
      <c r="R31" s="24">
        <v>0.87520450000000005</v>
      </c>
      <c r="S31" s="23">
        <v>14585</v>
      </c>
      <c r="T31" s="24">
        <v>0.95438780000000001</v>
      </c>
      <c r="U31" s="23">
        <v>695</v>
      </c>
      <c r="V31" s="24">
        <v>4.5612199999999999E-2</v>
      </c>
      <c r="W31" s="23">
        <v>15280</v>
      </c>
      <c r="X31" s="23">
        <v>6705</v>
      </c>
      <c r="Y31" s="24">
        <v>0.44509359999999998</v>
      </c>
      <c r="Z31" s="23">
        <v>10130</v>
      </c>
      <c r="AA31" s="24">
        <v>0.67255339999999997</v>
      </c>
      <c r="AB31" s="23">
        <v>13605</v>
      </c>
      <c r="AC31" s="24">
        <v>0.90326649999999997</v>
      </c>
      <c r="AD31" s="23">
        <v>14680</v>
      </c>
      <c r="AE31" s="24">
        <v>0.97457179999999999</v>
      </c>
      <c r="AF31" s="23">
        <v>385</v>
      </c>
      <c r="AG31" s="24">
        <v>2.5428200000000001E-2</v>
      </c>
      <c r="AH31" s="23">
        <v>15060</v>
      </c>
      <c r="AI31" s="23">
        <v>5555</v>
      </c>
      <c r="AJ31" s="24">
        <v>0.3771293</v>
      </c>
      <c r="AK31" s="23">
        <v>9040</v>
      </c>
      <c r="AL31" s="24">
        <v>0.61364099999999999</v>
      </c>
      <c r="AM31" s="23">
        <v>11680</v>
      </c>
      <c r="AN31" s="24">
        <v>0.79260260000000005</v>
      </c>
      <c r="AO31" s="23">
        <v>13500</v>
      </c>
      <c r="AP31" s="24">
        <v>0.91632170000000002</v>
      </c>
      <c r="AQ31" s="23">
        <v>1235</v>
      </c>
      <c r="AR31" s="24">
        <v>8.3678299999999997E-2</v>
      </c>
      <c r="AS31" s="23">
        <v>14735</v>
      </c>
      <c r="AT31" s="23">
        <v>4560</v>
      </c>
      <c r="AU31" s="24">
        <v>0.31513849999999999</v>
      </c>
      <c r="AV31" s="23">
        <v>8160</v>
      </c>
      <c r="AW31" s="24">
        <v>0.56380850000000005</v>
      </c>
      <c r="AX31" s="23">
        <v>11260</v>
      </c>
      <c r="AY31" s="24">
        <v>0.77800040000000004</v>
      </c>
      <c r="AZ31" s="23">
        <v>13080</v>
      </c>
      <c r="BA31" s="24">
        <v>0.90368269999999995</v>
      </c>
      <c r="BB31" s="23">
        <v>1395</v>
      </c>
      <c r="BC31" s="24">
        <v>9.6317299999999995E-2</v>
      </c>
      <c r="BD31" s="23">
        <v>14475</v>
      </c>
    </row>
    <row r="32" spans="1:56" ht="15" customHeight="1" x14ac:dyDescent="0.2">
      <c r="A32" t="s">
        <v>35</v>
      </c>
      <c r="B32" s="23">
        <v>155</v>
      </c>
      <c r="C32" s="24">
        <v>0.59845559999999998</v>
      </c>
      <c r="D32" s="23">
        <v>180</v>
      </c>
      <c r="E32" s="24">
        <v>0.6911197</v>
      </c>
      <c r="F32" s="23">
        <v>215</v>
      </c>
      <c r="G32" s="24">
        <v>0.82625479999999996</v>
      </c>
      <c r="H32" s="23">
        <v>240</v>
      </c>
      <c r="I32" s="24">
        <v>0.93050189999999999</v>
      </c>
      <c r="J32" s="23">
        <v>20</v>
      </c>
      <c r="K32" s="24">
        <v>6.9498099999999993E-2</v>
      </c>
      <c r="L32" s="23">
        <v>260</v>
      </c>
      <c r="M32" s="23">
        <v>70</v>
      </c>
      <c r="N32" s="24" t="s">
        <v>29</v>
      </c>
      <c r="O32" s="23">
        <v>90</v>
      </c>
      <c r="P32" s="24" t="s">
        <v>29</v>
      </c>
      <c r="Q32" s="23">
        <v>105</v>
      </c>
      <c r="R32" s="24" t="s">
        <v>29</v>
      </c>
      <c r="S32" s="23">
        <v>110</v>
      </c>
      <c r="T32" s="24" t="s">
        <v>29</v>
      </c>
      <c r="U32" s="23" t="s">
        <v>29</v>
      </c>
      <c r="V32" s="24" t="s">
        <v>29</v>
      </c>
      <c r="W32" s="23">
        <v>115</v>
      </c>
      <c r="X32" s="23">
        <v>160</v>
      </c>
      <c r="Y32" s="24" t="s">
        <v>29</v>
      </c>
      <c r="Z32" s="23">
        <v>215</v>
      </c>
      <c r="AA32" s="24" t="s">
        <v>29</v>
      </c>
      <c r="AB32" s="23">
        <v>265</v>
      </c>
      <c r="AC32" s="24" t="s">
        <v>29</v>
      </c>
      <c r="AD32" s="23">
        <v>275</v>
      </c>
      <c r="AE32" s="24" t="s">
        <v>29</v>
      </c>
      <c r="AF32" s="23" t="s">
        <v>29</v>
      </c>
      <c r="AG32" s="24" t="s">
        <v>29</v>
      </c>
      <c r="AH32" s="23">
        <v>280</v>
      </c>
      <c r="AI32" s="23">
        <v>125</v>
      </c>
      <c r="AJ32" s="24">
        <v>0.56682030000000005</v>
      </c>
      <c r="AK32" s="23">
        <v>165</v>
      </c>
      <c r="AL32" s="24">
        <v>0.76497700000000002</v>
      </c>
      <c r="AM32" s="23">
        <v>195</v>
      </c>
      <c r="AN32" s="24">
        <v>0.88940090000000005</v>
      </c>
      <c r="AO32" s="23">
        <v>210</v>
      </c>
      <c r="AP32" s="24">
        <v>0.97235020000000005</v>
      </c>
      <c r="AQ32" s="23">
        <v>5</v>
      </c>
      <c r="AR32" s="24">
        <v>2.7649799999999999E-2</v>
      </c>
      <c r="AS32" s="23">
        <v>215</v>
      </c>
      <c r="AT32" s="23">
        <v>140</v>
      </c>
      <c r="AU32" s="24">
        <v>0.49650349999999999</v>
      </c>
      <c r="AV32" s="23">
        <v>200</v>
      </c>
      <c r="AW32" s="24">
        <v>0.69230769999999997</v>
      </c>
      <c r="AX32" s="23">
        <v>250</v>
      </c>
      <c r="AY32" s="24">
        <v>0.86713289999999998</v>
      </c>
      <c r="AZ32" s="23">
        <v>275</v>
      </c>
      <c r="BA32" s="24">
        <v>0.95454550000000005</v>
      </c>
      <c r="BB32" s="23">
        <v>15</v>
      </c>
      <c r="BC32" s="24">
        <v>4.5454500000000002E-2</v>
      </c>
      <c r="BD32" s="23">
        <v>285</v>
      </c>
    </row>
    <row r="33" spans="1:56" ht="15" customHeight="1" x14ac:dyDescent="0.2">
      <c r="A33" t="s">
        <v>63</v>
      </c>
      <c r="B33" s="23">
        <v>360</v>
      </c>
      <c r="C33" s="24" t="s">
        <v>29</v>
      </c>
      <c r="D33" s="23">
        <v>395</v>
      </c>
      <c r="E33" s="24" t="s">
        <v>29</v>
      </c>
      <c r="F33" s="23">
        <v>405</v>
      </c>
      <c r="G33" s="24" t="s">
        <v>29</v>
      </c>
      <c r="H33" s="23">
        <v>410</v>
      </c>
      <c r="I33" s="24" t="s">
        <v>29</v>
      </c>
      <c r="J33" s="23" t="s">
        <v>29</v>
      </c>
      <c r="K33" s="24" t="s">
        <v>29</v>
      </c>
      <c r="L33" s="23">
        <v>415</v>
      </c>
      <c r="M33" s="23">
        <v>340</v>
      </c>
      <c r="N33" s="24">
        <v>0.95518210000000003</v>
      </c>
      <c r="O33" s="23">
        <v>350</v>
      </c>
      <c r="P33" s="24">
        <v>0.97759099999999999</v>
      </c>
      <c r="Q33" s="23">
        <v>355</v>
      </c>
      <c r="R33" s="24">
        <v>0.9943978</v>
      </c>
      <c r="S33" s="23">
        <v>355</v>
      </c>
      <c r="T33" s="24">
        <v>1</v>
      </c>
      <c r="U33" s="23">
        <v>0</v>
      </c>
      <c r="V33" s="24">
        <v>0</v>
      </c>
      <c r="W33" s="23">
        <v>355</v>
      </c>
      <c r="X33" s="23">
        <v>345</v>
      </c>
      <c r="Y33" s="24">
        <v>0.89175260000000001</v>
      </c>
      <c r="Z33" s="23">
        <v>375</v>
      </c>
      <c r="AA33" s="24">
        <v>0.96907220000000005</v>
      </c>
      <c r="AB33" s="23">
        <v>385</v>
      </c>
      <c r="AC33" s="24">
        <v>0.98711340000000003</v>
      </c>
      <c r="AD33" s="23">
        <v>390</v>
      </c>
      <c r="AE33" s="24">
        <v>1</v>
      </c>
      <c r="AF33" s="23">
        <v>0</v>
      </c>
      <c r="AG33" s="24">
        <v>0</v>
      </c>
      <c r="AH33" s="23">
        <v>390</v>
      </c>
      <c r="AI33" s="23">
        <v>320</v>
      </c>
      <c r="AJ33" s="24" t="s">
        <v>29</v>
      </c>
      <c r="AK33" s="23">
        <v>355</v>
      </c>
      <c r="AL33" s="24" t="s">
        <v>29</v>
      </c>
      <c r="AM33" s="23">
        <v>360</v>
      </c>
      <c r="AN33" s="24" t="s">
        <v>29</v>
      </c>
      <c r="AO33" s="23">
        <v>375</v>
      </c>
      <c r="AP33" s="24" t="s">
        <v>29</v>
      </c>
      <c r="AQ33" s="23" t="s">
        <v>29</v>
      </c>
      <c r="AR33" s="24" t="s">
        <v>29</v>
      </c>
      <c r="AS33" s="23">
        <v>375</v>
      </c>
      <c r="AT33" s="23">
        <v>360</v>
      </c>
      <c r="AU33" s="24" t="s">
        <v>29</v>
      </c>
      <c r="AV33" s="23">
        <v>380</v>
      </c>
      <c r="AW33" s="24" t="s">
        <v>29</v>
      </c>
      <c r="AX33" s="23">
        <v>385</v>
      </c>
      <c r="AY33" s="24" t="s">
        <v>29</v>
      </c>
      <c r="AZ33" s="23">
        <v>390</v>
      </c>
      <c r="BA33" s="24" t="s">
        <v>29</v>
      </c>
      <c r="BB33" s="23" t="s">
        <v>29</v>
      </c>
      <c r="BC33" s="24" t="s">
        <v>29</v>
      </c>
      <c r="BD33" s="23">
        <v>390</v>
      </c>
    </row>
    <row r="34" spans="1:56" ht="15" customHeight="1" x14ac:dyDescent="0.2">
      <c r="A34" t="s">
        <v>79</v>
      </c>
      <c r="B34" s="23">
        <v>14105</v>
      </c>
      <c r="C34" s="24">
        <v>0.36827949999999998</v>
      </c>
      <c r="D34" s="23">
        <v>20940</v>
      </c>
      <c r="E34" s="24">
        <v>0.54683130000000002</v>
      </c>
      <c r="F34" s="23">
        <v>26695</v>
      </c>
      <c r="G34" s="24">
        <v>0.697052</v>
      </c>
      <c r="H34" s="23">
        <v>32045</v>
      </c>
      <c r="I34" s="24">
        <v>0.83677570000000001</v>
      </c>
      <c r="J34" s="23">
        <v>6250</v>
      </c>
      <c r="K34" s="24">
        <v>0.16322429999999999</v>
      </c>
      <c r="L34" s="23">
        <v>38295</v>
      </c>
      <c r="M34" s="23">
        <v>13810</v>
      </c>
      <c r="N34" s="24">
        <v>0.37855319999999998</v>
      </c>
      <c r="O34" s="23">
        <v>19775</v>
      </c>
      <c r="P34" s="24">
        <v>0.54206299999999996</v>
      </c>
      <c r="Q34" s="23">
        <v>26635</v>
      </c>
      <c r="R34" s="24">
        <v>0.73005129999999996</v>
      </c>
      <c r="S34" s="23">
        <v>30680</v>
      </c>
      <c r="T34" s="24">
        <v>0.84095830000000005</v>
      </c>
      <c r="U34" s="23">
        <v>5800</v>
      </c>
      <c r="V34" s="24">
        <v>0.15904170000000001</v>
      </c>
      <c r="W34" s="23">
        <v>36480</v>
      </c>
      <c r="X34" s="23">
        <v>15180</v>
      </c>
      <c r="Y34" s="24">
        <v>0.36767270000000002</v>
      </c>
      <c r="Z34" s="23">
        <v>23500</v>
      </c>
      <c r="AA34" s="24">
        <v>0.56925199999999998</v>
      </c>
      <c r="AB34" s="23">
        <v>32670</v>
      </c>
      <c r="AC34" s="24">
        <v>0.79132349999999996</v>
      </c>
      <c r="AD34" s="23">
        <v>36795</v>
      </c>
      <c r="AE34" s="24">
        <v>0.89131380000000004</v>
      </c>
      <c r="AF34" s="23">
        <v>4485</v>
      </c>
      <c r="AG34" s="24">
        <v>0.1086862</v>
      </c>
      <c r="AH34" s="23">
        <v>41285</v>
      </c>
      <c r="AI34" s="23">
        <v>12845</v>
      </c>
      <c r="AJ34" s="24">
        <v>0.30892609999999998</v>
      </c>
      <c r="AK34" s="23">
        <v>20375</v>
      </c>
      <c r="AL34" s="24">
        <v>0.48997259999999998</v>
      </c>
      <c r="AM34" s="23">
        <v>27240</v>
      </c>
      <c r="AN34" s="24">
        <v>0.65505219999999997</v>
      </c>
      <c r="AO34" s="23">
        <v>33330</v>
      </c>
      <c r="AP34" s="24">
        <v>0.80149570000000003</v>
      </c>
      <c r="AQ34" s="23">
        <v>8255</v>
      </c>
      <c r="AR34" s="24">
        <v>0.19850429999999999</v>
      </c>
      <c r="AS34" s="23">
        <v>41585</v>
      </c>
      <c r="AT34" s="23">
        <v>13070</v>
      </c>
      <c r="AU34" s="24">
        <v>0.31423420000000002</v>
      </c>
      <c r="AV34" s="23">
        <v>20455</v>
      </c>
      <c r="AW34" s="24">
        <v>0.49182500000000001</v>
      </c>
      <c r="AX34" s="23">
        <v>26895</v>
      </c>
      <c r="AY34" s="24">
        <v>0.64664580000000005</v>
      </c>
      <c r="AZ34" s="23">
        <v>32630</v>
      </c>
      <c r="BA34" s="24">
        <v>0.7845396</v>
      </c>
      <c r="BB34" s="23">
        <v>8960</v>
      </c>
      <c r="BC34" s="24">
        <v>0.2154604</v>
      </c>
      <c r="BD34" s="23">
        <v>41590</v>
      </c>
    </row>
    <row r="35" spans="1:56" ht="15" customHeight="1" x14ac:dyDescent="0.2">
      <c r="A35" t="s">
        <v>64</v>
      </c>
      <c r="B35" s="23">
        <v>470</v>
      </c>
      <c r="C35" s="24">
        <v>0.42831219999999998</v>
      </c>
      <c r="D35" s="23">
        <v>670</v>
      </c>
      <c r="E35" s="24">
        <v>0.60889289999999996</v>
      </c>
      <c r="F35" s="23">
        <v>825</v>
      </c>
      <c r="G35" s="24">
        <v>0.7495463</v>
      </c>
      <c r="H35" s="23">
        <v>950</v>
      </c>
      <c r="I35" s="24">
        <v>0.86388379999999998</v>
      </c>
      <c r="J35" s="23">
        <v>150</v>
      </c>
      <c r="K35" s="24">
        <v>0.13611619999999999</v>
      </c>
      <c r="L35" s="23">
        <v>1100</v>
      </c>
      <c r="M35" s="23">
        <v>450</v>
      </c>
      <c r="N35" s="24">
        <v>0.44875619999999999</v>
      </c>
      <c r="O35" s="23">
        <v>635</v>
      </c>
      <c r="P35" s="24">
        <v>0.63283579999999995</v>
      </c>
      <c r="Q35" s="23">
        <v>840</v>
      </c>
      <c r="R35" s="24">
        <v>0.83681589999999995</v>
      </c>
      <c r="S35" s="23">
        <v>920</v>
      </c>
      <c r="T35" s="24">
        <v>0.91641790000000001</v>
      </c>
      <c r="U35" s="23">
        <v>85</v>
      </c>
      <c r="V35" s="24">
        <v>8.3582100000000006E-2</v>
      </c>
      <c r="W35" s="23">
        <v>1005</v>
      </c>
      <c r="X35" s="23">
        <v>385</v>
      </c>
      <c r="Y35" s="24">
        <v>0.39855819999999997</v>
      </c>
      <c r="Z35" s="23">
        <v>635</v>
      </c>
      <c r="AA35" s="24">
        <v>0.65190530000000002</v>
      </c>
      <c r="AB35" s="23">
        <v>890</v>
      </c>
      <c r="AC35" s="24">
        <v>0.9176107</v>
      </c>
      <c r="AD35" s="23">
        <v>950</v>
      </c>
      <c r="AE35" s="24">
        <v>0.97940269999999996</v>
      </c>
      <c r="AF35" s="23">
        <v>20</v>
      </c>
      <c r="AG35" s="24">
        <v>2.0597299999999999E-2</v>
      </c>
      <c r="AH35" s="23">
        <v>970</v>
      </c>
      <c r="AI35" s="23">
        <v>290</v>
      </c>
      <c r="AJ35" s="24">
        <v>0.2993827</v>
      </c>
      <c r="AK35" s="23">
        <v>475</v>
      </c>
      <c r="AL35" s="24">
        <v>0.48868309999999998</v>
      </c>
      <c r="AM35" s="23">
        <v>640</v>
      </c>
      <c r="AN35" s="24">
        <v>0.65946499999999997</v>
      </c>
      <c r="AO35" s="23">
        <v>810</v>
      </c>
      <c r="AP35" s="24">
        <v>0.83333330000000005</v>
      </c>
      <c r="AQ35" s="23">
        <v>160</v>
      </c>
      <c r="AR35" s="24">
        <v>0.1666667</v>
      </c>
      <c r="AS35" s="23">
        <v>970</v>
      </c>
      <c r="AT35" s="23">
        <v>245</v>
      </c>
      <c r="AU35" s="24">
        <v>0.245283</v>
      </c>
      <c r="AV35" s="23">
        <v>455</v>
      </c>
      <c r="AW35" s="24">
        <v>0.45084410000000003</v>
      </c>
      <c r="AX35" s="23">
        <v>680</v>
      </c>
      <c r="AY35" s="24">
        <v>0.67527309999999996</v>
      </c>
      <c r="AZ35" s="23">
        <v>850</v>
      </c>
      <c r="BA35" s="24">
        <v>0.84409140000000005</v>
      </c>
      <c r="BB35" s="23">
        <v>155</v>
      </c>
      <c r="BC35" s="24">
        <v>0.15590860000000001</v>
      </c>
      <c r="BD35" s="23">
        <v>1005</v>
      </c>
    </row>
    <row r="36" spans="1:56" ht="15" customHeight="1" x14ac:dyDescent="0.2">
      <c r="A36" t="s">
        <v>65</v>
      </c>
      <c r="B36" s="23">
        <v>4325</v>
      </c>
      <c r="C36" s="24">
        <v>0.3168571</v>
      </c>
      <c r="D36" s="23">
        <v>7280</v>
      </c>
      <c r="E36" s="24">
        <v>0.53317219999999999</v>
      </c>
      <c r="F36" s="23">
        <v>10125</v>
      </c>
      <c r="G36" s="24">
        <v>0.74135910000000005</v>
      </c>
      <c r="H36" s="23">
        <v>12175</v>
      </c>
      <c r="I36" s="24">
        <v>0.89154949999999999</v>
      </c>
      <c r="J36" s="23">
        <v>1480</v>
      </c>
      <c r="K36" s="24">
        <v>0.10845050000000001</v>
      </c>
      <c r="L36" s="23">
        <v>13655</v>
      </c>
      <c r="M36" s="23">
        <v>7115</v>
      </c>
      <c r="N36" s="24">
        <v>0.54966020000000004</v>
      </c>
      <c r="O36" s="23">
        <v>9505</v>
      </c>
      <c r="P36" s="24">
        <v>0.73409020000000003</v>
      </c>
      <c r="Q36" s="23">
        <v>11625</v>
      </c>
      <c r="R36" s="24">
        <v>0.89782209999999996</v>
      </c>
      <c r="S36" s="23">
        <v>12510</v>
      </c>
      <c r="T36" s="24">
        <v>0.96609509999999998</v>
      </c>
      <c r="U36" s="23">
        <v>440</v>
      </c>
      <c r="V36" s="24">
        <v>3.3904900000000002E-2</v>
      </c>
      <c r="W36" s="23">
        <v>12950</v>
      </c>
      <c r="X36" s="23">
        <v>4995</v>
      </c>
      <c r="Y36" s="24">
        <v>0.40969489999999997</v>
      </c>
      <c r="Z36" s="23">
        <v>7920</v>
      </c>
      <c r="AA36" s="24">
        <v>0.64977030000000002</v>
      </c>
      <c r="AB36" s="23">
        <v>10860</v>
      </c>
      <c r="AC36" s="24">
        <v>0.89074799999999998</v>
      </c>
      <c r="AD36" s="23">
        <v>11810</v>
      </c>
      <c r="AE36" s="24">
        <v>0.96883200000000003</v>
      </c>
      <c r="AF36" s="23">
        <v>380</v>
      </c>
      <c r="AG36" s="24">
        <v>3.1168000000000001E-2</v>
      </c>
      <c r="AH36" s="23">
        <v>12190</v>
      </c>
      <c r="AI36" s="23">
        <v>3590</v>
      </c>
      <c r="AJ36" s="24">
        <v>0.29982449999999999</v>
      </c>
      <c r="AK36" s="23">
        <v>6295</v>
      </c>
      <c r="AL36" s="24">
        <v>0.52602990000000005</v>
      </c>
      <c r="AM36" s="23">
        <v>8785</v>
      </c>
      <c r="AN36" s="24">
        <v>0.73410209999999998</v>
      </c>
      <c r="AO36" s="23">
        <v>10510</v>
      </c>
      <c r="AP36" s="24">
        <v>0.87808140000000001</v>
      </c>
      <c r="AQ36" s="23">
        <v>1460</v>
      </c>
      <c r="AR36" s="24">
        <v>0.1219186</v>
      </c>
      <c r="AS36" s="23">
        <v>11965</v>
      </c>
      <c r="AT36" s="23">
        <v>3495</v>
      </c>
      <c r="AU36" s="24">
        <v>0.29468270000000002</v>
      </c>
      <c r="AV36" s="23">
        <v>6005</v>
      </c>
      <c r="AW36" s="24">
        <v>0.50610940000000004</v>
      </c>
      <c r="AX36" s="23">
        <v>8320</v>
      </c>
      <c r="AY36" s="24">
        <v>0.70127240000000002</v>
      </c>
      <c r="AZ36" s="23">
        <v>10155</v>
      </c>
      <c r="BA36" s="24">
        <v>0.85590290000000002</v>
      </c>
      <c r="BB36" s="23">
        <v>1710</v>
      </c>
      <c r="BC36" s="24">
        <v>0.14409710000000001</v>
      </c>
      <c r="BD36" s="23">
        <v>11865</v>
      </c>
    </row>
    <row r="37" spans="1:56" ht="15" customHeight="1" x14ac:dyDescent="0.2">
      <c r="A37" t="s">
        <v>66</v>
      </c>
      <c r="B37" s="23">
        <v>4340</v>
      </c>
      <c r="C37" s="24">
        <v>0.56539859999999997</v>
      </c>
      <c r="D37" s="23">
        <v>6230</v>
      </c>
      <c r="E37" s="24">
        <v>0.81162060000000003</v>
      </c>
      <c r="F37" s="23">
        <v>7140</v>
      </c>
      <c r="G37" s="24">
        <v>0.92991140000000005</v>
      </c>
      <c r="H37" s="23">
        <v>7535</v>
      </c>
      <c r="I37" s="24">
        <v>0.98189159999999998</v>
      </c>
      <c r="J37" s="23">
        <v>140</v>
      </c>
      <c r="K37" s="24">
        <v>1.81084E-2</v>
      </c>
      <c r="L37" s="23">
        <v>7675</v>
      </c>
      <c r="M37" s="23">
        <v>5550</v>
      </c>
      <c r="N37" s="24">
        <v>0.66923820000000001</v>
      </c>
      <c r="O37" s="23">
        <v>7145</v>
      </c>
      <c r="P37" s="24">
        <v>0.86101740000000004</v>
      </c>
      <c r="Q37" s="23">
        <v>8060</v>
      </c>
      <c r="R37" s="24">
        <v>0.97131149999999999</v>
      </c>
      <c r="S37" s="23">
        <v>8220</v>
      </c>
      <c r="T37" s="24">
        <v>0.99059790000000003</v>
      </c>
      <c r="U37" s="23">
        <v>80</v>
      </c>
      <c r="V37" s="24">
        <v>9.4021E-3</v>
      </c>
      <c r="W37" s="23">
        <v>8295</v>
      </c>
      <c r="X37" s="23">
        <v>4620</v>
      </c>
      <c r="Y37" s="24">
        <v>0.6051356</v>
      </c>
      <c r="Z37" s="23">
        <v>6480</v>
      </c>
      <c r="AA37" s="24">
        <v>0.84868330000000003</v>
      </c>
      <c r="AB37" s="23">
        <v>7430</v>
      </c>
      <c r="AC37" s="24">
        <v>0.97314290000000003</v>
      </c>
      <c r="AD37" s="23">
        <v>7585</v>
      </c>
      <c r="AE37" s="24">
        <v>0.99384249999999996</v>
      </c>
      <c r="AF37" s="23">
        <v>45</v>
      </c>
      <c r="AG37" s="24">
        <v>6.1574999999999998E-3</v>
      </c>
      <c r="AH37" s="23">
        <v>7635</v>
      </c>
      <c r="AI37" s="23">
        <v>4380</v>
      </c>
      <c r="AJ37" s="24">
        <v>0.60844209999999999</v>
      </c>
      <c r="AK37" s="23">
        <v>5990</v>
      </c>
      <c r="AL37" s="24">
        <v>0.83171340000000005</v>
      </c>
      <c r="AM37" s="23">
        <v>6765</v>
      </c>
      <c r="AN37" s="24">
        <v>0.93960010000000005</v>
      </c>
      <c r="AO37" s="23">
        <v>7065</v>
      </c>
      <c r="AP37" s="24">
        <v>0.98069980000000001</v>
      </c>
      <c r="AQ37" s="23">
        <v>140</v>
      </c>
      <c r="AR37" s="24">
        <v>1.93002E-2</v>
      </c>
      <c r="AS37" s="23">
        <v>7200</v>
      </c>
      <c r="AT37" s="23">
        <v>4140</v>
      </c>
      <c r="AU37" s="24">
        <v>0.58303990000000006</v>
      </c>
      <c r="AV37" s="23">
        <v>5885</v>
      </c>
      <c r="AW37" s="24">
        <v>0.8291309</v>
      </c>
      <c r="AX37" s="23">
        <v>6735</v>
      </c>
      <c r="AY37" s="24">
        <v>0.94872520000000005</v>
      </c>
      <c r="AZ37" s="23">
        <v>7000</v>
      </c>
      <c r="BA37" s="24">
        <v>0.98633610000000005</v>
      </c>
      <c r="BB37" s="23">
        <v>95</v>
      </c>
      <c r="BC37" s="24">
        <v>1.36639E-2</v>
      </c>
      <c r="BD37" s="23">
        <v>7100</v>
      </c>
    </row>
    <row r="38" spans="1:56" ht="15" customHeight="1" x14ac:dyDescent="0.2">
      <c r="A38" t="s">
        <v>67</v>
      </c>
      <c r="B38" s="23">
        <v>480</v>
      </c>
      <c r="C38" s="24">
        <v>0.35512630000000001</v>
      </c>
      <c r="D38" s="23">
        <v>905</v>
      </c>
      <c r="E38" s="24">
        <v>0.67384840000000001</v>
      </c>
      <c r="F38" s="23">
        <v>1145</v>
      </c>
      <c r="G38" s="24">
        <v>0.85141160000000005</v>
      </c>
      <c r="H38" s="23">
        <v>1275</v>
      </c>
      <c r="I38" s="24">
        <v>0.94873700000000005</v>
      </c>
      <c r="J38" s="23">
        <v>70</v>
      </c>
      <c r="K38" s="24">
        <v>5.1263000000000003E-2</v>
      </c>
      <c r="L38" s="23">
        <v>1345</v>
      </c>
      <c r="M38" s="23">
        <v>705</v>
      </c>
      <c r="N38" s="24">
        <v>0.4943978</v>
      </c>
      <c r="O38" s="23">
        <v>1045</v>
      </c>
      <c r="P38" s="24">
        <v>0.73249299999999995</v>
      </c>
      <c r="Q38" s="23">
        <v>1340</v>
      </c>
      <c r="R38" s="24">
        <v>0.93837539999999997</v>
      </c>
      <c r="S38" s="23">
        <v>1400</v>
      </c>
      <c r="T38" s="24">
        <v>0.97969189999999995</v>
      </c>
      <c r="U38" s="23">
        <v>30</v>
      </c>
      <c r="V38" s="24">
        <v>2.0308099999999999E-2</v>
      </c>
      <c r="W38" s="23">
        <v>1430</v>
      </c>
      <c r="X38" s="23">
        <v>540</v>
      </c>
      <c r="Y38" s="24">
        <v>0.46324789999999999</v>
      </c>
      <c r="Z38" s="23">
        <v>895</v>
      </c>
      <c r="AA38" s="24">
        <v>0.76495729999999995</v>
      </c>
      <c r="AB38" s="23">
        <v>1110</v>
      </c>
      <c r="AC38" s="24">
        <v>0.95042740000000003</v>
      </c>
      <c r="AD38" s="23">
        <v>1155</v>
      </c>
      <c r="AE38" s="24">
        <v>0.9863248</v>
      </c>
      <c r="AF38" s="23">
        <v>15</v>
      </c>
      <c r="AG38" s="24">
        <v>1.36752E-2</v>
      </c>
      <c r="AH38" s="23">
        <v>1170</v>
      </c>
      <c r="AI38" s="23">
        <v>355</v>
      </c>
      <c r="AJ38" s="24">
        <v>0.31801800000000002</v>
      </c>
      <c r="AK38" s="23">
        <v>720</v>
      </c>
      <c r="AL38" s="24">
        <v>0.64684680000000006</v>
      </c>
      <c r="AM38" s="23">
        <v>945</v>
      </c>
      <c r="AN38" s="24">
        <v>0.84954949999999996</v>
      </c>
      <c r="AO38" s="23">
        <v>1060</v>
      </c>
      <c r="AP38" s="24">
        <v>0.954955</v>
      </c>
      <c r="AQ38" s="23">
        <v>50</v>
      </c>
      <c r="AR38" s="24">
        <v>4.5045000000000002E-2</v>
      </c>
      <c r="AS38" s="23">
        <v>1110</v>
      </c>
      <c r="AT38" s="23">
        <v>390</v>
      </c>
      <c r="AU38" s="24">
        <v>0.4394111</v>
      </c>
      <c r="AV38" s="23">
        <v>600</v>
      </c>
      <c r="AW38" s="24">
        <v>0.68063419999999997</v>
      </c>
      <c r="AX38" s="23">
        <v>750</v>
      </c>
      <c r="AY38" s="24">
        <v>0.85164209999999996</v>
      </c>
      <c r="AZ38" s="23">
        <v>840</v>
      </c>
      <c r="BA38" s="24">
        <v>0.95356739999999995</v>
      </c>
      <c r="BB38" s="23">
        <v>40</v>
      </c>
      <c r="BC38" s="24">
        <v>4.6432599999999997E-2</v>
      </c>
      <c r="BD38" s="23">
        <v>885</v>
      </c>
    </row>
    <row r="39" spans="1:56" ht="15" customHeight="1" x14ac:dyDescent="0.2">
      <c r="A39" t="s">
        <v>139</v>
      </c>
      <c r="B39" s="23">
        <v>95</v>
      </c>
      <c r="C39" s="24">
        <v>0.3415493</v>
      </c>
      <c r="D39" s="23">
        <v>145</v>
      </c>
      <c r="E39" s="24">
        <v>0.5105634</v>
      </c>
      <c r="F39" s="23">
        <v>180</v>
      </c>
      <c r="G39" s="24">
        <v>0.6338028</v>
      </c>
      <c r="H39" s="23">
        <v>220</v>
      </c>
      <c r="I39" s="24">
        <v>0.778169</v>
      </c>
      <c r="J39" s="23">
        <v>65</v>
      </c>
      <c r="K39" s="24">
        <v>0.221831</v>
      </c>
      <c r="L39" s="23">
        <v>285</v>
      </c>
      <c r="M39" s="23">
        <v>140</v>
      </c>
      <c r="N39" s="24">
        <v>0.45901639999999999</v>
      </c>
      <c r="O39" s="23">
        <v>190</v>
      </c>
      <c r="P39" s="24">
        <v>0.62295080000000003</v>
      </c>
      <c r="Q39" s="23">
        <v>245</v>
      </c>
      <c r="R39" s="24">
        <v>0.80983609999999995</v>
      </c>
      <c r="S39" s="23">
        <v>275</v>
      </c>
      <c r="T39" s="24">
        <v>0.90163930000000003</v>
      </c>
      <c r="U39" s="23">
        <v>30</v>
      </c>
      <c r="V39" s="24">
        <v>9.8360699999999995E-2</v>
      </c>
      <c r="W39" s="23">
        <v>305</v>
      </c>
      <c r="X39" s="23">
        <v>120</v>
      </c>
      <c r="Y39" s="24">
        <v>0.41216219999999998</v>
      </c>
      <c r="Z39" s="23">
        <v>185</v>
      </c>
      <c r="AA39" s="24">
        <v>0.63175680000000001</v>
      </c>
      <c r="AB39" s="23">
        <v>255</v>
      </c>
      <c r="AC39" s="24">
        <v>0.85472970000000004</v>
      </c>
      <c r="AD39" s="23">
        <v>285</v>
      </c>
      <c r="AE39" s="24">
        <v>0.96283779999999997</v>
      </c>
      <c r="AF39" s="23">
        <v>10</v>
      </c>
      <c r="AG39" s="24">
        <v>3.7162199999999999E-2</v>
      </c>
      <c r="AH39" s="23">
        <v>295</v>
      </c>
      <c r="AI39" s="23">
        <v>75</v>
      </c>
      <c r="AJ39" s="24">
        <v>0.26838240000000002</v>
      </c>
      <c r="AK39" s="23">
        <v>120</v>
      </c>
      <c r="AL39" s="24">
        <v>0.44852940000000002</v>
      </c>
      <c r="AM39" s="23">
        <v>165</v>
      </c>
      <c r="AN39" s="24">
        <v>0.60294119999999995</v>
      </c>
      <c r="AO39" s="23">
        <v>215</v>
      </c>
      <c r="AP39" s="24">
        <v>0.78308820000000001</v>
      </c>
      <c r="AQ39" s="23">
        <v>60</v>
      </c>
      <c r="AR39" s="24">
        <v>0.21691179999999999</v>
      </c>
      <c r="AS39" s="23">
        <v>270</v>
      </c>
      <c r="AT39" s="23">
        <v>95</v>
      </c>
      <c r="AU39" s="24">
        <v>0.3592593</v>
      </c>
      <c r="AV39" s="23">
        <v>140</v>
      </c>
      <c r="AW39" s="24">
        <v>0.52222219999999997</v>
      </c>
      <c r="AX39" s="23">
        <v>185</v>
      </c>
      <c r="AY39" s="24">
        <v>0.68518520000000005</v>
      </c>
      <c r="AZ39" s="23">
        <v>220</v>
      </c>
      <c r="BA39" s="24">
        <v>0.81851850000000004</v>
      </c>
      <c r="BB39" s="23">
        <v>50</v>
      </c>
      <c r="BC39" s="24">
        <v>0.18148149999999999</v>
      </c>
      <c r="BD39" s="23">
        <v>270</v>
      </c>
    </row>
    <row r="40" spans="1:56" ht="15" customHeight="1" x14ac:dyDescent="0.2">
      <c r="A40" t="s">
        <v>38</v>
      </c>
      <c r="B40" s="23">
        <v>10455</v>
      </c>
      <c r="C40" s="24">
        <v>0.54517959999999999</v>
      </c>
      <c r="D40" s="23">
        <v>15930</v>
      </c>
      <c r="E40" s="24">
        <v>0.8307002</v>
      </c>
      <c r="F40" s="23">
        <v>18430</v>
      </c>
      <c r="G40" s="24">
        <v>0.96089469999999999</v>
      </c>
      <c r="H40" s="23">
        <v>19045</v>
      </c>
      <c r="I40" s="24">
        <v>0.99301320000000004</v>
      </c>
      <c r="J40" s="23">
        <v>135</v>
      </c>
      <c r="K40" s="24">
        <v>6.9867999999999996E-3</v>
      </c>
      <c r="L40" s="23">
        <v>19180</v>
      </c>
      <c r="M40" s="23">
        <v>11465</v>
      </c>
      <c r="N40" s="24">
        <v>0.62414239999999999</v>
      </c>
      <c r="O40" s="23">
        <v>15560</v>
      </c>
      <c r="P40" s="24">
        <v>0.8471088</v>
      </c>
      <c r="Q40" s="23">
        <v>17840</v>
      </c>
      <c r="R40" s="24">
        <v>0.97146900000000003</v>
      </c>
      <c r="S40" s="23">
        <v>18270</v>
      </c>
      <c r="T40" s="24">
        <v>0.99466410000000005</v>
      </c>
      <c r="U40" s="23">
        <v>100</v>
      </c>
      <c r="V40" s="24">
        <v>5.3359000000000002E-3</v>
      </c>
      <c r="W40" s="23">
        <v>18365</v>
      </c>
      <c r="X40" s="23">
        <v>10295</v>
      </c>
      <c r="Y40" s="24">
        <v>0.5988135</v>
      </c>
      <c r="Z40" s="23">
        <v>14705</v>
      </c>
      <c r="AA40" s="24">
        <v>0.855182</v>
      </c>
      <c r="AB40" s="23">
        <v>16825</v>
      </c>
      <c r="AC40" s="24">
        <v>0.97842269999999998</v>
      </c>
      <c r="AD40" s="23">
        <v>17145</v>
      </c>
      <c r="AE40" s="24">
        <v>0.99703379999999997</v>
      </c>
      <c r="AF40" s="23">
        <v>50</v>
      </c>
      <c r="AG40" s="24">
        <v>2.9662E-3</v>
      </c>
      <c r="AH40" s="23">
        <v>17195</v>
      </c>
      <c r="AI40" s="23">
        <v>7700</v>
      </c>
      <c r="AJ40" s="24">
        <v>0.45912589999999998</v>
      </c>
      <c r="AK40" s="23">
        <v>12910</v>
      </c>
      <c r="AL40" s="24">
        <v>0.76966190000000001</v>
      </c>
      <c r="AM40" s="23">
        <v>15750</v>
      </c>
      <c r="AN40" s="24">
        <v>0.93912110000000004</v>
      </c>
      <c r="AO40" s="23">
        <v>16595</v>
      </c>
      <c r="AP40" s="24">
        <v>0.9894461</v>
      </c>
      <c r="AQ40" s="23">
        <v>175</v>
      </c>
      <c r="AR40" s="24">
        <v>1.05539E-2</v>
      </c>
      <c r="AS40" s="23">
        <v>16770</v>
      </c>
      <c r="AT40" s="23">
        <v>7020</v>
      </c>
      <c r="AU40" s="24">
        <v>0.45606289999999999</v>
      </c>
      <c r="AV40" s="23">
        <v>11820</v>
      </c>
      <c r="AW40" s="24">
        <v>0.76768199999999998</v>
      </c>
      <c r="AX40" s="23">
        <v>14530</v>
      </c>
      <c r="AY40" s="24">
        <v>0.94356039999999997</v>
      </c>
      <c r="AZ40" s="23">
        <v>15265</v>
      </c>
      <c r="BA40" s="24">
        <v>0.99155680000000002</v>
      </c>
      <c r="BB40" s="23">
        <v>130</v>
      </c>
      <c r="BC40" s="24">
        <v>8.4431999999999997E-3</v>
      </c>
      <c r="BD40" s="23">
        <v>15395</v>
      </c>
    </row>
    <row r="41" spans="1:56" ht="15" customHeight="1" x14ac:dyDescent="0.2">
      <c r="A41" t="s">
        <v>69</v>
      </c>
      <c r="B41" s="23">
        <v>4610</v>
      </c>
      <c r="C41" s="24">
        <v>0.34903089999999998</v>
      </c>
      <c r="D41" s="23">
        <v>7370</v>
      </c>
      <c r="E41" s="24">
        <v>0.55814660000000005</v>
      </c>
      <c r="F41" s="23">
        <v>9775</v>
      </c>
      <c r="G41" s="24">
        <v>0.74015750000000002</v>
      </c>
      <c r="H41" s="23">
        <v>11690</v>
      </c>
      <c r="I41" s="24">
        <v>0.8849939</v>
      </c>
      <c r="J41" s="23">
        <v>1520</v>
      </c>
      <c r="K41" s="24">
        <v>0.1150061</v>
      </c>
      <c r="L41" s="23">
        <v>13210</v>
      </c>
      <c r="M41" s="23">
        <v>5635</v>
      </c>
      <c r="N41" s="24">
        <v>0.4341527</v>
      </c>
      <c r="O41" s="23">
        <v>8210</v>
      </c>
      <c r="P41" s="24">
        <v>0.6325807</v>
      </c>
      <c r="Q41" s="23">
        <v>10555</v>
      </c>
      <c r="R41" s="24">
        <v>0.81343920000000003</v>
      </c>
      <c r="S41" s="23">
        <v>11960</v>
      </c>
      <c r="T41" s="24">
        <v>0.92170759999999996</v>
      </c>
      <c r="U41" s="23">
        <v>1015</v>
      </c>
      <c r="V41" s="24">
        <v>7.8292399999999998E-2</v>
      </c>
      <c r="W41" s="23">
        <v>12975</v>
      </c>
      <c r="X41" s="23">
        <v>5505</v>
      </c>
      <c r="Y41" s="24">
        <v>0.40329549999999997</v>
      </c>
      <c r="Z41" s="23">
        <v>8700</v>
      </c>
      <c r="AA41" s="24">
        <v>0.6372757</v>
      </c>
      <c r="AB41" s="23">
        <v>11740</v>
      </c>
      <c r="AC41" s="24">
        <v>0.85968509999999998</v>
      </c>
      <c r="AD41" s="23">
        <v>13000</v>
      </c>
      <c r="AE41" s="24">
        <v>0.9518858</v>
      </c>
      <c r="AF41" s="23">
        <v>655</v>
      </c>
      <c r="AG41" s="24">
        <v>4.8114200000000003E-2</v>
      </c>
      <c r="AH41" s="23">
        <v>13655</v>
      </c>
      <c r="AI41" s="23">
        <v>4385</v>
      </c>
      <c r="AJ41" s="24">
        <v>0.31786540000000002</v>
      </c>
      <c r="AK41" s="23">
        <v>7490</v>
      </c>
      <c r="AL41" s="24">
        <v>0.54292339999999994</v>
      </c>
      <c r="AM41" s="23">
        <v>10290</v>
      </c>
      <c r="AN41" s="24">
        <v>0.74601220000000001</v>
      </c>
      <c r="AO41" s="23">
        <v>12310</v>
      </c>
      <c r="AP41" s="24">
        <v>0.89261889999999999</v>
      </c>
      <c r="AQ41" s="23">
        <v>1480</v>
      </c>
      <c r="AR41" s="24">
        <v>0.10738109999999999</v>
      </c>
      <c r="AS41" s="23">
        <v>13790</v>
      </c>
      <c r="AT41" s="23">
        <v>4275</v>
      </c>
      <c r="AU41" s="24">
        <v>0.31199359999999998</v>
      </c>
      <c r="AV41" s="23">
        <v>7470</v>
      </c>
      <c r="AW41" s="24">
        <v>0.54514929999999995</v>
      </c>
      <c r="AX41" s="23">
        <v>10275</v>
      </c>
      <c r="AY41" s="24">
        <v>0.74998180000000003</v>
      </c>
      <c r="AZ41" s="23">
        <v>12270</v>
      </c>
      <c r="BA41" s="24">
        <v>0.89561279999999999</v>
      </c>
      <c r="BB41" s="23">
        <v>1430</v>
      </c>
      <c r="BC41" s="24">
        <v>0.1043872</v>
      </c>
      <c r="BD41" s="23">
        <v>13700</v>
      </c>
    </row>
    <row r="42" spans="1:56" ht="15" customHeight="1" x14ac:dyDescent="0.2">
      <c r="A42" t="s">
        <v>140</v>
      </c>
      <c r="B42" s="23">
        <v>415</v>
      </c>
      <c r="C42" s="24">
        <v>0.2837653</v>
      </c>
      <c r="D42" s="23">
        <v>775</v>
      </c>
      <c r="E42" s="24">
        <v>0.52933149999999995</v>
      </c>
      <c r="F42" s="23">
        <v>1125</v>
      </c>
      <c r="G42" s="24">
        <v>0.76671210000000001</v>
      </c>
      <c r="H42" s="23">
        <v>1320</v>
      </c>
      <c r="I42" s="24">
        <v>0.90177350000000001</v>
      </c>
      <c r="J42" s="23">
        <v>145</v>
      </c>
      <c r="K42" s="24">
        <v>9.8226499999999994E-2</v>
      </c>
      <c r="L42" s="23">
        <v>1465</v>
      </c>
      <c r="M42" s="23">
        <v>500</v>
      </c>
      <c r="N42" s="24">
        <v>0.41680529999999999</v>
      </c>
      <c r="O42" s="23">
        <v>850</v>
      </c>
      <c r="P42" s="24">
        <v>0.70881859999999997</v>
      </c>
      <c r="Q42" s="23">
        <v>1110</v>
      </c>
      <c r="R42" s="24">
        <v>0.92512479999999997</v>
      </c>
      <c r="S42" s="23">
        <v>1180</v>
      </c>
      <c r="T42" s="24">
        <v>0.98086519999999999</v>
      </c>
      <c r="U42" s="23">
        <v>25</v>
      </c>
      <c r="V42" s="24">
        <v>1.91348E-2</v>
      </c>
      <c r="W42" s="23">
        <v>1200</v>
      </c>
      <c r="X42" s="23">
        <v>435</v>
      </c>
      <c r="Y42" s="24">
        <v>0.3379953</v>
      </c>
      <c r="Z42" s="23">
        <v>855</v>
      </c>
      <c r="AA42" s="24">
        <v>0.66278170000000003</v>
      </c>
      <c r="AB42" s="23">
        <v>1195</v>
      </c>
      <c r="AC42" s="24">
        <v>0.92929289999999998</v>
      </c>
      <c r="AD42" s="23">
        <v>1260</v>
      </c>
      <c r="AE42" s="24">
        <v>0.97746699999999997</v>
      </c>
      <c r="AF42" s="23">
        <v>30</v>
      </c>
      <c r="AG42" s="24">
        <v>2.2533000000000001E-2</v>
      </c>
      <c r="AH42" s="23">
        <v>1285</v>
      </c>
      <c r="AI42" s="23">
        <v>175</v>
      </c>
      <c r="AJ42" s="24">
        <v>0.137931</v>
      </c>
      <c r="AK42" s="23">
        <v>460</v>
      </c>
      <c r="AL42" s="24">
        <v>0.35971789999999998</v>
      </c>
      <c r="AM42" s="23">
        <v>770</v>
      </c>
      <c r="AN42" s="24">
        <v>0.60266459999999999</v>
      </c>
      <c r="AO42" s="23">
        <v>1085</v>
      </c>
      <c r="AP42" s="24">
        <v>0.8510972</v>
      </c>
      <c r="AQ42" s="23">
        <v>190</v>
      </c>
      <c r="AR42" s="24">
        <v>0.1489028</v>
      </c>
      <c r="AS42" s="23">
        <v>1275</v>
      </c>
      <c r="AT42" s="23">
        <v>175</v>
      </c>
      <c r="AU42" s="24">
        <v>0.12482070000000001</v>
      </c>
      <c r="AV42" s="23">
        <v>520</v>
      </c>
      <c r="AW42" s="24">
        <v>0.37302730000000001</v>
      </c>
      <c r="AX42" s="23">
        <v>865</v>
      </c>
      <c r="AY42" s="24">
        <v>0.61979910000000005</v>
      </c>
      <c r="AZ42" s="23">
        <v>1150</v>
      </c>
      <c r="BA42" s="24">
        <v>0.82496409999999998</v>
      </c>
      <c r="BB42" s="23">
        <v>245</v>
      </c>
      <c r="BC42" s="24">
        <v>0.17503589999999999</v>
      </c>
      <c r="BD42" s="23">
        <v>1395</v>
      </c>
    </row>
    <row r="43" spans="1:56" ht="15" customHeight="1" x14ac:dyDescent="0.2">
      <c r="A43" t="s">
        <v>70</v>
      </c>
      <c r="B43" s="23">
        <v>1810</v>
      </c>
      <c r="C43" s="24">
        <v>0.2629592</v>
      </c>
      <c r="D43" s="23">
        <v>4205</v>
      </c>
      <c r="E43" s="24">
        <v>0.61028020000000005</v>
      </c>
      <c r="F43" s="23">
        <v>5880</v>
      </c>
      <c r="G43" s="24">
        <v>0.85392769999999996</v>
      </c>
      <c r="H43" s="23">
        <v>6565</v>
      </c>
      <c r="I43" s="24">
        <v>0.95339039999999997</v>
      </c>
      <c r="J43" s="23">
        <v>320</v>
      </c>
      <c r="K43" s="24">
        <v>4.6609600000000001E-2</v>
      </c>
      <c r="L43" s="23">
        <v>6885</v>
      </c>
      <c r="M43" s="23">
        <v>2555</v>
      </c>
      <c r="N43" s="24">
        <v>0.40498099999999998</v>
      </c>
      <c r="O43" s="23">
        <v>4530</v>
      </c>
      <c r="P43" s="24">
        <v>0.71843270000000004</v>
      </c>
      <c r="Q43" s="23">
        <v>5840</v>
      </c>
      <c r="R43" s="24">
        <v>0.92607870000000003</v>
      </c>
      <c r="S43" s="23">
        <v>6190</v>
      </c>
      <c r="T43" s="24">
        <v>0.98223349999999998</v>
      </c>
      <c r="U43" s="23">
        <v>110</v>
      </c>
      <c r="V43" s="24">
        <v>1.7766500000000001E-2</v>
      </c>
      <c r="W43" s="23">
        <v>6305</v>
      </c>
      <c r="X43" s="23">
        <v>2055</v>
      </c>
      <c r="Y43" s="24">
        <v>0.36513859999999998</v>
      </c>
      <c r="Z43" s="23">
        <v>3955</v>
      </c>
      <c r="AA43" s="24">
        <v>0.70255860000000003</v>
      </c>
      <c r="AB43" s="23">
        <v>5345</v>
      </c>
      <c r="AC43" s="24">
        <v>0.94971570000000005</v>
      </c>
      <c r="AD43" s="23">
        <v>5575</v>
      </c>
      <c r="AE43" s="24">
        <v>0.99058279999999999</v>
      </c>
      <c r="AF43" s="23">
        <v>55</v>
      </c>
      <c r="AG43" s="24">
        <v>9.4172000000000006E-3</v>
      </c>
      <c r="AH43" s="23">
        <v>5630</v>
      </c>
      <c r="AI43" s="23">
        <v>980</v>
      </c>
      <c r="AJ43" s="24">
        <v>0.1986232</v>
      </c>
      <c r="AK43" s="23">
        <v>2705</v>
      </c>
      <c r="AL43" s="24">
        <v>0.54808670000000004</v>
      </c>
      <c r="AM43" s="23">
        <v>4120</v>
      </c>
      <c r="AN43" s="24">
        <v>0.83397449999999995</v>
      </c>
      <c r="AO43" s="23">
        <v>4715</v>
      </c>
      <c r="AP43" s="24">
        <v>0.95424169999999997</v>
      </c>
      <c r="AQ43" s="23">
        <v>225</v>
      </c>
      <c r="AR43" s="24">
        <v>4.5758300000000002E-2</v>
      </c>
      <c r="AS43" s="23">
        <v>4940</v>
      </c>
      <c r="AT43" s="23">
        <v>330</v>
      </c>
      <c r="AU43" s="24">
        <v>6.5739800000000001E-2</v>
      </c>
      <c r="AV43" s="23">
        <v>1660</v>
      </c>
      <c r="AW43" s="24">
        <v>0.32949349999999999</v>
      </c>
      <c r="AX43" s="23">
        <v>3300</v>
      </c>
      <c r="AY43" s="24">
        <v>0.65541210000000005</v>
      </c>
      <c r="AZ43" s="23">
        <v>4375</v>
      </c>
      <c r="BA43" s="24">
        <v>0.86931480000000005</v>
      </c>
      <c r="BB43" s="23">
        <v>660</v>
      </c>
      <c r="BC43" s="24">
        <v>0.1306852</v>
      </c>
      <c r="BD43" s="23">
        <v>5035</v>
      </c>
    </row>
    <row r="44" spans="1:56" ht="15" customHeight="1" x14ac:dyDescent="0.2">
      <c r="A44" t="s">
        <v>80</v>
      </c>
      <c r="B44" s="23">
        <v>225</v>
      </c>
      <c r="C44" s="24">
        <v>0.4</v>
      </c>
      <c r="D44" s="23">
        <v>355</v>
      </c>
      <c r="E44" s="24">
        <v>0.62654869999999996</v>
      </c>
      <c r="F44" s="23">
        <v>460</v>
      </c>
      <c r="G44" s="24">
        <v>0.81769910000000001</v>
      </c>
      <c r="H44" s="23">
        <v>505</v>
      </c>
      <c r="I44" s="24">
        <v>0.89734510000000001</v>
      </c>
      <c r="J44" s="23">
        <v>60</v>
      </c>
      <c r="K44" s="24">
        <v>0.10265489999999999</v>
      </c>
      <c r="L44" s="23">
        <v>565</v>
      </c>
      <c r="M44" s="23">
        <v>190</v>
      </c>
      <c r="N44" s="24">
        <v>0.3567362</v>
      </c>
      <c r="O44" s="23">
        <v>300</v>
      </c>
      <c r="P44" s="24">
        <v>0.57115749999999998</v>
      </c>
      <c r="Q44" s="23">
        <v>455</v>
      </c>
      <c r="R44" s="24">
        <v>0.86148009999999997</v>
      </c>
      <c r="S44" s="23">
        <v>490</v>
      </c>
      <c r="T44" s="24">
        <v>0.93168879999999998</v>
      </c>
      <c r="U44" s="23">
        <v>35</v>
      </c>
      <c r="V44" s="24">
        <v>6.8311200000000002E-2</v>
      </c>
      <c r="W44" s="23">
        <v>525</v>
      </c>
      <c r="X44" s="23">
        <v>120</v>
      </c>
      <c r="Y44" s="24">
        <v>0.28708129999999998</v>
      </c>
      <c r="Z44" s="23">
        <v>250</v>
      </c>
      <c r="AA44" s="24">
        <v>0.59808609999999995</v>
      </c>
      <c r="AB44" s="23">
        <v>360</v>
      </c>
      <c r="AC44" s="24">
        <v>0.86124400000000001</v>
      </c>
      <c r="AD44" s="23">
        <v>400</v>
      </c>
      <c r="AE44" s="24">
        <v>0.95454550000000005</v>
      </c>
      <c r="AF44" s="23">
        <v>20</v>
      </c>
      <c r="AG44" s="24">
        <v>4.5454500000000002E-2</v>
      </c>
      <c r="AH44" s="23">
        <v>420</v>
      </c>
      <c r="AI44" s="23">
        <v>80</v>
      </c>
      <c r="AJ44" s="24">
        <v>0.39234449999999998</v>
      </c>
      <c r="AK44" s="23">
        <v>135</v>
      </c>
      <c r="AL44" s="24">
        <v>0.64593299999999998</v>
      </c>
      <c r="AM44" s="23">
        <v>180</v>
      </c>
      <c r="AN44" s="24">
        <v>0.86602869999999998</v>
      </c>
      <c r="AO44" s="23">
        <v>200</v>
      </c>
      <c r="AP44" s="24">
        <v>0.95693779999999995</v>
      </c>
      <c r="AQ44" s="23">
        <v>10</v>
      </c>
      <c r="AR44" s="24">
        <v>4.3062200000000002E-2</v>
      </c>
      <c r="AS44" s="23">
        <v>210</v>
      </c>
      <c r="AT44" s="23">
        <v>60</v>
      </c>
      <c r="AU44" s="24">
        <v>0.33519549999999998</v>
      </c>
      <c r="AV44" s="23">
        <v>100</v>
      </c>
      <c r="AW44" s="24">
        <v>0.54748600000000003</v>
      </c>
      <c r="AX44" s="23">
        <v>125</v>
      </c>
      <c r="AY44" s="24">
        <v>0.70391060000000005</v>
      </c>
      <c r="AZ44" s="23">
        <v>145</v>
      </c>
      <c r="BA44" s="24">
        <v>0.82122910000000005</v>
      </c>
      <c r="BB44" s="23">
        <v>30</v>
      </c>
      <c r="BC44" s="24">
        <v>0.17877090000000001</v>
      </c>
      <c r="BD44" s="23">
        <v>180</v>
      </c>
    </row>
    <row r="45" spans="1:56" ht="15" customHeight="1" x14ac:dyDescent="0.2">
      <c r="A45" t="s">
        <v>81</v>
      </c>
      <c r="B45" s="23">
        <v>715</v>
      </c>
      <c r="C45" s="24">
        <v>0.44135799999999997</v>
      </c>
      <c r="D45" s="23">
        <v>1130</v>
      </c>
      <c r="E45" s="24">
        <v>0.69691360000000002</v>
      </c>
      <c r="F45" s="23">
        <v>1425</v>
      </c>
      <c r="G45" s="24">
        <v>0.88024690000000005</v>
      </c>
      <c r="H45" s="23">
        <v>1520</v>
      </c>
      <c r="I45" s="24">
        <v>0.93888890000000003</v>
      </c>
      <c r="J45" s="23">
        <v>100</v>
      </c>
      <c r="K45" s="24">
        <v>6.1111100000000002E-2</v>
      </c>
      <c r="L45" s="23">
        <v>1620</v>
      </c>
      <c r="M45" s="23">
        <v>580</v>
      </c>
      <c r="N45" s="24">
        <v>0.37379580000000001</v>
      </c>
      <c r="O45" s="23">
        <v>1010</v>
      </c>
      <c r="P45" s="24">
        <v>0.64804110000000004</v>
      </c>
      <c r="Q45" s="23">
        <v>1355</v>
      </c>
      <c r="R45" s="24">
        <v>0.86962110000000004</v>
      </c>
      <c r="S45" s="23">
        <v>1465</v>
      </c>
      <c r="T45" s="24">
        <v>0.94155429999999996</v>
      </c>
      <c r="U45" s="23">
        <v>90</v>
      </c>
      <c r="V45" s="24">
        <v>5.8445700000000003E-2</v>
      </c>
      <c r="W45" s="23">
        <v>1555</v>
      </c>
      <c r="X45" s="23">
        <v>580</v>
      </c>
      <c r="Y45" s="24">
        <v>0.4237783</v>
      </c>
      <c r="Z45" s="23">
        <v>975</v>
      </c>
      <c r="AA45" s="24">
        <v>0.70970089999999997</v>
      </c>
      <c r="AB45" s="23">
        <v>1290</v>
      </c>
      <c r="AC45" s="24">
        <v>0.94164840000000005</v>
      </c>
      <c r="AD45" s="23">
        <v>1350</v>
      </c>
      <c r="AE45" s="24">
        <v>0.98395330000000003</v>
      </c>
      <c r="AF45" s="23">
        <v>20</v>
      </c>
      <c r="AG45" s="24">
        <v>1.6046700000000001E-2</v>
      </c>
      <c r="AH45" s="23">
        <v>1370</v>
      </c>
      <c r="AI45" s="23">
        <v>465</v>
      </c>
      <c r="AJ45" s="24">
        <v>0.36700870000000002</v>
      </c>
      <c r="AK45" s="23">
        <v>820</v>
      </c>
      <c r="AL45" s="24">
        <v>0.64561959999999996</v>
      </c>
      <c r="AM45" s="23">
        <v>1045</v>
      </c>
      <c r="AN45" s="24">
        <v>0.82636149999999997</v>
      </c>
      <c r="AO45" s="23">
        <v>1165</v>
      </c>
      <c r="AP45" s="24">
        <v>0.91791630000000002</v>
      </c>
      <c r="AQ45" s="23">
        <v>105</v>
      </c>
      <c r="AR45" s="24">
        <v>8.2083699999999996E-2</v>
      </c>
      <c r="AS45" s="23">
        <v>1265</v>
      </c>
      <c r="AT45" s="23">
        <v>490</v>
      </c>
      <c r="AU45" s="24">
        <v>0.38840350000000001</v>
      </c>
      <c r="AV45" s="23">
        <v>815</v>
      </c>
      <c r="AW45" s="24">
        <v>0.6473392</v>
      </c>
      <c r="AX45" s="23">
        <v>1025</v>
      </c>
      <c r="AY45" s="24">
        <v>0.81254959999999998</v>
      </c>
      <c r="AZ45" s="23">
        <v>1145</v>
      </c>
      <c r="BA45" s="24">
        <v>0.90865770000000001</v>
      </c>
      <c r="BB45" s="23">
        <v>115</v>
      </c>
      <c r="BC45" s="24">
        <v>9.1342300000000001E-2</v>
      </c>
      <c r="BD45" s="23">
        <v>1260</v>
      </c>
    </row>
    <row r="46" spans="1:56" ht="15" customHeight="1" x14ac:dyDescent="0.2">
      <c r="A46" t="s">
        <v>82</v>
      </c>
      <c r="B46" s="23">
        <v>3665</v>
      </c>
      <c r="C46" s="24">
        <v>0.50523560000000001</v>
      </c>
      <c r="D46" s="23">
        <v>5375</v>
      </c>
      <c r="E46" s="24">
        <v>0.7405621</v>
      </c>
      <c r="F46" s="23">
        <v>6665</v>
      </c>
      <c r="G46" s="24">
        <v>0.91829709999999998</v>
      </c>
      <c r="H46" s="23">
        <v>7025</v>
      </c>
      <c r="I46" s="24">
        <v>0.96762190000000003</v>
      </c>
      <c r="J46" s="23">
        <v>235</v>
      </c>
      <c r="K46" s="24">
        <v>3.23781E-2</v>
      </c>
      <c r="L46" s="23">
        <v>7260</v>
      </c>
      <c r="M46" s="23">
        <v>2870</v>
      </c>
      <c r="N46" s="24">
        <v>0.42742180000000002</v>
      </c>
      <c r="O46" s="23">
        <v>4695</v>
      </c>
      <c r="P46" s="24">
        <v>0.699851</v>
      </c>
      <c r="Q46" s="23">
        <v>6170</v>
      </c>
      <c r="R46" s="24">
        <v>0.91952310000000004</v>
      </c>
      <c r="S46" s="23">
        <v>6545</v>
      </c>
      <c r="T46" s="24">
        <v>0.97555890000000001</v>
      </c>
      <c r="U46" s="23">
        <v>165</v>
      </c>
      <c r="V46" s="24">
        <v>2.44411E-2</v>
      </c>
      <c r="W46" s="23">
        <v>6710</v>
      </c>
      <c r="X46" s="23">
        <v>2460</v>
      </c>
      <c r="Y46" s="24">
        <v>0.40949210000000003</v>
      </c>
      <c r="Z46" s="23">
        <v>4310</v>
      </c>
      <c r="AA46" s="24">
        <v>0.71756869999999995</v>
      </c>
      <c r="AB46" s="23">
        <v>5660</v>
      </c>
      <c r="AC46" s="24">
        <v>0.94221480000000002</v>
      </c>
      <c r="AD46" s="23">
        <v>5890</v>
      </c>
      <c r="AE46" s="24">
        <v>0.98118229999999995</v>
      </c>
      <c r="AF46" s="23">
        <v>115</v>
      </c>
      <c r="AG46" s="24">
        <v>1.88177E-2</v>
      </c>
      <c r="AH46" s="23">
        <v>6005</v>
      </c>
      <c r="AI46" s="23">
        <v>1840</v>
      </c>
      <c r="AJ46" s="24">
        <v>0.34730090000000002</v>
      </c>
      <c r="AK46" s="23">
        <v>3450</v>
      </c>
      <c r="AL46" s="24">
        <v>0.65081160000000005</v>
      </c>
      <c r="AM46" s="23">
        <v>4555</v>
      </c>
      <c r="AN46" s="24">
        <v>0.85956960000000004</v>
      </c>
      <c r="AO46" s="23">
        <v>5020</v>
      </c>
      <c r="AP46" s="24">
        <v>0.94714989999999999</v>
      </c>
      <c r="AQ46" s="23">
        <v>280</v>
      </c>
      <c r="AR46" s="24">
        <v>5.2850099999999997E-2</v>
      </c>
      <c r="AS46" s="23">
        <v>5300</v>
      </c>
      <c r="AT46" s="23">
        <v>1855</v>
      </c>
      <c r="AU46" s="24">
        <v>0.3906908</v>
      </c>
      <c r="AV46" s="23">
        <v>3140</v>
      </c>
      <c r="AW46" s="24">
        <v>0.66090990000000005</v>
      </c>
      <c r="AX46" s="23">
        <v>4055</v>
      </c>
      <c r="AY46" s="24">
        <v>0.85446500000000003</v>
      </c>
      <c r="AZ46" s="23">
        <v>4455</v>
      </c>
      <c r="BA46" s="24">
        <v>0.93786860000000005</v>
      </c>
      <c r="BB46" s="23">
        <v>295</v>
      </c>
      <c r="BC46" s="24">
        <v>6.2131400000000003E-2</v>
      </c>
      <c r="BD46" s="23">
        <v>4750</v>
      </c>
    </row>
    <row r="47" spans="1:56" ht="15" customHeight="1" x14ac:dyDescent="0.2">
      <c r="A47" t="s">
        <v>141</v>
      </c>
      <c r="B47" s="23">
        <v>505</v>
      </c>
      <c r="C47" s="24">
        <v>0.5034826</v>
      </c>
      <c r="D47" s="23">
        <v>685</v>
      </c>
      <c r="E47" s="24">
        <v>0.68159199999999998</v>
      </c>
      <c r="F47" s="23">
        <v>805</v>
      </c>
      <c r="G47" s="24">
        <v>0.80099500000000001</v>
      </c>
      <c r="H47" s="23">
        <v>890</v>
      </c>
      <c r="I47" s="24">
        <v>0.88756219999999997</v>
      </c>
      <c r="J47" s="23">
        <v>115</v>
      </c>
      <c r="K47" s="24">
        <v>0.1124378</v>
      </c>
      <c r="L47" s="23">
        <v>1005</v>
      </c>
      <c r="M47" s="23">
        <v>490</v>
      </c>
      <c r="N47" s="24">
        <v>0.50412369999999995</v>
      </c>
      <c r="O47" s="23">
        <v>695</v>
      </c>
      <c r="P47" s="24">
        <v>0.71443299999999998</v>
      </c>
      <c r="Q47" s="23">
        <v>825</v>
      </c>
      <c r="R47" s="24">
        <v>0.84948449999999998</v>
      </c>
      <c r="S47" s="23">
        <v>885</v>
      </c>
      <c r="T47" s="24">
        <v>0.91443300000000005</v>
      </c>
      <c r="U47" s="23">
        <v>85</v>
      </c>
      <c r="V47" s="24">
        <v>8.5567000000000004E-2</v>
      </c>
      <c r="W47" s="23">
        <v>970</v>
      </c>
      <c r="X47" s="23">
        <v>370</v>
      </c>
      <c r="Y47" s="24">
        <v>0.4157303</v>
      </c>
      <c r="Z47" s="23">
        <v>605</v>
      </c>
      <c r="AA47" s="24">
        <v>0.67752809999999997</v>
      </c>
      <c r="AB47" s="23">
        <v>790</v>
      </c>
      <c r="AC47" s="24">
        <v>0.8876404</v>
      </c>
      <c r="AD47" s="23">
        <v>845</v>
      </c>
      <c r="AE47" s="24">
        <v>0.95168540000000001</v>
      </c>
      <c r="AF47" s="23">
        <v>45</v>
      </c>
      <c r="AG47" s="24">
        <v>4.8314599999999999E-2</v>
      </c>
      <c r="AH47" s="23">
        <v>890</v>
      </c>
      <c r="AI47" s="23">
        <v>245</v>
      </c>
      <c r="AJ47" s="24">
        <v>0.2449597</v>
      </c>
      <c r="AK47" s="23">
        <v>400</v>
      </c>
      <c r="AL47" s="24">
        <v>0.40524189999999999</v>
      </c>
      <c r="AM47" s="23">
        <v>575</v>
      </c>
      <c r="AN47" s="24">
        <v>0.57963710000000002</v>
      </c>
      <c r="AO47" s="23">
        <v>735</v>
      </c>
      <c r="AP47" s="24">
        <v>0.74193549999999997</v>
      </c>
      <c r="AQ47" s="23">
        <v>255</v>
      </c>
      <c r="AR47" s="24">
        <v>0.25806449999999997</v>
      </c>
      <c r="AS47" s="23">
        <v>990</v>
      </c>
      <c r="AT47" s="23">
        <v>245</v>
      </c>
      <c r="AU47" s="24">
        <v>0.31483870000000003</v>
      </c>
      <c r="AV47" s="23">
        <v>370</v>
      </c>
      <c r="AW47" s="24">
        <v>0.47870970000000002</v>
      </c>
      <c r="AX47" s="23">
        <v>500</v>
      </c>
      <c r="AY47" s="24">
        <v>0.64645160000000002</v>
      </c>
      <c r="AZ47" s="23">
        <v>610</v>
      </c>
      <c r="BA47" s="24">
        <v>0.78451610000000005</v>
      </c>
      <c r="BB47" s="23">
        <v>165</v>
      </c>
      <c r="BC47" s="24">
        <v>0.21548390000000001</v>
      </c>
      <c r="BD47" s="23">
        <v>775</v>
      </c>
    </row>
    <row r="48" spans="1:56" ht="15" customHeight="1" x14ac:dyDescent="0.2">
      <c r="A48" t="s">
        <v>71</v>
      </c>
      <c r="B48" s="23">
        <v>920</v>
      </c>
      <c r="C48" s="24">
        <v>0.39139689999999999</v>
      </c>
      <c r="D48" s="23">
        <v>1380</v>
      </c>
      <c r="E48" s="24">
        <v>0.58730830000000001</v>
      </c>
      <c r="F48" s="23">
        <v>1725</v>
      </c>
      <c r="G48" s="24">
        <v>0.73466779999999998</v>
      </c>
      <c r="H48" s="23">
        <v>2055</v>
      </c>
      <c r="I48" s="24">
        <v>0.87478710000000004</v>
      </c>
      <c r="J48" s="23">
        <v>295</v>
      </c>
      <c r="K48" s="24">
        <v>0.12521289999999999</v>
      </c>
      <c r="L48" s="23">
        <v>2350</v>
      </c>
      <c r="M48" s="23">
        <v>1250</v>
      </c>
      <c r="N48" s="24">
        <v>0.51697020000000005</v>
      </c>
      <c r="O48" s="23">
        <v>1670</v>
      </c>
      <c r="P48" s="24">
        <v>0.69163909999999995</v>
      </c>
      <c r="Q48" s="23">
        <v>2095</v>
      </c>
      <c r="R48" s="24">
        <v>0.86796359999999995</v>
      </c>
      <c r="S48" s="23">
        <v>2295</v>
      </c>
      <c r="T48" s="24">
        <v>0.94991720000000002</v>
      </c>
      <c r="U48" s="23">
        <v>120</v>
      </c>
      <c r="V48" s="24">
        <v>5.0082799999999997E-2</v>
      </c>
      <c r="W48" s="23">
        <v>2415</v>
      </c>
      <c r="X48" s="23">
        <v>975</v>
      </c>
      <c r="Y48" s="24">
        <v>0.42003439999999997</v>
      </c>
      <c r="Z48" s="23">
        <v>1530</v>
      </c>
      <c r="AA48" s="24">
        <v>0.65735169999999998</v>
      </c>
      <c r="AB48" s="23">
        <v>2100</v>
      </c>
      <c r="AC48" s="24">
        <v>0.90197760000000005</v>
      </c>
      <c r="AD48" s="23">
        <v>2265</v>
      </c>
      <c r="AE48" s="24">
        <v>0.97334480000000001</v>
      </c>
      <c r="AF48" s="23">
        <v>60</v>
      </c>
      <c r="AG48" s="24">
        <v>2.66552E-2</v>
      </c>
      <c r="AH48" s="23">
        <v>2325</v>
      </c>
      <c r="AI48" s="23">
        <v>830</v>
      </c>
      <c r="AJ48" s="24">
        <v>0.3427036</v>
      </c>
      <c r="AK48" s="23">
        <v>1245</v>
      </c>
      <c r="AL48" s="24">
        <v>0.51426210000000006</v>
      </c>
      <c r="AM48" s="23">
        <v>1655</v>
      </c>
      <c r="AN48" s="24">
        <v>0.68416699999999997</v>
      </c>
      <c r="AO48" s="23">
        <v>1980</v>
      </c>
      <c r="AP48" s="24">
        <v>0.81852000000000003</v>
      </c>
      <c r="AQ48" s="23">
        <v>440</v>
      </c>
      <c r="AR48" s="24">
        <v>0.18148</v>
      </c>
      <c r="AS48" s="23">
        <v>2420</v>
      </c>
      <c r="AT48" s="23">
        <v>785</v>
      </c>
      <c r="AU48" s="24">
        <v>0.34040710000000002</v>
      </c>
      <c r="AV48" s="23">
        <v>1235</v>
      </c>
      <c r="AW48" s="24">
        <v>0.53399739999999996</v>
      </c>
      <c r="AX48" s="23">
        <v>1610</v>
      </c>
      <c r="AY48" s="24">
        <v>0.69813769999999997</v>
      </c>
      <c r="AZ48" s="23">
        <v>1955</v>
      </c>
      <c r="BA48" s="24">
        <v>0.84668690000000002</v>
      </c>
      <c r="BB48" s="23">
        <v>355</v>
      </c>
      <c r="BC48" s="24">
        <v>0.15331310000000001</v>
      </c>
      <c r="BD48" s="23">
        <v>2310</v>
      </c>
    </row>
    <row r="49" spans="1:56" ht="15" customHeight="1" x14ac:dyDescent="0.2">
      <c r="A49" t="s">
        <v>142</v>
      </c>
      <c r="B49" s="23">
        <v>85</v>
      </c>
      <c r="C49" s="24">
        <v>0.30249110000000001</v>
      </c>
      <c r="D49" s="23">
        <v>145</v>
      </c>
      <c r="E49" s="24">
        <v>0.50889680000000004</v>
      </c>
      <c r="F49" s="23">
        <v>205</v>
      </c>
      <c r="G49" s="24">
        <v>0.73309610000000003</v>
      </c>
      <c r="H49" s="23">
        <v>240</v>
      </c>
      <c r="I49" s="24">
        <v>0.85409250000000003</v>
      </c>
      <c r="J49" s="23">
        <v>40</v>
      </c>
      <c r="K49" s="24">
        <v>0.1459075</v>
      </c>
      <c r="L49" s="23">
        <v>280</v>
      </c>
      <c r="M49" s="23">
        <v>120</v>
      </c>
      <c r="N49" s="24">
        <v>0.45018449999999999</v>
      </c>
      <c r="O49" s="23">
        <v>180</v>
      </c>
      <c r="P49" s="24">
        <v>0.66789670000000001</v>
      </c>
      <c r="Q49" s="23">
        <v>230</v>
      </c>
      <c r="R49" s="24">
        <v>0.84501850000000001</v>
      </c>
      <c r="S49" s="23">
        <v>255</v>
      </c>
      <c r="T49" s="24">
        <v>0.9483395</v>
      </c>
      <c r="U49" s="23">
        <v>15</v>
      </c>
      <c r="V49" s="24">
        <v>5.1660499999999998E-2</v>
      </c>
      <c r="W49" s="23">
        <v>270</v>
      </c>
      <c r="X49" s="23">
        <v>95</v>
      </c>
      <c r="Y49" s="24">
        <v>0.33566430000000003</v>
      </c>
      <c r="Z49" s="23">
        <v>170</v>
      </c>
      <c r="AA49" s="24">
        <v>0.59440559999999998</v>
      </c>
      <c r="AB49" s="23">
        <v>250</v>
      </c>
      <c r="AC49" s="24">
        <v>0.87762240000000002</v>
      </c>
      <c r="AD49" s="23">
        <v>270</v>
      </c>
      <c r="AE49" s="24">
        <v>0.94055940000000005</v>
      </c>
      <c r="AF49" s="23">
        <v>15</v>
      </c>
      <c r="AG49" s="24">
        <v>5.9440600000000003E-2</v>
      </c>
      <c r="AH49" s="23">
        <v>285</v>
      </c>
      <c r="AI49" s="23">
        <v>75</v>
      </c>
      <c r="AJ49" s="24">
        <v>0.28957529999999998</v>
      </c>
      <c r="AK49" s="23">
        <v>125</v>
      </c>
      <c r="AL49" s="24">
        <v>0.47876449999999998</v>
      </c>
      <c r="AM49" s="23">
        <v>180</v>
      </c>
      <c r="AN49" s="24">
        <v>0.6911197</v>
      </c>
      <c r="AO49" s="23">
        <v>210</v>
      </c>
      <c r="AP49" s="24">
        <v>0.80308880000000005</v>
      </c>
      <c r="AQ49" s="23">
        <v>50</v>
      </c>
      <c r="AR49" s="24">
        <v>0.19691120000000001</v>
      </c>
      <c r="AS49" s="23">
        <v>260</v>
      </c>
      <c r="AT49" s="23">
        <v>55</v>
      </c>
      <c r="AU49" s="24">
        <v>0.26699030000000001</v>
      </c>
      <c r="AV49" s="23">
        <v>100</v>
      </c>
      <c r="AW49" s="24">
        <v>0.47572819999999999</v>
      </c>
      <c r="AX49" s="23">
        <v>135</v>
      </c>
      <c r="AY49" s="24">
        <v>0.66019419999999995</v>
      </c>
      <c r="AZ49" s="23">
        <v>165</v>
      </c>
      <c r="BA49" s="24">
        <v>0.7961165</v>
      </c>
      <c r="BB49" s="23">
        <v>40</v>
      </c>
      <c r="BC49" s="24">
        <v>0.2038835</v>
      </c>
      <c r="BD49" s="23">
        <v>205</v>
      </c>
    </row>
    <row r="50" spans="1:56" ht="15" customHeight="1" x14ac:dyDescent="0.2">
      <c r="A50" t="s">
        <v>42</v>
      </c>
      <c r="B50" s="23">
        <v>3410</v>
      </c>
      <c r="C50" s="24">
        <v>0.59194999999999998</v>
      </c>
      <c r="D50" s="23">
        <v>4425</v>
      </c>
      <c r="E50" s="24">
        <v>0.76786949999999998</v>
      </c>
      <c r="F50" s="23">
        <v>5165</v>
      </c>
      <c r="G50" s="24">
        <v>0.89590559999999997</v>
      </c>
      <c r="H50" s="23">
        <v>5570</v>
      </c>
      <c r="I50" s="24">
        <v>0.96599579999999996</v>
      </c>
      <c r="J50" s="23">
        <v>195</v>
      </c>
      <c r="K50" s="24">
        <v>3.4004199999999998E-2</v>
      </c>
      <c r="L50" s="23">
        <v>5765</v>
      </c>
      <c r="M50" s="23">
        <v>3200</v>
      </c>
      <c r="N50" s="24">
        <v>0.58997049999999995</v>
      </c>
      <c r="O50" s="23">
        <v>4180</v>
      </c>
      <c r="P50" s="24">
        <v>0.77083330000000005</v>
      </c>
      <c r="Q50" s="23">
        <v>4970</v>
      </c>
      <c r="R50" s="24">
        <v>0.91648229999999997</v>
      </c>
      <c r="S50" s="23">
        <v>5295</v>
      </c>
      <c r="T50" s="24">
        <v>0.9762168</v>
      </c>
      <c r="U50" s="23">
        <v>130</v>
      </c>
      <c r="V50" s="24">
        <v>2.3783200000000001E-2</v>
      </c>
      <c r="W50" s="23">
        <v>5425</v>
      </c>
      <c r="X50" s="23">
        <v>3275</v>
      </c>
      <c r="Y50" s="24">
        <v>0.56356439999999997</v>
      </c>
      <c r="Z50" s="23">
        <v>4540</v>
      </c>
      <c r="AA50" s="24">
        <v>0.78066400000000002</v>
      </c>
      <c r="AB50" s="23">
        <v>5515</v>
      </c>
      <c r="AC50" s="24">
        <v>0.94907960000000002</v>
      </c>
      <c r="AD50" s="23">
        <v>5750</v>
      </c>
      <c r="AE50" s="24">
        <v>0.98950629999999995</v>
      </c>
      <c r="AF50" s="23">
        <v>60</v>
      </c>
      <c r="AG50" s="24">
        <v>1.04937E-2</v>
      </c>
      <c r="AH50" s="23">
        <v>5815</v>
      </c>
      <c r="AI50" s="23">
        <v>2715</v>
      </c>
      <c r="AJ50" s="24">
        <v>0.52967589999999998</v>
      </c>
      <c r="AK50" s="23">
        <v>3760</v>
      </c>
      <c r="AL50" s="24">
        <v>0.73389300000000002</v>
      </c>
      <c r="AM50" s="23">
        <v>4485</v>
      </c>
      <c r="AN50" s="24">
        <v>0.87582979999999999</v>
      </c>
      <c r="AO50" s="23">
        <v>4905</v>
      </c>
      <c r="AP50" s="24">
        <v>0.95743849999999997</v>
      </c>
      <c r="AQ50" s="23">
        <v>220</v>
      </c>
      <c r="AR50" s="24">
        <v>4.2561500000000002E-2</v>
      </c>
      <c r="AS50" s="23">
        <v>5120</v>
      </c>
      <c r="AT50" s="23">
        <v>2870</v>
      </c>
      <c r="AU50" s="24">
        <v>0.58091959999999998</v>
      </c>
      <c r="AV50" s="23">
        <v>3805</v>
      </c>
      <c r="AW50" s="24">
        <v>0.77111609999999997</v>
      </c>
      <c r="AX50" s="23">
        <v>4440</v>
      </c>
      <c r="AY50" s="24">
        <v>0.89973669999999994</v>
      </c>
      <c r="AZ50" s="23">
        <v>4810</v>
      </c>
      <c r="BA50" s="24">
        <v>0.97387080000000004</v>
      </c>
      <c r="BB50" s="23">
        <v>130</v>
      </c>
      <c r="BC50" s="24">
        <v>2.6129200000000002E-2</v>
      </c>
      <c r="BD50" s="23">
        <v>4935</v>
      </c>
    </row>
    <row r="51" spans="1:56" ht="15" customHeight="1" x14ac:dyDescent="0.2">
      <c r="A51" s="26" t="s">
        <v>73</v>
      </c>
      <c r="B51" s="27">
        <v>55</v>
      </c>
      <c r="C51" s="28" t="s">
        <v>29</v>
      </c>
      <c r="D51" s="27">
        <v>65</v>
      </c>
      <c r="E51" s="28" t="s">
        <v>29</v>
      </c>
      <c r="F51" s="27">
        <v>65</v>
      </c>
      <c r="G51" s="28" t="s">
        <v>29</v>
      </c>
      <c r="H51" s="27">
        <v>65</v>
      </c>
      <c r="I51" s="28" t="s">
        <v>29</v>
      </c>
      <c r="J51" s="27" t="s">
        <v>29</v>
      </c>
      <c r="K51" s="28" t="s">
        <v>29</v>
      </c>
      <c r="L51" s="27">
        <v>70</v>
      </c>
      <c r="M51" s="27">
        <v>50</v>
      </c>
      <c r="N51" s="28">
        <v>0.78787879999999999</v>
      </c>
      <c r="O51" s="27">
        <v>65</v>
      </c>
      <c r="P51" s="28">
        <v>0.96969700000000003</v>
      </c>
      <c r="Q51" s="27">
        <v>65</v>
      </c>
      <c r="R51" s="28">
        <v>1</v>
      </c>
      <c r="S51" s="27">
        <v>65</v>
      </c>
      <c r="T51" s="28">
        <v>1</v>
      </c>
      <c r="U51" s="27">
        <v>0</v>
      </c>
      <c r="V51" s="28">
        <v>0</v>
      </c>
      <c r="W51" s="27">
        <v>65</v>
      </c>
      <c r="X51" s="27">
        <v>80</v>
      </c>
      <c r="Y51" s="28">
        <v>0.89655169999999995</v>
      </c>
      <c r="Z51" s="27">
        <v>85</v>
      </c>
      <c r="AA51" s="28">
        <v>0.97701150000000003</v>
      </c>
      <c r="AB51" s="27">
        <v>85</v>
      </c>
      <c r="AC51" s="28">
        <v>1</v>
      </c>
      <c r="AD51" s="27">
        <v>85</v>
      </c>
      <c r="AE51" s="28">
        <v>1</v>
      </c>
      <c r="AF51" s="27">
        <v>0</v>
      </c>
      <c r="AG51" s="28">
        <v>0</v>
      </c>
      <c r="AH51" s="27">
        <v>85</v>
      </c>
      <c r="AI51" s="27">
        <v>65</v>
      </c>
      <c r="AJ51" s="28">
        <v>0.86486490000000005</v>
      </c>
      <c r="AK51" s="27">
        <v>70</v>
      </c>
      <c r="AL51" s="28">
        <v>0.97297299999999998</v>
      </c>
      <c r="AM51" s="27">
        <v>75</v>
      </c>
      <c r="AN51" s="28">
        <v>0.98648650000000004</v>
      </c>
      <c r="AO51" s="27">
        <v>75</v>
      </c>
      <c r="AP51" s="28">
        <v>1</v>
      </c>
      <c r="AQ51" s="27">
        <v>0</v>
      </c>
      <c r="AR51" s="28">
        <v>0</v>
      </c>
      <c r="AS51" s="27">
        <v>75</v>
      </c>
      <c r="AT51" s="27">
        <v>35</v>
      </c>
      <c r="AU51" s="28">
        <v>0.77777779999999996</v>
      </c>
      <c r="AV51" s="27">
        <v>40</v>
      </c>
      <c r="AW51" s="28">
        <v>0.86666670000000001</v>
      </c>
      <c r="AX51" s="27">
        <v>45</v>
      </c>
      <c r="AY51" s="28">
        <v>0.97777780000000003</v>
      </c>
      <c r="AZ51" s="27">
        <v>45</v>
      </c>
      <c r="BA51" s="28">
        <v>1</v>
      </c>
      <c r="BB51" s="27">
        <v>0</v>
      </c>
      <c r="BC51" s="28">
        <v>0</v>
      </c>
      <c r="BD51" s="27">
        <v>45</v>
      </c>
    </row>
    <row r="52" spans="1:56" ht="15" customHeight="1" x14ac:dyDescent="0.2">
      <c r="A52" t="s">
        <v>43</v>
      </c>
      <c r="B52" s="23">
        <v>125100</v>
      </c>
      <c r="C52" s="24">
        <v>0.403335</v>
      </c>
      <c r="D52" s="23">
        <v>196330</v>
      </c>
      <c r="E52" s="24">
        <v>0.63297110000000001</v>
      </c>
      <c r="F52" s="23">
        <v>250730</v>
      </c>
      <c r="G52" s="24">
        <v>0.80836249999999998</v>
      </c>
      <c r="H52" s="23">
        <v>285550</v>
      </c>
      <c r="I52" s="24">
        <v>0.92063360000000005</v>
      </c>
      <c r="J52" s="23">
        <v>24615</v>
      </c>
      <c r="K52" s="24">
        <v>7.9366400000000004E-2</v>
      </c>
      <c r="L52" s="23">
        <v>310170</v>
      </c>
      <c r="M52" s="23">
        <v>139135</v>
      </c>
      <c r="N52" s="24">
        <v>0.4669316</v>
      </c>
      <c r="O52" s="23">
        <v>200835</v>
      </c>
      <c r="P52" s="24">
        <v>0.67401069999999996</v>
      </c>
      <c r="Q52" s="23">
        <v>255515</v>
      </c>
      <c r="R52" s="24">
        <v>0.85751730000000004</v>
      </c>
      <c r="S52" s="23">
        <v>280205</v>
      </c>
      <c r="T52" s="24">
        <v>0.94036370000000002</v>
      </c>
      <c r="U52" s="23">
        <v>17770</v>
      </c>
      <c r="V52" s="24">
        <v>5.9636300000000003E-2</v>
      </c>
      <c r="W52" s="23">
        <v>297975</v>
      </c>
      <c r="X52" s="23">
        <v>127300</v>
      </c>
      <c r="Y52" s="24">
        <v>0.42342809999999997</v>
      </c>
      <c r="Z52" s="23">
        <v>201360</v>
      </c>
      <c r="AA52" s="24">
        <v>0.66978000000000004</v>
      </c>
      <c r="AB52" s="23">
        <v>267560</v>
      </c>
      <c r="AC52" s="24">
        <v>0.88996439999999999</v>
      </c>
      <c r="AD52" s="23">
        <v>288940</v>
      </c>
      <c r="AE52" s="24">
        <v>0.96108950000000004</v>
      </c>
      <c r="AF52" s="23">
        <v>11700</v>
      </c>
      <c r="AG52" s="24">
        <v>3.8910500000000001E-2</v>
      </c>
      <c r="AH52" s="23">
        <v>300640</v>
      </c>
      <c r="AI52" s="23">
        <v>101275</v>
      </c>
      <c r="AJ52" s="24">
        <v>0.3509697</v>
      </c>
      <c r="AK52" s="23">
        <v>170060</v>
      </c>
      <c r="AL52" s="24">
        <v>0.58935649999999995</v>
      </c>
      <c r="AM52" s="23">
        <v>225595</v>
      </c>
      <c r="AN52" s="24">
        <v>0.78181400000000001</v>
      </c>
      <c r="AO52" s="23">
        <v>261765</v>
      </c>
      <c r="AP52" s="24">
        <v>0.90716750000000002</v>
      </c>
      <c r="AQ52" s="23">
        <v>26785</v>
      </c>
      <c r="AR52" s="24">
        <v>9.2832499999999998E-2</v>
      </c>
      <c r="AS52" s="23">
        <v>288550</v>
      </c>
      <c r="AT52" s="23">
        <v>98960</v>
      </c>
      <c r="AU52" s="24">
        <v>0.3511862</v>
      </c>
      <c r="AV52" s="23">
        <v>163935</v>
      </c>
      <c r="AW52" s="24">
        <v>0.58177690000000004</v>
      </c>
      <c r="AX52" s="23">
        <v>218200</v>
      </c>
      <c r="AY52" s="24">
        <v>0.77435279999999995</v>
      </c>
      <c r="AZ52" s="23">
        <v>253125</v>
      </c>
      <c r="BA52" s="24">
        <v>0.89829829999999999</v>
      </c>
      <c r="BB52" s="23">
        <v>28660</v>
      </c>
      <c r="BC52" s="24">
        <v>0.10170170000000001</v>
      </c>
      <c r="BD52" s="23">
        <v>281785</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2"/>
  <sheetViews>
    <sheetView workbookViewId="0"/>
  </sheetViews>
  <sheetFormatPr defaultColWidth="11.5546875" defaultRowHeight="15.6" x14ac:dyDescent="0.2"/>
  <cols>
    <col min="1" max="1" width="45" customWidth="1"/>
    <col min="2" max="2" width="17.88671875" style="11" bestFit="1" customWidth="1"/>
    <col min="3" max="3" width="22.33203125" style="12" bestFit="1" customWidth="1"/>
    <col min="4" max="4" width="20.77734375" style="11" bestFit="1" customWidth="1"/>
    <col min="5" max="5" width="25.21875" style="12" bestFit="1" customWidth="1"/>
    <col min="6" max="6" width="20.77734375" style="11" bestFit="1" customWidth="1"/>
    <col min="7" max="7" width="25.21875" style="12" bestFit="1" customWidth="1"/>
    <col min="8" max="8" width="20.77734375" style="11" bestFit="1" customWidth="1"/>
    <col min="9" max="9" width="25.21875" style="12" bestFit="1" customWidth="1"/>
    <col min="10" max="10" width="19.33203125" style="11" bestFit="1" customWidth="1"/>
    <col min="11" max="11" width="23.6640625" style="12" bestFit="1" customWidth="1"/>
    <col min="12" max="12" width="11.21875" style="11" bestFit="1" customWidth="1"/>
    <col min="13" max="13" width="17.88671875" style="11" bestFit="1" customWidth="1"/>
    <col min="14" max="14" width="22.33203125" style="12" bestFit="1" customWidth="1"/>
    <col min="15" max="15" width="20.77734375" style="11" bestFit="1" customWidth="1"/>
    <col min="16" max="16" width="25.21875" style="12" bestFit="1" customWidth="1"/>
    <col min="17" max="17" width="20.77734375" style="11" bestFit="1" customWidth="1"/>
    <col min="18" max="18" width="25.21875" style="12" bestFit="1" customWidth="1"/>
    <col min="19" max="19" width="20.77734375" style="11" bestFit="1" customWidth="1"/>
    <col min="20" max="20" width="25.21875" style="12" bestFit="1" customWidth="1"/>
    <col min="21" max="21" width="19.33203125" style="11" bestFit="1" customWidth="1"/>
    <col min="22" max="22" width="23.6640625" style="12" bestFit="1" customWidth="1"/>
    <col min="23" max="23" width="11.21875" style="11" bestFit="1" customWidth="1"/>
    <col min="24" max="24" width="17.88671875" style="11" bestFit="1" customWidth="1"/>
    <col min="25" max="25" width="22.33203125" style="12" bestFit="1" customWidth="1"/>
    <col min="26" max="26" width="20.77734375" style="11" bestFit="1" customWidth="1"/>
    <col min="27" max="27" width="25.21875" style="12" bestFit="1" customWidth="1"/>
    <col min="28" max="28" width="20.77734375" style="11" bestFit="1" customWidth="1"/>
    <col min="29" max="29" width="25.21875" style="12" bestFit="1" customWidth="1"/>
    <col min="30" max="30" width="20.77734375" style="11" bestFit="1" customWidth="1"/>
    <col min="31" max="31" width="25.21875" style="12" bestFit="1" customWidth="1"/>
    <col min="32" max="32" width="19.33203125" style="11" bestFit="1" customWidth="1"/>
    <col min="33" max="33" width="23.6640625" style="12" bestFit="1" customWidth="1"/>
    <col min="34" max="34" width="11.21875" style="11" bestFit="1" customWidth="1"/>
    <col min="35" max="35" width="17.88671875" style="11" bestFit="1" customWidth="1"/>
    <col min="36" max="36" width="22.33203125" style="12" bestFit="1" customWidth="1"/>
    <col min="37" max="37" width="20.77734375" style="11" bestFit="1" customWidth="1"/>
    <col min="38" max="38" width="25.21875" style="12" bestFit="1" customWidth="1"/>
    <col min="39" max="39" width="20.77734375" style="11" bestFit="1" customWidth="1"/>
    <col min="40" max="40" width="25.21875" style="12" bestFit="1" customWidth="1"/>
    <col min="41" max="41" width="20.77734375" style="11" bestFit="1" customWidth="1"/>
    <col min="42" max="42" width="25.21875" style="12" bestFit="1" customWidth="1"/>
    <col min="43" max="43" width="19.33203125" style="11" bestFit="1" customWidth="1"/>
    <col min="44" max="44" width="23.6640625" style="12" bestFit="1" customWidth="1"/>
    <col min="45" max="45" width="11.21875" style="11" bestFit="1" customWidth="1"/>
    <col min="46" max="46" width="17.88671875" style="11" bestFit="1" customWidth="1"/>
    <col min="47" max="47" width="22.33203125" style="12" bestFit="1" customWidth="1"/>
    <col min="48" max="48" width="20.77734375" style="11" bestFit="1" customWidth="1"/>
    <col min="49" max="49" width="25.21875" style="12" bestFit="1" customWidth="1"/>
    <col min="50" max="50" width="20.77734375" style="11" bestFit="1" customWidth="1"/>
    <col min="51" max="51" width="25.21875" style="12" bestFit="1" customWidth="1"/>
    <col min="52" max="52" width="20.77734375" style="11" bestFit="1" customWidth="1"/>
    <col min="53" max="53" width="25.21875" style="12" bestFit="1" customWidth="1"/>
    <col min="54" max="54" width="19.33203125" style="11" bestFit="1" customWidth="1"/>
    <col min="55" max="55" width="23.6640625" style="12" bestFit="1" customWidth="1"/>
    <col min="56" max="56" width="11.21875" style="11" bestFit="1" customWidth="1"/>
    <col min="57" max="57" width="11.5546875" customWidth="1"/>
  </cols>
  <sheetData>
    <row r="1" spans="1:56" ht="35.1" customHeight="1" x14ac:dyDescent="0.2">
      <c r="A1" s="8" t="s">
        <v>143</v>
      </c>
    </row>
    <row r="2" spans="1:56" ht="17.45" customHeight="1" x14ac:dyDescent="0.2">
      <c r="A2" s="13" t="s">
        <v>7</v>
      </c>
    </row>
    <row r="3" spans="1:56" s="22" customFormat="1" ht="15" customHeight="1" x14ac:dyDescent="0.25">
      <c r="A3" s="19" t="s">
        <v>8</v>
      </c>
      <c r="B3" s="20" t="s">
        <v>84</v>
      </c>
      <c r="C3" s="21" t="s">
        <v>85</v>
      </c>
      <c r="D3" s="20" t="s">
        <v>86</v>
      </c>
      <c r="E3" s="21" t="s">
        <v>87</v>
      </c>
      <c r="F3" s="20" t="s">
        <v>88</v>
      </c>
      <c r="G3" s="21" t="s">
        <v>89</v>
      </c>
      <c r="H3" s="20" t="s">
        <v>90</v>
      </c>
      <c r="I3" s="21" t="s">
        <v>91</v>
      </c>
      <c r="J3" s="20" t="s">
        <v>92</v>
      </c>
      <c r="K3" s="21" t="s">
        <v>93</v>
      </c>
      <c r="L3" s="20" t="s">
        <v>11</v>
      </c>
      <c r="M3" s="20" t="s">
        <v>94</v>
      </c>
      <c r="N3" s="21" t="s">
        <v>95</v>
      </c>
      <c r="O3" s="20" t="s">
        <v>96</v>
      </c>
      <c r="P3" s="21" t="s">
        <v>97</v>
      </c>
      <c r="Q3" s="20" t="s">
        <v>98</v>
      </c>
      <c r="R3" s="21" t="s">
        <v>99</v>
      </c>
      <c r="S3" s="20" t="s">
        <v>100</v>
      </c>
      <c r="T3" s="21" t="s">
        <v>101</v>
      </c>
      <c r="U3" s="20" t="s">
        <v>102</v>
      </c>
      <c r="V3" s="21" t="s">
        <v>103</v>
      </c>
      <c r="W3" s="20" t="s">
        <v>14</v>
      </c>
      <c r="X3" s="20" t="s">
        <v>104</v>
      </c>
      <c r="Y3" s="21" t="s">
        <v>105</v>
      </c>
      <c r="Z3" s="20" t="s">
        <v>106</v>
      </c>
      <c r="AA3" s="21" t="s">
        <v>107</v>
      </c>
      <c r="AB3" s="20" t="s">
        <v>108</v>
      </c>
      <c r="AC3" s="21" t="s">
        <v>109</v>
      </c>
      <c r="AD3" s="20" t="s">
        <v>110</v>
      </c>
      <c r="AE3" s="21" t="s">
        <v>111</v>
      </c>
      <c r="AF3" s="20" t="s">
        <v>112</v>
      </c>
      <c r="AG3" s="21" t="s">
        <v>113</v>
      </c>
      <c r="AH3" s="20" t="s">
        <v>17</v>
      </c>
      <c r="AI3" s="20" t="s">
        <v>114</v>
      </c>
      <c r="AJ3" s="21" t="s">
        <v>115</v>
      </c>
      <c r="AK3" s="20" t="s">
        <v>116</v>
      </c>
      <c r="AL3" s="21" t="s">
        <v>117</v>
      </c>
      <c r="AM3" s="20" t="s">
        <v>118</v>
      </c>
      <c r="AN3" s="21" t="s">
        <v>119</v>
      </c>
      <c r="AO3" s="20" t="s">
        <v>120</v>
      </c>
      <c r="AP3" s="21" t="s">
        <v>121</v>
      </c>
      <c r="AQ3" s="20" t="s">
        <v>122</v>
      </c>
      <c r="AR3" s="21" t="s">
        <v>123</v>
      </c>
      <c r="AS3" s="20" t="s">
        <v>20</v>
      </c>
      <c r="AT3" s="20" t="s">
        <v>124</v>
      </c>
      <c r="AU3" s="21" t="s">
        <v>125</v>
      </c>
      <c r="AV3" s="20" t="s">
        <v>126</v>
      </c>
      <c r="AW3" s="21" t="s">
        <v>127</v>
      </c>
      <c r="AX3" s="20" t="s">
        <v>128</v>
      </c>
      <c r="AY3" s="21" t="s">
        <v>129</v>
      </c>
      <c r="AZ3" s="20" t="s">
        <v>130</v>
      </c>
      <c r="BA3" s="21" t="s">
        <v>131</v>
      </c>
      <c r="BB3" s="20" t="s">
        <v>132</v>
      </c>
      <c r="BC3" s="21" t="s">
        <v>133</v>
      </c>
      <c r="BD3" s="20" t="s">
        <v>23</v>
      </c>
    </row>
    <row r="4" spans="1:56" ht="15" customHeight="1" x14ac:dyDescent="0.2">
      <c r="A4" t="s">
        <v>134</v>
      </c>
      <c r="B4" s="23">
        <v>475</v>
      </c>
      <c r="C4" s="24">
        <v>0.41253260000000003</v>
      </c>
      <c r="D4" s="23">
        <v>655</v>
      </c>
      <c r="E4" s="24">
        <v>0.56919059999999999</v>
      </c>
      <c r="F4" s="23">
        <v>815</v>
      </c>
      <c r="G4" s="24">
        <v>0.70844209999999996</v>
      </c>
      <c r="H4" s="23">
        <v>950</v>
      </c>
      <c r="I4" s="24">
        <v>0.8250653</v>
      </c>
      <c r="J4" s="23">
        <v>200</v>
      </c>
      <c r="K4" s="24">
        <v>0.1749347</v>
      </c>
      <c r="L4" s="23">
        <v>1150</v>
      </c>
      <c r="M4" s="23">
        <v>785</v>
      </c>
      <c r="N4" s="24">
        <v>0.58907189999999998</v>
      </c>
      <c r="O4" s="23">
        <v>1060</v>
      </c>
      <c r="P4" s="24">
        <v>0.79191619999999996</v>
      </c>
      <c r="Q4" s="23">
        <v>1215</v>
      </c>
      <c r="R4" s="24">
        <v>0.90793409999999997</v>
      </c>
      <c r="S4" s="23">
        <v>1275</v>
      </c>
      <c r="T4" s="24">
        <v>0.95508979999999999</v>
      </c>
      <c r="U4" s="23">
        <v>60</v>
      </c>
      <c r="V4" s="24">
        <v>4.4910199999999997E-2</v>
      </c>
      <c r="W4" s="23">
        <v>1335</v>
      </c>
      <c r="X4" s="23">
        <v>585</v>
      </c>
      <c r="Y4" s="24">
        <v>0.50782609999999995</v>
      </c>
      <c r="Z4" s="23">
        <v>860</v>
      </c>
      <c r="AA4" s="24">
        <v>0.74608699999999994</v>
      </c>
      <c r="AB4" s="23">
        <v>1050</v>
      </c>
      <c r="AC4" s="24">
        <v>0.91217389999999998</v>
      </c>
      <c r="AD4" s="23">
        <v>1100</v>
      </c>
      <c r="AE4" s="24">
        <v>0.95739129999999995</v>
      </c>
      <c r="AF4" s="23">
        <v>50</v>
      </c>
      <c r="AG4" s="24">
        <v>4.2608699999999999E-2</v>
      </c>
      <c r="AH4" s="23">
        <v>1150</v>
      </c>
      <c r="AI4" s="23">
        <v>505</v>
      </c>
      <c r="AJ4" s="24">
        <v>0.41489359999999997</v>
      </c>
      <c r="AK4" s="23">
        <v>745</v>
      </c>
      <c r="AL4" s="24">
        <v>0.60801959999999999</v>
      </c>
      <c r="AM4" s="23">
        <v>960</v>
      </c>
      <c r="AN4" s="24">
        <v>0.78641570000000005</v>
      </c>
      <c r="AO4" s="23">
        <v>1085</v>
      </c>
      <c r="AP4" s="24">
        <v>0.88952540000000002</v>
      </c>
      <c r="AQ4" s="23">
        <v>135</v>
      </c>
      <c r="AR4" s="24">
        <v>0.11047460000000001</v>
      </c>
      <c r="AS4" s="23">
        <v>1220</v>
      </c>
      <c r="AT4" s="23">
        <v>440</v>
      </c>
      <c r="AU4" s="24">
        <v>0.35247210000000001</v>
      </c>
      <c r="AV4" s="23">
        <v>730</v>
      </c>
      <c r="AW4" s="24">
        <v>0.58054229999999996</v>
      </c>
      <c r="AX4" s="23">
        <v>970</v>
      </c>
      <c r="AY4" s="24">
        <v>0.7719298</v>
      </c>
      <c r="AZ4" s="23">
        <v>1050</v>
      </c>
      <c r="BA4" s="24">
        <v>0.83652309999999996</v>
      </c>
      <c r="BB4" s="23">
        <v>205</v>
      </c>
      <c r="BC4" s="24">
        <v>0.16347690000000001</v>
      </c>
      <c r="BD4" s="23">
        <v>1255</v>
      </c>
    </row>
    <row r="5" spans="1:56" ht="15" customHeight="1" x14ac:dyDescent="0.2">
      <c r="A5" t="s">
        <v>45</v>
      </c>
      <c r="B5" s="23">
        <v>1540</v>
      </c>
      <c r="C5" s="24">
        <v>0.34812130000000002</v>
      </c>
      <c r="D5" s="23">
        <v>2670</v>
      </c>
      <c r="E5" s="24">
        <v>0.60411950000000003</v>
      </c>
      <c r="F5" s="23">
        <v>3540</v>
      </c>
      <c r="G5" s="24">
        <v>0.80172019999999999</v>
      </c>
      <c r="H5" s="23">
        <v>4080</v>
      </c>
      <c r="I5" s="24">
        <v>0.92326839999999999</v>
      </c>
      <c r="J5" s="23">
        <v>340</v>
      </c>
      <c r="K5" s="24">
        <v>7.6731599999999997E-2</v>
      </c>
      <c r="L5" s="23">
        <v>4420</v>
      </c>
      <c r="M5" s="23">
        <v>2125</v>
      </c>
      <c r="N5" s="24">
        <v>0.48715599999999998</v>
      </c>
      <c r="O5" s="23">
        <v>3220</v>
      </c>
      <c r="P5" s="24">
        <v>0.73876149999999996</v>
      </c>
      <c r="Q5" s="23">
        <v>3965</v>
      </c>
      <c r="R5" s="24">
        <v>0.908945</v>
      </c>
      <c r="S5" s="23">
        <v>4230</v>
      </c>
      <c r="T5" s="24">
        <v>0.97064220000000001</v>
      </c>
      <c r="U5" s="23">
        <v>130</v>
      </c>
      <c r="V5" s="24">
        <v>2.93578E-2</v>
      </c>
      <c r="W5" s="23">
        <v>4360</v>
      </c>
      <c r="X5" s="23">
        <v>1590</v>
      </c>
      <c r="Y5" s="24">
        <v>0.40273560000000003</v>
      </c>
      <c r="Z5" s="23">
        <v>2770</v>
      </c>
      <c r="AA5" s="24">
        <v>0.70187440000000001</v>
      </c>
      <c r="AB5" s="23">
        <v>3630</v>
      </c>
      <c r="AC5" s="24">
        <v>0.91945290000000002</v>
      </c>
      <c r="AD5" s="23">
        <v>3855</v>
      </c>
      <c r="AE5" s="24">
        <v>0.97619049999999996</v>
      </c>
      <c r="AF5" s="23">
        <v>95</v>
      </c>
      <c r="AG5" s="24">
        <v>2.3809500000000001E-2</v>
      </c>
      <c r="AH5" s="23">
        <v>3950</v>
      </c>
      <c r="AI5" s="23">
        <v>1080</v>
      </c>
      <c r="AJ5" s="24">
        <v>0.28673739999999998</v>
      </c>
      <c r="AK5" s="23">
        <v>2100</v>
      </c>
      <c r="AL5" s="24">
        <v>0.55729439999999997</v>
      </c>
      <c r="AM5" s="23">
        <v>2955</v>
      </c>
      <c r="AN5" s="24">
        <v>0.78381959999999995</v>
      </c>
      <c r="AO5" s="23">
        <v>3480</v>
      </c>
      <c r="AP5" s="24">
        <v>0.92281170000000001</v>
      </c>
      <c r="AQ5" s="23">
        <v>290</v>
      </c>
      <c r="AR5" s="24">
        <v>7.7188300000000001E-2</v>
      </c>
      <c r="AS5" s="23">
        <v>3770</v>
      </c>
      <c r="AT5" s="23">
        <v>1215</v>
      </c>
      <c r="AU5" s="24">
        <v>0.2998519</v>
      </c>
      <c r="AV5" s="23">
        <v>2370</v>
      </c>
      <c r="AW5" s="24">
        <v>0.5844028</v>
      </c>
      <c r="AX5" s="23">
        <v>3160</v>
      </c>
      <c r="AY5" s="24">
        <v>0.78010860000000004</v>
      </c>
      <c r="AZ5" s="23">
        <v>3500</v>
      </c>
      <c r="BA5" s="24">
        <v>0.86377099999999996</v>
      </c>
      <c r="BB5" s="23">
        <v>550</v>
      </c>
      <c r="BC5" s="24">
        <v>0.13622899999999999</v>
      </c>
      <c r="BD5" s="23">
        <v>4050</v>
      </c>
    </row>
    <row r="6" spans="1:56" ht="15" customHeight="1" x14ac:dyDescent="0.2">
      <c r="A6" t="s">
        <v>46</v>
      </c>
      <c r="B6" s="23">
        <v>205</v>
      </c>
      <c r="C6" s="24">
        <v>0.23502300000000001</v>
      </c>
      <c r="D6" s="23">
        <v>380</v>
      </c>
      <c r="E6" s="24">
        <v>0.43778800000000001</v>
      </c>
      <c r="F6" s="23">
        <v>600</v>
      </c>
      <c r="G6" s="24">
        <v>0.69009220000000004</v>
      </c>
      <c r="H6" s="23">
        <v>765</v>
      </c>
      <c r="I6" s="24">
        <v>0.88133640000000002</v>
      </c>
      <c r="J6" s="23">
        <v>105</v>
      </c>
      <c r="K6" s="24">
        <v>0.11866359999999999</v>
      </c>
      <c r="L6" s="23">
        <v>870</v>
      </c>
      <c r="M6" s="23" t="s">
        <v>31</v>
      </c>
      <c r="N6" s="24" t="s">
        <v>31</v>
      </c>
      <c r="O6" s="23" t="s">
        <v>31</v>
      </c>
      <c r="P6" s="24" t="s">
        <v>31</v>
      </c>
      <c r="Q6" s="23" t="s">
        <v>31</v>
      </c>
      <c r="R6" s="24" t="s">
        <v>31</v>
      </c>
      <c r="S6" s="23" t="s">
        <v>31</v>
      </c>
      <c r="T6" s="24" t="s">
        <v>31</v>
      </c>
      <c r="U6" s="23" t="s">
        <v>31</v>
      </c>
      <c r="V6" s="24" t="s">
        <v>31</v>
      </c>
      <c r="W6" s="23" t="s">
        <v>31</v>
      </c>
      <c r="X6" s="23" t="s">
        <v>31</v>
      </c>
      <c r="Y6" s="24" t="s">
        <v>31</v>
      </c>
      <c r="Z6" s="23" t="s">
        <v>31</v>
      </c>
      <c r="AA6" s="24" t="s">
        <v>31</v>
      </c>
      <c r="AB6" s="23" t="s">
        <v>31</v>
      </c>
      <c r="AC6" s="24" t="s">
        <v>31</v>
      </c>
      <c r="AD6" s="23" t="s">
        <v>31</v>
      </c>
      <c r="AE6" s="24" t="s">
        <v>31</v>
      </c>
      <c r="AF6" s="23" t="s">
        <v>31</v>
      </c>
      <c r="AG6" s="24" t="s">
        <v>31</v>
      </c>
      <c r="AH6" s="23" t="s">
        <v>31</v>
      </c>
      <c r="AI6" s="23" t="s">
        <v>31</v>
      </c>
      <c r="AJ6" s="24" t="s">
        <v>31</v>
      </c>
      <c r="AK6" s="23" t="s">
        <v>31</v>
      </c>
      <c r="AL6" s="24" t="s">
        <v>31</v>
      </c>
      <c r="AM6" s="23" t="s">
        <v>31</v>
      </c>
      <c r="AN6" s="24" t="s">
        <v>31</v>
      </c>
      <c r="AO6" s="23" t="s">
        <v>31</v>
      </c>
      <c r="AP6" s="24" t="s">
        <v>31</v>
      </c>
      <c r="AQ6" s="23" t="s">
        <v>31</v>
      </c>
      <c r="AR6" s="24" t="s">
        <v>31</v>
      </c>
      <c r="AS6" s="23" t="s">
        <v>31</v>
      </c>
      <c r="AT6" s="23" t="s">
        <v>31</v>
      </c>
      <c r="AU6" s="24" t="s">
        <v>31</v>
      </c>
      <c r="AV6" s="23" t="s">
        <v>31</v>
      </c>
      <c r="AW6" s="24" t="s">
        <v>31</v>
      </c>
      <c r="AX6" s="23" t="s">
        <v>31</v>
      </c>
      <c r="AY6" s="24" t="s">
        <v>31</v>
      </c>
      <c r="AZ6" s="23" t="s">
        <v>31</v>
      </c>
      <c r="BA6" s="24" t="s">
        <v>31</v>
      </c>
      <c r="BB6" s="23" t="s">
        <v>31</v>
      </c>
      <c r="BC6" s="24" t="s">
        <v>31</v>
      </c>
      <c r="BD6" s="23" t="s">
        <v>31</v>
      </c>
    </row>
    <row r="7" spans="1:56" ht="15" customHeight="1" x14ac:dyDescent="0.2">
      <c r="A7" t="s">
        <v>47</v>
      </c>
      <c r="B7" s="23">
        <v>1415</v>
      </c>
      <c r="C7" s="24">
        <v>0.2485935</v>
      </c>
      <c r="D7" s="23">
        <v>3155</v>
      </c>
      <c r="E7" s="24">
        <v>0.55485229999999996</v>
      </c>
      <c r="F7" s="23">
        <v>4755</v>
      </c>
      <c r="G7" s="24">
        <v>0.83632209999999996</v>
      </c>
      <c r="H7" s="23">
        <v>5505</v>
      </c>
      <c r="I7" s="24">
        <v>0.9681786</v>
      </c>
      <c r="J7" s="23">
        <v>180</v>
      </c>
      <c r="K7" s="24">
        <v>3.18214E-2</v>
      </c>
      <c r="L7" s="23">
        <v>5690</v>
      </c>
      <c r="M7" s="23">
        <v>2760</v>
      </c>
      <c r="N7" s="24">
        <v>0.48336249999999997</v>
      </c>
      <c r="O7" s="23">
        <v>4385</v>
      </c>
      <c r="P7" s="24">
        <v>0.76760070000000002</v>
      </c>
      <c r="Q7" s="23">
        <v>5425</v>
      </c>
      <c r="R7" s="24">
        <v>0.95008760000000003</v>
      </c>
      <c r="S7" s="23">
        <v>5625</v>
      </c>
      <c r="T7" s="24">
        <v>0.98511380000000004</v>
      </c>
      <c r="U7" s="23">
        <v>85</v>
      </c>
      <c r="V7" s="24">
        <v>1.48862E-2</v>
      </c>
      <c r="W7" s="23">
        <v>5710</v>
      </c>
      <c r="X7" s="23">
        <v>2190</v>
      </c>
      <c r="Y7" s="24">
        <v>0.4132981</v>
      </c>
      <c r="Z7" s="23">
        <v>3910</v>
      </c>
      <c r="AA7" s="24">
        <v>0.73876090000000005</v>
      </c>
      <c r="AB7" s="23">
        <v>5080</v>
      </c>
      <c r="AC7" s="24">
        <v>0.95919909999999997</v>
      </c>
      <c r="AD7" s="23">
        <v>5235</v>
      </c>
      <c r="AE7" s="24">
        <v>0.98885529999999999</v>
      </c>
      <c r="AF7" s="23">
        <v>60</v>
      </c>
      <c r="AG7" s="24">
        <v>1.11447E-2</v>
      </c>
      <c r="AH7" s="23">
        <v>5295</v>
      </c>
      <c r="AI7" s="23">
        <v>1250</v>
      </c>
      <c r="AJ7" s="24">
        <v>0.23848649999999999</v>
      </c>
      <c r="AK7" s="23">
        <v>2700</v>
      </c>
      <c r="AL7" s="24">
        <v>0.51576529999999998</v>
      </c>
      <c r="AM7" s="23">
        <v>4210</v>
      </c>
      <c r="AN7" s="24">
        <v>0.80489200000000005</v>
      </c>
      <c r="AO7" s="23">
        <v>5025</v>
      </c>
      <c r="AP7" s="24">
        <v>0.9604433</v>
      </c>
      <c r="AQ7" s="23">
        <v>205</v>
      </c>
      <c r="AR7" s="24">
        <v>3.95567E-2</v>
      </c>
      <c r="AS7" s="23">
        <v>5235</v>
      </c>
      <c r="AT7" s="23">
        <v>1485</v>
      </c>
      <c r="AU7" s="24">
        <v>0.28061900000000001</v>
      </c>
      <c r="AV7" s="23">
        <v>3005</v>
      </c>
      <c r="AW7" s="24">
        <v>0.56746560000000001</v>
      </c>
      <c r="AX7" s="23">
        <v>4445</v>
      </c>
      <c r="AY7" s="24">
        <v>0.83902620000000006</v>
      </c>
      <c r="AZ7" s="23">
        <v>4905</v>
      </c>
      <c r="BA7" s="24">
        <v>0.92602379999999995</v>
      </c>
      <c r="BB7" s="23">
        <v>390</v>
      </c>
      <c r="BC7" s="24">
        <v>7.3976200000000006E-2</v>
      </c>
      <c r="BD7" s="23">
        <v>5300</v>
      </c>
    </row>
    <row r="8" spans="1:56" ht="15" customHeight="1" x14ac:dyDescent="0.2">
      <c r="A8" t="s">
        <v>48</v>
      </c>
      <c r="B8" s="23">
        <v>2230</v>
      </c>
      <c r="C8" s="24">
        <v>0.30412860000000003</v>
      </c>
      <c r="D8" s="23">
        <v>3875</v>
      </c>
      <c r="E8" s="24">
        <v>0.52772859999999999</v>
      </c>
      <c r="F8" s="23">
        <v>5525</v>
      </c>
      <c r="G8" s="24">
        <v>0.75255479999999997</v>
      </c>
      <c r="H8" s="23">
        <v>6700</v>
      </c>
      <c r="I8" s="24">
        <v>0.91265839999999998</v>
      </c>
      <c r="J8" s="23">
        <v>640</v>
      </c>
      <c r="K8" s="24">
        <v>8.7341600000000005E-2</v>
      </c>
      <c r="L8" s="23">
        <v>7340</v>
      </c>
      <c r="M8" s="23">
        <v>2750</v>
      </c>
      <c r="N8" s="24">
        <v>0.37222519999999998</v>
      </c>
      <c r="O8" s="23">
        <v>4305</v>
      </c>
      <c r="P8" s="24">
        <v>0.58297239999999995</v>
      </c>
      <c r="Q8" s="23">
        <v>5775</v>
      </c>
      <c r="R8" s="24">
        <v>0.78167299999999995</v>
      </c>
      <c r="S8" s="23">
        <v>6635</v>
      </c>
      <c r="T8" s="24">
        <v>0.89794260000000004</v>
      </c>
      <c r="U8" s="23">
        <v>755</v>
      </c>
      <c r="V8" s="24">
        <v>0.10205740000000001</v>
      </c>
      <c r="W8" s="23">
        <v>7390</v>
      </c>
      <c r="X8" s="23">
        <v>2655</v>
      </c>
      <c r="Y8" s="24">
        <v>0.35743130000000001</v>
      </c>
      <c r="Z8" s="23">
        <v>4520</v>
      </c>
      <c r="AA8" s="24">
        <v>0.60837370000000002</v>
      </c>
      <c r="AB8" s="23">
        <v>6310</v>
      </c>
      <c r="AC8" s="24">
        <v>0.84962300000000002</v>
      </c>
      <c r="AD8" s="23">
        <v>7065</v>
      </c>
      <c r="AE8" s="24">
        <v>0.9511309</v>
      </c>
      <c r="AF8" s="23">
        <v>365</v>
      </c>
      <c r="AG8" s="24">
        <v>4.8869099999999999E-2</v>
      </c>
      <c r="AH8" s="23">
        <v>7430</v>
      </c>
      <c r="AI8" s="23">
        <v>2125</v>
      </c>
      <c r="AJ8" s="24">
        <v>0.27638259999999998</v>
      </c>
      <c r="AK8" s="23">
        <v>3845</v>
      </c>
      <c r="AL8" s="24">
        <v>0.50032529999999997</v>
      </c>
      <c r="AM8" s="23">
        <v>5590</v>
      </c>
      <c r="AN8" s="24">
        <v>0.72713079999999997</v>
      </c>
      <c r="AO8" s="23">
        <v>6920</v>
      </c>
      <c r="AP8" s="24">
        <v>0.90058559999999999</v>
      </c>
      <c r="AQ8" s="23">
        <v>765</v>
      </c>
      <c r="AR8" s="24">
        <v>9.94144E-2</v>
      </c>
      <c r="AS8" s="23">
        <v>7685</v>
      </c>
      <c r="AT8" s="23">
        <v>1840</v>
      </c>
      <c r="AU8" s="24">
        <v>0.25215609999999999</v>
      </c>
      <c r="AV8" s="23">
        <v>3590</v>
      </c>
      <c r="AW8" s="24">
        <v>0.49171799999999999</v>
      </c>
      <c r="AX8" s="23">
        <v>5365</v>
      </c>
      <c r="AY8" s="24">
        <v>0.73429160000000004</v>
      </c>
      <c r="AZ8" s="23">
        <v>6060</v>
      </c>
      <c r="BA8" s="24">
        <v>0.8294319</v>
      </c>
      <c r="BB8" s="23">
        <v>1245</v>
      </c>
      <c r="BC8" s="24">
        <v>0.1705681</v>
      </c>
      <c r="BD8" s="23">
        <v>7305</v>
      </c>
    </row>
    <row r="9" spans="1:56" ht="15" customHeight="1" x14ac:dyDescent="0.2">
      <c r="A9" t="s">
        <v>135</v>
      </c>
      <c r="B9" s="23">
        <v>3900</v>
      </c>
      <c r="C9" s="24">
        <v>0.43494759999999999</v>
      </c>
      <c r="D9" s="23">
        <v>5890</v>
      </c>
      <c r="E9" s="24">
        <v>0.65744250000000004</v>
      </c>
      <c r="F9" s="23">
        <v>7310</v>
      </c>
      <c r="G9" s="24">
        <v>0.81566609999999995</v>
      </c>
      <c r="H9" s="23">
        <v>8155</v>
      </c>
      <c r="I9" s="24">
        <v>0.90973000000000004</v>
      </c>
      <c r="J9" s="23">
        <v>810</v>
      </c>
      <c r="K9" s="24">
        <v>9.0270000000000003E-2</v>
      </c>
      <c r="L9" s="23">
        <v>8960</v>
      </c>
      <c r="M9" s="23">
        <v>4390</v>
      </c>
      <c r="N9" s="24">
        <v>0.50017089999999997</v>
      </c>
      <c r="O9" s="23">
        <v>6315</v>
      </c>
      <c r="P9" s="24">
        <v>0.71926630000000003</v>
      </c>
      <c r="Q9" s="23">
        <v>7710</v>
      </c>
      <c r="R9" s="24">
        <v>0.8782044</v>
      </c>
      <c r="S9" s="23">
        <v>8275</v>
      </c>
      <c r="T9" s="24">
        <v>0.94291899999999995</v>
      </c>
      <c r="U9" s="23">
        <v>500</v>
      </c>
      <c r="V9" s="24">
        <v>5.7081E-2</v>
      </c>
      <c r="W9" s="23">
        <v>8775</v>
      </c>
      <c r="X9" s="23">
        <v>3180</v>
      </c>
      <c r="Y9" s="24">
        <v>0.38913360000000002</v>
      </c>
      <c r="Z9" s="23">
        <v>5540</v>
      </c>
      <c r="AA9" s="24">
        <v>0.67816940000000003</v>
      </c>
      <c r="AB9" s="23">
        <v>7340</v>
      </c>
      <c r="AC9" s="24">
        <v>0.89831130000000003</v>
      </c>
      <c r="AD9" s="23">
        <v>7895</v>
      </c>
      <c r="AE9" s="24">
        <v>0.96634850000000005</v>
      </c>
      <c r="AF9" s="23">
        <v>275</v>
      </c>
      <c r="AG9" s="24">
        <v>3.3651500000000001E-2</v>
      </c>
      <c r="AH9" s="23">
        <v>8170</v>
      </c>
      <c r="AI9" s="23">
        <v>2610</v>
      </c>
      <c r="AJ9" s="24">
        <v>0.31350640000000002</v>
      </c>
      <c r="AK9" s="23">
        <v>4595</v>
      </c>
      <c r="AL9" s="24">
        <v>0.55239130000000003</v>
      </c>
      <c r="AM9" s="23">
        <v>6315</v>
      </c>
      <c r="AN9" s="24">
        <v>0.75859169999999998</v>
      </c>
      <c r="AO9" s="23">
        <v>7435</v>
      </c>
      <c r="AP9" s="24">
        <v>0.89365539999999999</v>
      </c>
      <c r="AQ9" s="23">
        <v>885</v>
      </c>
      <c r="AR9" s="24">
        <v>0.1063446</v>
      </c>
      <c r="AS9" s="23">
        <v>8320</v>
      </c>
      <c r="AT9" s="23">
        <v>2755</v>
      </c>
      <c r="AU9" s="24">
        <v>0.314413</v>
      </c>
      <c r="AV9" s="23">
        <v>5105</v>
      </c>
      <c r="AW9" s="24">
        <v>0.58314299999999997</v>
      </c>
      <c r="AX9" s="23">
        <v>6860</v>
      </c>
      <c r="AY9" s="24">
        <v>0.7832344</v>
      </c>
      <c r="AZ9" s="23">
        <v>7500</v>
      </c>
      <c r="BA9" s="24">
        <v>0.85644129999999996</v>
      </c>
      <c r="BB9" s="23">
        <v>1255</v>
      </c>
      <c r="BC9" s="24">
        <v>0.14355870000000001</v>
      </c>
      <c r="BD9" s="23">
        <v>8755</v>
      </c>
    </row>
    <row r="10" spans="1:56" ht="15" customHeight="1" x14ac:dyDescent="0.2">
      <c r="A10" t="s">
        <v>75</v>
      </c>
      <c r="B10" s="23">
        <v>40</v>
      </c>
      <c r="C10" s="24">
        <v>0.1066667</v>
      </c>
      <c r="D10" s="23">
        <v>135</v>
      </c>
      <c r="E10" s="24">
        <v>0.36</v>
      </c>
      <c r="F10" s="23">
        <v>230</v>
      </c>
      <c r="G10" s="24">
        <v>0.60799999999999998</v>
      </c>
      <c r="H10" s="23">
        <v>315</v>
      </c>
      <c r="I10" s="24">
        <v>0.84533329999999995</v>
      </c>
      <c r="J10" s="23">
        <v>60</v>
      </c>
      <c r="K10" s="24">
        <v>0.15466669999999999</v>
      </c>
      <c r="L10" s="23">
        <v>375</v>
      </c>
      <c r="M10" s="23">
        <v>105</v>
      </c>
      <c r="N10" s="24">
        <v>0.29201100000000002</v>
      </c>
      <c r="O10" s="23">
        <v>190</v>
      </c>
      <c r="P10" s="24">
        <v>0.5289256</v>
      </c>
      <c r="Q10" s="23">
        <v>280</v>
      </c>
      <c r="R10" s="24">
        <v>0.77685950000000004</v>
      </c>
      <c r="S10" s="23">
        <v>310</v>
      </c>
      <c r="T10" s="24">
        <v>0.85399449999999999</v>
      </c>
      <c r="U10" s="23">
        <v>55</v>
      </c>
      <c r="V10" s="24">
        <v>0.14600550000000001</v>
      </c>
      <c r="W10" s="23">
        <v>365</v>
      </c>
      <c r="X10" s="23">
        <v>150</v>
      </c>
      <c r="Y10" s="24">
        <v>0.20862310000000001</v>
      </c>
      <c r="Z10" s="23">
        <v>375</v>
      </c>
      <c r="AA10" s="24">
        <v>0.52155770000000001</v>
      </c>
      <c r="AB10" s="23">
        <v>590</v>
      </c>
      <c r="AC10" s="24">
        <v>0.81780249999999999</v>
      </c>
      <c r="AD10" s="23">
        <v>655</v>
      </c>
      <c r="AE10" s="24">
        <v>0.90959670000000004</v>
      </c>
      <c r="AF10" s="23">
        <v>65</v>
      </c>
      <c r="AG10" s="24">
        <v>9.0403300000000006E-2</v>
      </c>
      <c r="AH10" s="23">
        <v>720</v>
      </c>
      <c r="AI10" s="23">
        <v>85</v>
      </c>
      <c r="AJ10" s="24">
        <v>0.1026253</v>
      </c>
      <c r="AK10" s="23">
        <v>250</v>
      </c>
      <c r="AL10" s="24">
        <v>0.2959427</v>
      </c>
      <c r="AM10" s="23">
        <v>465</v>
      </c>
      <c r="AN10" s="24">
        <v>0.55489259999999996</v>
      </c>
      <c r="AO10" s="23">
        <v>655</v>
      </c>
      <c r="AP10" s="24">
        <v>0.78162290000000001</v>
      </c>
      <c r="AQ10" s="23">
        <v>185</v>
      </c>
      <c r="AR10" s="24">
        <v>0.21837709999999999</v>
      </c>
      <c r="AS10" s="23">
        <v>840</v>
      </c>
      <c r="AT10" s="23">
        <v>145</v>
      </c>
      <c r="AU10" s="24">
        <v>0.11128399999999999</v>
      </c>
      <c r="AV10" s="23">
        <v>360</v>
      </c>
      <c r="AW10" s="24">
        <v>0.28093390000000001</v>
      </c>
      <c r="AX10" s="23">
        <v>705</v>
      </c>
      <c r="AY10" s="24">
        <v>0.54863810000000002</v>
      </c>
      <c r="AZ10" s="23">
        <v>865</v>
      </c>
      <c r="BA10" s="24">
        <v>0.67393000000000003</v>
      </c>
      <c r="BB10" s="23">
        <v>420</v>
      </c>
      <c r="BC10" s="24">
        <v>0.32607000000000003</v>
      </c>
      <c r="BD10" s="23">
        <v>1285</v>
      </c>
    </row>
    <row r="11" spans="1:56" ht="15" customHeight="1" x14ac:dyDescent="0.2">
      <c r="A11" t="s">
        <v>50</v>
      </c>
      <c r="B11" s="23">
        <v>3340</v>
      </c>
      <c r="C11" s="24">
        <v>0.34918979999999999</v>
      </c>
      <c r="D11" s="23">
        <v>5645</v>
      </c>
      <c r="E11" s="24">
        <v>0.58996340000000003</v>
      </c>
      <c r="F11" s="23">
        <v>7485</v>
      </c>
      <c r="G11" s="24">
        <v>0.78254049999999997</v>
      </c>
      <c r="H11" s="23">
        <v>8725</v>
      </c>
      <c r="I11" s="24">
        <v>0.91197070000000002</v>
      </c>
      <c r="J11" s="23">
        <v>840</v>
      </c>
      <c r="K11" s="24">
        <v>8.8029300000000005E-2</v>
      </c>
      <c r="L11" s="23">
        <v>9565</v>
      </c>
      <c r="M11" s="23">
        <v>4265</v>
      </c>
      <c r="N11" s="24">
        <v>0.4337435</v>
      </c>
      <c r="O11" s="23">
        <v>6220</v>
      </c>
      <c r="P11" s="24">
        <v>0.63256380000000001</v>
      </c>
      <c r="Q11" s="23">
        <v>8010</v>
      </c>
      <c r="R11" s="24">
        <v>0.81470560000000003</v>
      </c>
      <c r="S11" s="23">
        <v>9035</v>
      </c>
      <c r="T11" s="24">
        <v>0.91904810000000003</v>
      </c>
      <c r="U11" s="23">
        <v>795</v>
      </c>
      <c r="V11" s="24">
        <v>8.0951899999999993E-2</v>
      </c>
      <c r="W11" s="23">
        <v>9835</v>
      </c>
      <c r="X11" s="23">
        <v>4085</v>
      </c>
      <c r="Y11" s="24">
        <v>0.4070532</v>
      </c>
      <c r="Z11" s="23">
        <v>6645</v>
      </c>
      <c r="AA11" s="24">
        <v>0.66178519999999996</v>
      </c>
      <c r="AB11" s="23">
        <v>8865</v>
      </c>
      <c r="AC11" s="24">
        <v>0.88294479999999997</v>
      </c>
      <c r="AD11" s="23">
        <v>9645</v>
      </c>
      <c r="AE11" s="24">
        <v>0.96064950000000005</v>
      </c>
      <c r="AF11" s="23">
        <v>395</v>
      </c>
      <c r="AG11" s="24">
        <v>3.9350499999999997E-2</v>
      </c>
      <c r="AH11" s="23">
        <v>10040</v>
      </c>
      <c r="AI11" s="23">
        <v>2985</v>
      </c>
      <c r="AJ11" s="24">
        <v>0.29710360000000002</v>
      </c>
      <c r="AK11" s="23">
        <v>5375</v>
      </c>
      <c r="AL11" s="24">
        <v>0.53508509999999998</v>
      </c>
      <c r="AM11" s="23">
        <v>7590</v>
      </c>
      <c r="AN11" s="24">
        <v>0.75544940000000005</v>
      </c>
      <c r="AO11" s="23">
        <v>9240</v>
      </c>
      <c r="AP11" s="24">
        <v>0.91967750000000004</v>
      </c>
      <c r="AQ11" s="23">
        <v>805</v>
      </c>
      <c r="AR11" s="24">
        <v>8.0322500000000005E-2</v>
      </c>
      <c r="AS11" s="23">
        <v>10045</v>
      </c>
      <c r="AT11" s="23">
        <v>2830</v>
      </c>
      <c r="AU11" s="24">
        <v>0.28328330000000002</v>
      </c>
      <c r="AV11" s="23">
        <v>5355</v>
      </c>
      <c r="AW11" s="24">
        <v>0.53603599999999996</v>
      </c>
      <c r="AX11" s="23">
        <v>7655</v>
      </c>
      <c r="AY11" s="24">
        <v>0.76626629999999996</v>
      </c>
      <c r="AZ11" s="23">
        <v>8600</v>
      </c>
      <c r="BA11" s="24">
        <v>0.86086090000000004</v>
      </c>
      <c r="BB11" s="23">
        <v>1390</v>
      </c>
      <c r="BC11" s="24">
        <v>0.13913909999999999</v>
      </c>
      <c r="BD11" s="23">
        <v>9990</v>
      </c>
    </row>
    <row r="12" spans="1:56" ht="15" customHeight="1" x14ac:dyDescent="0.2">
      <c r="A12" t="s">
        <v>144</v>
      </c>
      <c r="B12" s="23">
        <v>30</v>
      </c>
      <c r="C12" s="24">
        <v>0.14351849999999999</v>
      </c>
      <c r="D12" s="23">
        <v>85</v>
      </c>
      <c r="E12" s="24">
        <v>0.38888889999999998</v>
      </c>
      <c r="F12" s="23">
        <v>155</v>
      </c>
      <c r="G12" s="24">
        <v>0.70833330000000005</v>
      </c>
      <c r="H12" s="23">
        <v>195</v>
      </c>
      <c r="I12" s="24">
        <v>0.90277779999999996</v>
      </c>
      <c r="J12" s="23">
        <v>20</v>
      </c>
      <c r="K12" s="24">
        <v>9.7222199999999995E-2</v>
      </c>
      <c r="L12" s="23">
        <v>215</v>
      </c>
      <c r="M12" s="23">
        <v>105</v>
      </c>
      <c r="N12" s="24">
        <v>0.35548170000000001</v>
      </c>
      <c r="O12" s="23">
        <v>185</v>
      </c>
      <c r="P12" s="24">
        <v>0.62126250000000005</v>
      </c>
      <c r="Q12" s="23">
        <v>250</v>
      </c>
      <c r="R12" s="24">
        <v>0.82724249999999999</v>
      </c>
      <c r="S12" s="23">
        <v>275</v>
      </c>
      <c r="T12" s="24">
        <v>0.91029899999999997</v>
      </c>
      <c r="U12" s="23">
        <v>25</v>
      </c>
      <c r="V12" s="24">
        <v>8.9701000000000003E-2</v>
      </c>
      <c r="W12" s="23">
        <v>300</v>
      </c>
      <c r="X12" s="23">
        <v>90</v>
      </c>
      <c r="Y12" s="24">
        <v>0.29666670000000001</v>
      </c>
      <c r="Z12" s="23">
        <v>185</v>
      </c>
      <c r="AA12" s="24">
        <v>0.62333329999999998</v>
      </c>
      <c r="AB12" s="23">
        <v>255</v>
      </c>
      <c r="AC12" s="24">
        <v>0.85</v>
      </c>
      <c r="AD12" s="23">
        <v>280</v>
      </c>
      <c r="AE12" s="24">
        <v>0.92666669999999995</v>
      </c>
      <c r="AF12" s="23">
        <v>20</v>
      </c>
      <c r="AG12" s="24">
        <v>7.3333300000000004E-2</v>
      </c>
      <c r="AH12" s="23">
        <v>300</v>
      </c>
      <c r="AI12" s="23">
        <v>55</v>
      </c>
      <c r="AJ12" s="24">
        <v>0.1424936</v>
      </c>
      <c r="AK12" s="23">
        <v>130</v>
      </c>
      <c r="AL12" s="24">
        <v>0.33587790000000001</v>
      </c>
      <c r="AM12" s="23">
        <v>255</v>
      </c>
      <c r="AN12" s="24">
        <v>0.65139950000000002</v>
      </c>
      <c r="AO12" s="23">
        <v>350</v>
      </c>
      <c r="AP12" s="24">
        <v>0.88549619999999996</v>
      </c>
      <c r="AQ12" s="23">
        <v>45</v>
      </c>
      <c r="AR12" s="24">
        <v>0.1145038</v>
      </c>
      <c r="AS12" s="23">
        <v>395</v>
      </c>
      <c r="AT12" s="23">
        <v>110</v>
      </c>
      <c r="AU12" s="24">
        <v>0.14211209999999999</v>
      </c>
      <c r="AV12" s="23">
        <v>310</v>
      </c>
      <c r="AW12" s="24">
        <v>0.40286830000000001</v>
      </c>
      <c r="AX12" s="23">
        <v>530</v>
      </c>
      <c r="AY12" s="24">
        <v>0.68839629999999996</v>
      </c>
      <c r="AZ12" s="23">
        <v>590</v>
      </c>
      <c r="BA12" s="24">
        <v>0.77183829999999998</v>
      </c>
      <c r="BB12" s="23">
        <v>175</v>
      </c>
      <c r="BC12" s="24">
        <v>0.2281617</v>
      </c>
      <c r="BD12" s="23">
        <v>765</v>
      </c>
    </row>
    <row r="13" spans="1:56" ht="15" customHeight="1" x14ac:dyDescent="0.2">
      <c r="A13" t="s">
        <v>51</v>
      </c>
      <c r="B13" s="23">
        <v>185</v>
      </c>
      <c r="C13" s="24">
        <v>0.83636359999999998</v>
      </c>
      <c r="D13" s="23">
        <v>195</v>
      </c>
      <c r="E13" s="24">
        <v>0.89090910000000001</v>
      </c>
      <c r="F13" s="23">
        <v>205</v>
      </c>
      <c r="G13" s="24">
        <v>0.93181820000000004</v>
      </c>
      <c r="H13" s="23">
        <v>210</v>
      </c>
      <c r="I13" s="24">
        <v>0.96363639999999995</v>
      </c>
      <c r="J13" s="23">
        <v>10</v>
      </c>
      <c r="K13" s="24">
        <v>3.6363600000000003E-2</v>
      </c>
      <c r="L13" s="23">
        <v>220</v>
      </c>
      <c r="M13" s="23">
        <v>155</v>
      </c>
      <c r="N13" s="24">
        <v>0.90643269999999998</v>
      </c>
      <c r="O13" s="23">
        <v>165</v>
      </c>
      <c r="P13" s="24">
        <v>0.96491229999999995</v>
      </c>
      <c r="Q13" s="23">
        <v>170</v>
      </c>
      <c r="R13" s="24">
        <v>0.98245610000000005</v>
      </c>
      <c r="S13" s="23">
        <v>170</v>
      </c>
      <c r="T13" s="24">
        <v>1</v>
      </c>
      <c r="U13" s="23">
        <v>0</v>
      </c>
      <c r="V13" s="24">
        <v>0</v>
      </c>
      <c r="W13" s="23">
        <v>170</v>
      </c>
      <c r="X13" s="23">
        <v>130</v>
      </c>
      <c r="Y13" s="24">
        <v>0.85430459999999997</v>
      </c>
      <c r="Z13" s="23">
        <v>140</v>
      </c>
      <c r="AA13" s="24">
        <v>0.94039740000000005</v>
      </c>
      <c r="AB13" s="23">
        <v>150</v>
      </c>
      <c r="AC13" s="24">
        <v>1</v>
      </c>
      <c r="AD13" s="23">
        <v>150</v>
      </c>
      <c r="AE13" s="24">
        <v>1</v>
      </c>
      <c r="AF13" s="23">
        <v>0</v>
      </c>
      <c r="AG13" s="24">
        <v>0</v>
      </c>
      <c r="AH13" s="23">
        <v>150</v>
      </c>
      <c r="AI13" s="23">
        <v>145</v>
      </c>
      <c r="AJ13" s="24" t="s">
        <v>29</v>
      </c>
      <c r="AK13" s="23">
        <v>160</v>
      </c>
      <c r="AL13" s="24" t="s">
        <v>29</v>
      </c>
      <c r="AM13" s="23">
        <v>165</v>
      </c>
      <c r="AN13" s="24" t="s">
        <v>29</v>
      </c>
      <c r="AO13" s="23">
        <v>170</v>
      </c>
      <c r="AP13" s="24" t="s">
        <v>29</v>
      </c>
      <c r="AQ13" s="23" t="s">
        <v>29</v>
      </c>
      <c r="AR13" s="24" t="s">
        <v>29</v>
      </c>
      <c r="AS13" s="23">
        <v>175</v>
      </c>
      <c r="AT13" s="23">
        <v>95</v>
      </c>
      <c r="AU13" s="24">
        <v>0.61184210000000006</v>
      </c>
      <c r="AV13" s="23">
        <v>115</v>
      </c>
      <c r="AW13" s="24">
        <v>0.74342109999999995</v>
      </c>
      <c r="AX13" s="23">
        <v>125</v>
      </c>
      <c r="AY13" s="24">
        <v>0.8223684</v>
      </c>
      <c r="AZ13" s="23">
        <v>130</v>
      </c>
      <c r="BA13" s="24">
        <v>0.8552632</v>
      </c>
      <c r="BB13" s="23">
        <v>20</v>
      </c>
      <c r="BC13" s="24">
        <v>0.1447368</v>
      </c>
      <c r="BD13" s="23">
        <v>150</v>
      </c>
    </row>
    <row r="14" spans="1:56" ht="15" customHeight="1" x14ac:dyDescent="0.2">
      <c r="A14" t="s">
        <v>52</v>
      </c>
      <c r="B14" s="23">
        <v>170</v>
      </c>
      <c r="C14" s="24">
        <v>0.30727270000000001</v>
      </c>
      <c r="D14" s="23">
        <v>290</v>
      </c>
      <c r="E14" s="24">
        <v>0.52909090000000003</v>
      </c>
      <c r="F14" s="23">
        <v>410</v>
      </c>
      <c r="G14" s="24">
        <v>0.74545450000000002</v>
      </c>
      <c r="H14" s="23">
        <v>495</v>
      </c>
      <c r="I14" s="24">
        <v>0.89636360000000004</v>
      </c>
      <c r="J14" s="23">
        <v>55</v>
      </c>
      <c r="K14" s="24">
        <v>0.1036364</v>
      </c>
      <c r="L14" s="23">
        <v>550</v>
      </c>
      <c r="M14" s="23">
        <v>305</v>
      </c>
      <c r="N14" s="24">
        <v>0.55291970000000001</v>
      </c>
      <c r="O14" s="23">
        <v>420</v>
      </c>
      <c r="P14" s="24">
        <v>0.76642339999999998</v>
      </c>
      <c r="Q14" s="23">
        <v>500</v>
      </c>
      <c r="R14" s="24">
        <v>0.9105839</v>
      </c>
      <c r="S14" s="23">
        <v>535</v>
      </c>
      <c r="T14" s="24">
        <v>0.97810220000000003</v>
      </c>
      <c r="U14" s="23">
        <v>10</v>
      </c>
      <c r="V14" s="24">
        <v>2.1897799999999999E-2</v>
      </c>
      <c r="W14" s="23">
        <v>550</v>
      </c>
      <c r="X14" s="23">
        <v>220</v>
      </c>
      <c r="Y14" s="24">
        <v>0.49333329999999997</v>
      </c>
      <c r="Z14" s="23">
        <v>340</v>
      </c>
      <c r="AA14" s="24">
        <v>0.75777779999999995</v>
      </c>
      <c r="AB14" s="23">
        <v>420</v>
      </c>
      <c r="AC14" s="24">
        <v>0.93555560000000004</v>
      </c>
      <c r="AD14" s="23">
        <v>440</v>
      </c>
      <c r="AE14" s="24">
        <v>0.97777780000000003</v>
      </c>
      <c r="AF14" s="23">
        <v>10</v>
      </c>
      <c r="AG14" s="24">
        <v>2.2222200000000001E-2</v>
      </c>
      <c r="AH14" s="23">
        <v>450</v>
      </c>
      <c r="AI14" s="23">
        <v>125</v>
      </c>
      <c r="AJ14" s="24">
        <v>0.32142860000000001</v>
      </c>
      <c r="AK14" s="23">
        <v>210</v>
      </c>
      <c r="AL14" s="24">
        <v>0.54081630000000003</v>
      </c>
      <c r="AM14" s="23">
        <v>300</v>
      </c>
      <c r="AN14" s="24">
        <v>0.76275510000000002</v>
      </c>
      <c r="AO14" s="23">
        <v>345</v>
      </c>
      <c r="AP14" s="24">
        <v>0.875</v>
      </c>
      <c r="AQ14" s="23">
        <v>50</v>
      </c>
      <c r="AR14" s="24">
        <v>0.125</v>
      </c>
      <c r="AS14" s="23">
        <v>390</v>
      </c>
      <c r="AT14" s="23">
        <v>150</v>
      </c>
      <c r="AU14" s="24">
        <v>0.3725</v>
      </c>
      <c r="AV14" s="23">
        <v>240</v>
      </c>
      <c r="AW14" s="24">
        <v>0.59750000000000003</v>
      </c>
      <c r="AX14" s="23">
        <v>325</v>
      </c>
      <c r="AY14" s="24">
        <v>0.81</v>
      </c>
      <c r="AZ14" s="23">
        <v>360</v>
      </c>
      <c r="BA14" s="24">
        <v>0.89749999999999996</v>
      </c>
      <c r="BB14" s="23">
        <v>40</v>
      </c>
      <c r="BC14" s="24">
        <v>0.10249999999999999</v>
      </c>
      <c r="BD14" s="23">
        <v>400</v>
      </c>
    </row>
    <row r="15" spans="1:56" ht="15" customHeight="1" x14ac:dyDescent="0.2">
      <c r="A15" t="s">
        <v>53</v>
      </c>
      <c r="B15" s="23">
        <v>1255</v>
      </c>
      <c r="C15" s="24">
        <v>0.3597823</v>
      </c>
      <c r="D15" s="23">
        <v>1895</v>
      </c>
      <c r="E15" s="24">
        <v>0.5422515</v>
      </c>
      <c r="F15" s="23">
        <v>2485</v>
      </c>
      <c r="G15" s="24">
        <v>0.71125749999999999</v>
      </c>
      <c r="H15" s="23">
        <v>2960</v>
      </c>
      <c r="I15" s="24">
        <v>0.84732169999999996</v>
      </c>
      <c r="J15" s="23">
        <v>535</v>
      </c>
      <c r="K15" s="24">
        <v>0.15267829999999999</v>
      </c>
      <c r="L15" s="23">
        <v>3490</v>
      </c>
      <c r="M15" s="23">
        <v>1660</v>
      </c>
      <c r="N15" s="24">
        <v>0.49096830000000002</v>
      </c>
      <c r="O15" s="23">
        <v>2330</v>
      </c>
      <c r="P15" s="24">
        <v>0.68996150000000001</v>
      </c>
      <c r="Q15" s="23">
        <v>2910</v>
      </c>
      <c r="R15" s="24">
        <v>0.86200770000000004</v>
      </c>
      <c r="S15" s="23">
        <v>3180</v>
      </c>
      <c r="T15" s="24">
        <v>0.94166419999999995</v>
      </c>
      <c r="U15" s="23">
        <v>195</v>
      </c>
      <c r="V15" s="24">
        <v>5.83358E-2</v>
      </c>
      <c r="W15" s="23">
        <v>3375</v>
      </c>
      <c r="X15" s="23">
        <v>1240</v>
      </c>
      <c r="Y15" s="24">
        <v>0.39197729999999997</v>
      </c>
      <c r="Z15" s="23">
        <v>2060</v>
      </c>
      <c r="AA15" s="24">
        <v>0.65066329999999994</v>
      </c>
      <c r="AB15" s="23">
        <v>2825</v>
      </c>
      <c r="AC15" s="24">
        <v>0.89229309999999995</v>
      </c>
      <c r="AD15" s="23">
        <v>3050</v>
      </c>
      <c r="AE15" s="24">
        <v>0.96367659999999999</v>
      </c>
      <c r="AF15" s="23">
        <v>115</v>
      </c>
      <c r="AG15" s="24">
        <v>3.6323399999999999E-2</v>
      </c>
      <c r="AH15" s="23">
        <v>3165</v>
      </c>
      <c r="AI15" s="23">
        <v>750</v>
      </c>
      <c r="AJ15" s="24">
        <v>0.2317224</v>
      </c>
      <c r="AK15" s="23">
        <v>1420</v>
      </c>
      <c r="AL15" s="24">
        <v>0.43990089999999998</v>
      </c>
      <c r="AM15" s="23">
        <v>2065</v>
      </c>
      <c r="AN15" s="24">
        <v>0.63940520000000001</v>
      </c>
      <c r="AO15" s="23">
        <v>2625</v>
      </c>
      <c r="AP15" s="24">
        <v>0.81257740000000001</v>
      </c>
      <c r="AQ15" s="23">
        <v>605</v>
      </c>
      <c r="AR15" s="24">
        <v>0.18742259999999999</v>
      </c>
      <c r="AS15" s="23">
        <v>3230</v>
      </c>
      <c r="AT15" s="23">
        <v>840</v>
      </c>
      <c r="AU15" s="24">
        <v>0.204928</v>
      </c>
      <c r="AV15" s="23">
        <v>1800</v>
      </c>
      <c r="AW15" s="24">
        <v>0.43888749999999999</v>
      </c>
      <c r="AX15" s="23">
        <v>2815</v>
      </c>
      <c r="AY15" s="24">
        <v>0.68699679999999996</v>
      </c>
      <c r="AZ15" s="23">
        <v>3325</v>
      </c>
      <c r="BA15" s="24">
        <v>0.81166139999999998</v>
      </c>
      <c r="BB15" s="23">
        <v>770</v>
      </c>
      <c r="BC15" s="24">
        <v>0.18833859999999999</v>
      </c>
      <c r="BD15" s="23">
        <v>4100</v>
      </c>
    </row>
    <row r="16" spans="1:56" ht="15" customHeight="1" x14ac:dyDescent="0.2">
      <c r="A16" t="s">
        <v>136</v>
      </c>
      <c r="B16" s="23">
        <v>135</v>
      </c>
      <c r="C16" s="24">
        <v>0.2729124</v>
      </c>
      <c r="D16" s="23">
        <v>260</v>
      </c>
      <c r="E16" s="24">
        <v>0.52953159999999999</v>
      </c>
      <c r="F16" s="23">
        <v>375</v>
      </c>
      <c r="G16" s="24">
        <v>0.76782079999999997</v>
      </c>
      <c r="H16" s="23">
        <v>450</v>
      </c>
      <c r="I16" s="24">
        <v>0.9124236</v>
      </c>
      <c r="J16" s="23">
        <v>45</v>
      </c>
      <c r="K16" s="24">
        <v>8.7576399999999999E-2</v>
      </c>
      <c r="L16" s="23">
        <v>490</v>
      </c>
      <c r="M16" s="23">
        <v>300</v>
      </c>
      <c r="N16" s="24">
        <v>0.60606059999999995</v>
      </c>
      <c r="O16" s="23">
        <v>410</v>
      </c>
      <c r="P16" s="24">
        <v>0.83030300000000001</v>
      </c>
      <c r="Q16" s="23">
        <v>475</v>
      </c>
      <c r="R16" s="24">
        <v>0.96161620000000003</v>
      </c>
      <c r="S16" s="23">
        <v>490</v>
      </c>
      <c r="T16" s="24">
        <v>0.98787879999999995</v>
      </c>
      <c r="U16" s="23">
        <v>5</v>
      </c>
      <c r="V16" s="24">
        <v>1.21212E-2</v>
      </c>
      <c r="W16" s="23">
        <v>495</v>
      </c>
      <c r="X16" s="23">
        <v>285</v>
      </c>
      <c r="Y16" s="24" t="s">
        <v>29</v>
      </c>
      <c r="Z16" s="23">
        <v>420</v>
      </c>
      <c r="AA16" s="24" t="s">
        <v>29</v>
      </c>
      <c r="AB16" s="23">
        <v>495</v>
      </c>
      <c r="AC16" s="24" t="s">
        <v>29</v>
      </c>
      <c r="AD16" s="23">
        <v>505</v>
      </c>
      <c r="AE16" s="24" t="s">
        <v>29</v>
      </c>
      <c r="AF16" s="23" t="s">
        <v>29</v>
      </c>
      <c r="AG16" s="24" t="s">
        <v>29</v>
      </c>
      <c r="AH16" s="23">
        <v>510</v>
      </c>
      <c r="AI16" s="23">
        <v>160</v>
      </c>
      <c r="AJ16" s="24">
        <v>0.31726910000000003</v>
      </c>
      <c r="AK16" s="23">
        <v>285</v>
      </c>
      <c r="AL16" s="24">
        <v>0.57228920000000005</v>
      </c>
      <c r="AM16" s="23">
        <v>415</v>
      </c>
      <c r="AN16" s="24">
        <v>0.82931730000000003</v>
      </c>
      <c r="AO16" s="23">
        <v>480</v>
      </c>
      <c r="AP16" s="24">
        <v>0.95983940000000001</v>
      </c>
      <c r="AQ16" s="23">
        <v>20</v>
      </c>
      <c r="AR16" s="24">
        <v>4.0160599999999998E-2</v>
      </c>
      <c r="AS16" s="23">
        <v>500</v>
      </c>
      <c r="AT16" s="23">
        <v>245</v>
      </c>
      <c r="AU16" s="24">
        <v>0.53362259999999995</v>
      </c>
      <c r="AV16" s="23">
        <v>370</v>
      </c>
      <c r="AW16" s="24">
        <v>0.80694140000000003</v>
      </c>
      <c r="AX16" s="23">
        <v>425</v>
      </c>
      <c r="AY16" s="24">
        <v>0.91757049999999996</v>
      </c>
      <c r="AZ16" s="23">
        <v>430</v>
      </c>
      <c r="BA16" s="24">
        <v>0.92841649999999998</v>
      </c>
      <c r="BB16" s="23">
        <v>35</v>
      </c>
      <c r="BC16" s="24">
        <v>7.1583499999999994E-2</v>
      </c>
      <c r="BD16" s="23">
        <v>460</v>
      </c>
    </row>
    <row r="17" spans="1:56" ht="15" customHeight="1" x14ac:dyDescent="0.2">
      <c r="A17" t="s">
        <v>76</v>
      </c>
      <c r="B17" s="23">
        <v>400</v>
      </c>
      <c r="C17" s="24">
        <v>0.17499999999999999</v>
      </c>
      <c r="D17" s="23">
        <v>880</v>
      </c>
      <c r="E17" s="24">
        <v>0.38508769999999998</v>
      </c>
      <c r="F17" s="23">
        <v>1540</v>
      </c>
      <c r="G17" s="24">
        <v>0.6754386</v>
      </c>
      <c r="H17" s="23">
        <v>2035</v>
      </c>
      <c r="I17" s="24">
        <v>0.89166670000000003</v>
      </c>
      <c r="J17" s="23">
        <v>245</v>
      </c>
      <c r="K17" s="24">
        <v>0.10833329999999999</v>
      </c>
      <c r="L17" s="23">
        <v>2280</v>
      </c>
      <c r="M17" s="23">
        <v>690</v>
      </c>
      <c r="N17" s="24">
        <v>0.3017881</v>
      </c>
      <c r="O17" s="23">
        <v>1305</v>
      </c>
      <c r="P17" s="24">
        <v>0.56868730000000001</v>
      </c>
      <c r="Q17" s="23">
        <v>1865</v>
      </c>
      <c r="R17" s="24">
        <v>0.81247270000000005</v>
      </c>
      <c r="S17" s="23">
        <v>2120</v>
      </c>
      <c r="T17" s="24">
        <v>0.92542519999999995</v>
      </c>
      <c r="U17" s="23">
        <v>170</v>
      </c>
      <c r="V17" s="24">
        <v>7.4574799999999997E-2</v>
      </c>
      <c r="W17" s="23">
        <v>2295</v>
      </c>
      <c r="X17" s="23">
        <v>535</v>
      </c>
      <c r="Y17" s="24">
        <v>0.2735609</v>
      </c>
      <c r="Z17" s="23">
        <v>1170</v>
      </c>
      <c r="AA17" s="24">
        <v>0.59500759999999997</v>
      </c>
      <c r="AB17" s="23">
        <v>1730</v>
      </c>
      <c r="AC17" s="24">
        <v>0.88181359999999998</v>
      </c>
      <c r="AD17" s="23">
        <v>1910</v>
      </c>
      <c r="AE17" s="24">
        <v>0.97198169999999995</v>
      </c>
      <c r="AF17" s="23">
        <v>55</v>
      </c>
      <c r="AG17" s="24">
        <v>2.8018299999999999E-2</v>
      </c>
      <c r="AH17" s="23">
        <v>1965</v>
      </c>
      <c r="AI17" s="23">
        <v>265</v>
      </c>
      <c r="AJ17" s="24">
        <v>0.1178826</v>
      </c>
      <c r="AK17" s="23">
        <v>655</v>
      </c>
      <c r="AL17" s="24">
        <v>0.29181489999999999</v>
      </c>
      <c r="AM17" s="23">
        <v>1220</v>
      </c>
      <c r="AN17" s="24">
        <v>0.54225979999999996</v>
      </c>
      <c r="AO17" s="23">
        <v>1760</v>
      </c>
      <c r="AP17" s="24">
        <v>0.78380780000000005</v>
      </c>
      <c r="AQ17" s="23">
        <v>485</v>
      </c>
      <c r="AR17" s="24">
        <v>0.2161922</v>
      </c>
      <c r="AS17" s="23">
        <v>2250</v>
      </c>
      <c r="AT17" s="23">
        <v>405</v>
      </c>
      <c r="AU17" s="24">
        <v>0.1429078</v>
      </c>
      <c r="AV17" s="23">
        <v>960</v>
      </c>
      <c r="AW17" s="24">
        <v>0.34113480000000002</v>
      </c>
      <c r="AX17" s="23">
        <v>1725</v>
      </c>
      <c r="AY17" s="24">
        <v>0.61099289999999995</v>
      </c>
      <c r="AZ17" s="23">
        <v>2070</v>
      </c>
      <c r="BA17" s="24">
        <v>0.73475179999999995</v>
      </c>
      <c r="BB17" s="23">
        <v>750</v>
      </c>
      <c r="BC17" s="24">
        <v>0.26524819999999999</v>
      </c>
      <c r="BD17" s="23">
        <v>2820</v>
      </c>
    </row>
    <row r="18" spans="1:56" ht="15" customHeight="1" x14ac:dyDescent="0.2">
      <c r="A18" t="s">
        <v>55</v>
      </c>
      <c r="B18" s="23">
        <v>835</v>
      </c>
      <c r="C18" s="24">
        <v>0.30814599999999998</v>
      </c>
      <c r="D18" s="23">
        <v>1670</v>
      </c>
      <c r="E18" s="24">
        <v>0.61555470000000001</v>
      </c>
      <c r="F18" s="23">
        <v>2300</v>
      </c>
      <c r="G18" s="24">
        <v>0.84777000000000002</v>
      </c>
      <c r="H18" s="23">
        <v>2630</v>
      </c>
      <c r="I18" s="24">
        <v>0.96977519999999995</v>
      </c>
      <c r="J18" s="23">
        <v>80</v>
      </c>
      <c r="K18" s="24">
        <v>3.02248E-2</v>
      </c>
      <c r="L18" s="23">
        <v>2715</v>
      </c>
      <c r="M18" s="23">
        <v>1670</v>
      </c>
      <c r="N18" s="24">
        <v>0.56130329999999995</v>
      </c>
      <c r="O18" s="23">
        <v>2340</v>
      </c>
      <c r="P18" s="24">
        <v>0.78535440000000001</v>
      </c>
      <c r="Q18" s="23">
        <v>2810</v>
      </c>
      <c r="R18" s="24">
        <v>0.9435673</v>
      </c>
      <c r="S18" s="23">
        <v>2935</v>
      </c>
      <c r="T18" s="24">
        <v>0.98521999999999998</v>
      </c>
      <c r="U18" s="23">
        <v>45</v>
      </c>
      <c r="V18" s="24">
        <v>1.478E-2</v>
      </c>
      <c r="W18" s="23">
        <v>2975</v>
      </c>
      <c r="X18" s="23">
        <v>1475</v>
      </c>
      <c r="Y18" s="24">
        <v>0.47937639999999998</v>
      </c>
      <c r="Z18" s="23">
        <v>2380</v>
      </c>
      <c r="AA18" s="24">
        <v>0.77232869999999998</v>
      </c>
      <c r="AB18" s="23">
        <v>2930</v>
      </c>
      <c r="AC18" s="24">
        <v>0.95160769999999995</v>
      </c>
      <c r="AD18" s="23">
        <v>3040</v>
      </c>
      <c r="AE18" s="24">
        <v>0.98765829999999999</v>
      </c>
      <c r="AF18" s="23">
        <v>40</v>
      </c>
      <c r="AG18" s="24">
        <v>1.2341700000000001E-2</v>
      </c>
      <c r="AH18" s="23">
        <v>3080</v>
      </c>
      <c r="AI18" s="23">
        <v>790</v>
      </c>
      <c r="AJ18" s="24">
        <v>0.27392509999999998</v>
      </c>
      <c r="AK18" s="23">
        <v>1555</v>
      </c>
      <c r="AL18" s="24">
        <v>0.53883499999999995</v>
      </c>
      <c r="AM18" s="23">
        <v>2285</v>
      </c>
      <c r="AN18" s="24">
        <v>0.79299580000000003</v>
      </c>
      <c r="AO18" s="23">
        <v>2715</v>
      </c>
      <c r="AP18" s="24">
        <v>0.94070739999999997</v>
      </c>
      <c r="AQ18" s="23">
        <v>170</v>
      </c>
      <c r="AR18" s="24">
        <v>5.9292600000000001E-2</v>
      </c>
      <c r="AS18" s="23">
        <v>2885</v>
      </c>
      <c r="AT18" s="23">
        <v>935</v>
      </c>
      <c r="AU18" s="24">
        <v>0.31771890000000003</v>
      </c>
      <c r="AV18" s="23">
        <v>1740</v>
      </c>
      <c r="AW18" s="24">
        <v>0.59097080000000002</v>
      </c>
      <c r="AX18" s="23">
        <v>2430</v>
      </c>
      <c r="AY18" s="24">
        <v>0.82552610000000004</v>
      </c>
      <c r="AZ18" s="23">
        <v>2655</v>
      </c>
      <c r="BA18" s="24">
        <v>0.90122199999999997</v>
      </c>
      <c r="BB18" s="23">
        <v>290</v>
      </c>
      <c r="BC18" s="24">
        <v>9.8778000000000005E-2</v>
      </c>
      <c r="BD18" s="23">
        <v>2945</v>
      </c>
    </row>
    <row r="19" spans="1:56" ht="15" customHeight="1" x14ac:dyDescent="0.2">
      <c r="A19" t="s">
        <v>137</v>
      </c>
      <c r="B19" s="23">
        <v>390</v>
      </c>
      <c r="C19" s="24">
        <v>0.50320920000000002</v>
      </c>
      <c r="D19" s="23">
        <v>545</v>
      </c>
      <c r="E19" s="24">
        <v>0.69961490000000004</v>
      </c>
      <c r="F19" s="23">
        <v>635</v>
      </c>
      <c r="G19" s="24">
        <v>0.81514759999999997</v>
      </c>
      <c r="H19" s="23">
        <v>715</v>
      </c>
      <c r="I19" s="24">
        <v>0.91784339999999998</v>
      </c>
      <c r="J19" s="23">
        <v>65</v>
      </c>
      <c r="K19" s="24">
        <v>8.2156599999999996E-2</v>
      </c>
      <c r="L19" s="23">
        <v>780</v>
      </c>
      <c r="M19" s="23">
        <v>385</v>
      </c>
      <c r="N19" s="24">
        <v>0.62786889999999995</v>
      </c>
      <c r="O19" s="23">
        <v>495</v>
      </c>
      <c r="P19" s="24">
        <v>0.81475410000000004</v>
      </c>
      <c r="Q19" s="23">
        <v>565</v>
      </c>
      <c r="R19" s="24">
        <v>0.92295079999999996</v>
      </c>
      <c r="S19" s="23">
        <v>580</v>
      </c>
      <c r="T19" s="24">
        <v>0.95409840000000001</v>
      </c>
      <c r="U19" s="23">
        <v>30</v>
      </c>
      <c r="V19" s="24">
        <v>4.5901600000000001E-2</v>
      </c>
      <c r="W19" s="23">
        <v>610</v>
      </c>
      <c r="X19" s="23">
        <v>290</v>
      </c>
      <c r="Y19" s="24">
        <v>0.51150439999999997</v>
      </c>
      <c r="Z19" s="23">
        <v>430</v>
      </c>
      <c r="AA19" s="24">
        <v>0.7646018</v>
      </c>
      <c r="AB19" s="23">
        <v>520</v>
      </c>
      <c r="AC19" s="24">
        <v>0.9221239</v>
      </c>
      <c r="AD19" s="23">
        <v>550</v>
      </c>
      <c r="AE19" s="24">
        <v>0.97522120000000001</v>
      </c>
      <c r="AF19" s="23">
        <v>15</v>
      </c>
      <c r="AG19" s="24">
        <v>2.47788E-2</v>
      </c>
      <c r="AH19" s="23">
        <v>565</v>
      </c>
      <c r="AI19" s="23">
        <v>235</v>
      </c>
      <c r="AJ19" s="24">
        <v>0.40308749999999999</v>
      </c>
      <c r="AK19" s="23">
        <v>370</v>
      </c>
      <c r="AL19" s="24">
        <v>0.63293310000000003</v>
      </c>
      <c r="AM19" s="23">
        <v>465</v>
      </c>
      <c r="AN19" s="24">
        <v>0.8010292</v>
      </c>
      <c r="AO19" s="23">
        <v>540</v>
      </c>
      <c r="AP19" s="24">
        <v>0.92624359999999994</v>
      </c>
      <c r="AQ19" s="23">
        <v>45</v>
      </c>
      <c r="AR19" s="24">
        <v>7.37564E-2</v>
      </c>
      <c r="AS19" s="23">
        <v>585</v>
      </c>
      <c r="AT19" s="23">
        <v>305</v>
      </c>
      <c r="AU19" s="24">
        <v>0.46798780000000001</v>
      </c>
      <c r="AV19" s="23">
        <v>465</v>
      </c>
      <c r="AW19" s="24">
        <v>0.70731710000000003</v>
      </c>
      <c r="AX19" s="23">
        <v>555</v>
      </c>
      <c r="AY19" s="24">
        <v>0.84908539999999999</v>
      </c>
      <c r="AZ19" s="23">
        <v>590</v>
      </c>
      <c r="BA19" s="24">
        <v>0.90243899999999999</v>
      </c>
      <c r="BB19" s="23">
        <v>65</v>
      </c>
      <c r="BC19" s="24">
        <v>9.7560999999999995E-2</v>
      </c>
      <c r="BD19" s="23">
        <v>655</v>
      </c>
    </row>
    <row r="20" spans="1:56" ht="15" customHeight="1" x14ac:dyDescent="0.2">
      <c r="A20" t="s">
        <v>77</v>
      </c>
      <c r="B20" s="23">
        <v>325</v>
      </c>
      <c r="C20" s="24">
        <v>0.27618239999999999</v>
      </c>
      <c r="D20" s="23">
        <v>580</v>
      </c>
      <c r="E20" s="24">
        <v>0.49070950000000002</v>
      </c>
      <c r="F20" s="23">
        <v>820</v>
      </c>
      <c r="G20" s="24">
        <v>0.69256759999999995</v>
      </c>
      <c r="H20" s="23">
        <v>1025</v>
      </c>
      <c r="I20" s="24">
        <v>0.86402029999999996</v>
      </c>
      <c r="J20" s="23">
        <v>160</v>
      </c>
      <c r="K20" s="24">
        <v>0.13597970000000001</v>
      </c>
      <c r="L20" s="23">
        <v>1185</v>
      </c>
      <c r="M20" s="23">
        <v>475</v>
      </c>
      <c r="N20" s="24">
        <v>0.40118239999999999</v>
      </c>
      <c r="O20" s="23">
        <v>740</v>
      </c>
      <c r="P20" s="24">
        <v>0.62415540000000003</v>
      </c>
      <c r="Q20" s="23">
        <v>985</v>
      </c>
      <c r="R20" s="24">
        <v>0.83277029999999996</v>
      </c>
      <c r="S20" s="23">
        <v>1105</v>
      </c>
      <c r="T20" s="24">
        <v>0.9341216</v>
      </c>
      <c r="U20" s="23">
        <v>80</v>
      </c>
      <c r="V20" s="24">
        <v>6.5878400000000004E-2</v>
      </c>
      <c r="W20" s="23">
        <v>1185</v>
      </c>
      <c r="X20" s="23">
        <v>435</v>
      </c>
      <c r="Y20" s="24">
        <v>0.40619139999999998</v>
      </c>
      <c r="Z20" s="23">
        <v>720</v>
      </c>
      <c r="AA20" s="24">
        <v>0.67448410000000003</v>
      </c>
      <c r="AB20" s="23">
        <v>950</v>
      </c>
      <c r="AC20" s="24">
        <v>0.89118200000000003</v>
      </c>
      <c r="AD20" s="23">
        <v>1030</v>
      </c>
      <c r="AE20" s="24">
        <v>0.967167</v>
      </c>
      <c r="AF20" s="23">
        <v>35</v>
      </c>
      <c r="AG20" s="24">
        <v>3.2833000000000001E-2</v>
      </c>
      <c r="AH20" s="23">
        <v>1065</v>
      </c>
      <c r="AI20" s="23">
        <v>295</v>
      </c>
      <c r="AJ20" s="24">
        <v>0.26666669999999998</v>
      </c>
      <c r="AK20" s="23">
        <v>505</v>
      </c>
      <c r="AL20" s="24">
        <v>0.45585589999999998</v>
      </c>
      <c r="AM20" s="23">
        <v>725</v>
      </c>
      <c r="AN20" s="24">
        <v>0.65315319999999999</v>
      </c>
      <c r="AO20" s="23">
        <v>930</v>
      </c>
      <c r="AP20" s="24">
        <v>0.83693689999999998</v>
      </c>
      <c r="AQ20" s="23">
        <v>180</v>
      </c>
      <c r="AR20" s="24">
        <v>0.16306309999999999</v>
      </c>
      <c r="AS20" s="23">
        <v>1110</v>
      </c>
      <c r="AT20" s="23">
        <v>225</v>
      </c>
      <c r="AU20" s="24">
        <v>0.22386590000000001</v>
      </c>
      <c r="AV20" s="23">
        <v>485</v>
      </c>
      <c r="AW20" s="24">
        <v>0.4783037</v>
      </c>
      <c r="AX20" s="23">
        <v>705</v>
      </c>
      <c r="AY20" s="24">
        <v>0.69428009999999996</v>
      </c>
      <c r="AZ20" s="23">
        <v>815</v>
      </c>
      <c r="BA20" s="24">
        <v>0.8047337</v>
      </c>
      <c r="BB20" s="23">
        <v>200</v>
      </c>
      <c r="BC20" s="24">
        <v>0.1952663</v>
      </c>
      <c r="BD20" s="23">
        <v>1015</v>
      </c>
    </row>
    <row r="21" spans="1:56" ht="15" customHeight="1" x14ac:dyDescent="0.2">
      <c r="A21" t="s">
        <v>56</v>
      </c>
      <c r="B21" s="23">
        <v>9850</v>
      </c>
      <c r="C21" s="24">
        <v>0.28953479999999998</v>
      </c>
      <c r="D21" s="23">
        <v>19440</v>
      </c>
      <c r="E21" s="24">
        <v>0.57131100000000001</v>
      </c>
      <c r="F21" s="23">
        <v>27260</v>
      </c>
      <c r="G21" s="24">
        <v>0.80112850000000002</v>
      </c>
      <c r="H21" s="23">
        <v>32135</v>
      </c>
      <c r="I21" s="24">
        <v>0.94439709999999999</v>
      </c>
      <c r="J21" s="23">
        <v>1890</v>
      </c>
      <c r="K21" s="24">
        <v>5.5602899999999997E-2</v>
      </c>
      <c r="L21" s="23">
        <v>34025</v>
      </c>
      <c r="M21" s="23">
        <v>15420</v>
      </c>
      <c r="N21" s="24">
        <v>0.42209999999999998</v>
      </c>
      <c r="O21" s="23">
        <v>24510</v>
      </c>
      <c r="P21" s="24">
        <v>0.67088190000000003</v>
      </c>
      <c r="Q21" s="23">
        <v>32210</v>
      </c>
      <c r="R21" s="24">
        <v>0.88164450000000005</v>
      </c>
      <c r="S21" s="23">
        <v>35100</v>
      </c>
      <c r="T21" s="24">
        <v>0.9606941</v>
      </c>
      <c r="U21" s="23">
        <v>1435</v>
      </c>
      <c r="V21" s="24">
        <v>3.9305899999999998E-2</v>
      </c>
      <c r="W21" s="23">
        <v>36535</v>
      </c>
      <c r="X21" s="23">
        <v>11535</v>
      </c>
      <c r="Y21" s="24">
        <v>0.31722939999999999</v>
      </c>
      <c r="Z21" s="23">
        <v>22015</v>
      </c>
      <c r="AA21" s="24">
        <v>0.60531239999999997</v>
      </c>
      <c r="AB21" s="23">
        <v>31790</v>
      </c>
      <c r="AC21" s="24">
        <v>0.8740926</v>
      </c>
      <c r="AD21" s="23">
        <v>35090</v>
      </c>
      <c r="AE21" s="24">
        <v>0.96483169999999996</v>
      </c>
      <c r="AF21" s="23">
        <v>1280</v>
      </c>
      <c r="AG21" s="24">
        <v>3.51683E-2</v>
      </c>
      <c r="AH21" s="23">
        <v>36370</v>
      </c>
      <c r="AI21" s="23">
        <v>8150</v>
      </c>
      <c r="AJ21" s="24">
        <v>0.22985820000000001</v>
      </c>
      <c r="AK21" s="23">
        <v>17030</v>
      </c>
      <c r="AL21" s="24">
        <v>0.4802459</v>
      </c>
      <c r="AM21" s="23">
        <v>25965</v>
      </c>
      <c r="AN21" s="24">
        <v>0.73226930000000001</v>
      </c>
      <c r="AO21" s="23">
        <v>32525</v>
      </c>
      <c r="AP21" s="24">
        <v>0.91714839999999997</v>
      </c>
      <c r="AQ21" s="23">
        <v>2940</v>
      </c>
      <c r="AR21" s="24">
        <v>8.2851599999999997E-2</v>
      </c>
      <c r="AS21" s="23">
        <v>35460</v>
      </c>
      <c r="AT21" s="23">
        <v>8460</v>
      </c>
      <c r="AU21" s="24">
        <v>0.2338538</v>
      </c>
      <c r="AV21" s="23">
        <v>18005</v>
      </c>
      <c r="AW21" s="24">
        <v>0.4975542</v>
      </c>
      <c r="AX21" s="23">
        <v>27480</v>
      </c>
      <c r="AY21" s="24">
        <v>0.75948599999999999</v>
      </c>
      <c r="AZ21" s="23">
        <v>31345</v>
      </c>
      <c r="BA21" s="24">
        <v>0.86629820000000002</v>
      </c>
      <c r="BB21" s="23">
        <v>4840</v>
      </c>
      <c r="BC21" s="24">
        <v>0.13370180000000001</v>
      </c>
      <c r="BD21" s="23">
        <v>36185</v>
      </c>
    </row>
    <row r="22" spans="1:56" ht="15" customHeight="1" x14ac:dyDescent="0.2">
      <c r="A22" t="s">
        <v>57</v>
      </c>
      <c r="B22" s="23">
        <v>235</v>
      </c>
      <c r="C22" s="24">
        <v>0.33766230000000003</v>
      </c>
      <c r="D22" s="23">
        <v>420</v>
      </c>
      <c r="E22" s="24">
        <v>0.60606059999999995</v>
      </c>
      <c r="F22" s="23">
        <v>575</v>
      </c>
      <c r="G22" s="24">
        <v>0.83116880000000004</v>
      </c>
      <c r="H22" s="23">
        <v>665</v>
      </c>
      <c r="I22" s="24">
        <v>0.95670999999999995</v>
      </c>
      <c r="J22" s="23">
        <v>30</v>
      </c>
      <c r="K22" s="24">
        <v>4.3290000000000002E-2</v>
      </c>
      <c r="L22" s="23">
        <v>695</v>
      </c>
      <c r="M22" s="23">
        <v>415</v>
      </c>
      <c r="N22" s="24">
        <v>0.56967210000000001</v>
      </c>
      <c r="O22" s="23">
        <v>610</v>
      </c>
      <c r="P22" s="24">
        <v>0.83333330000000005</v>
      </c>
      <c r="Q22" s="23">
        <v>710</v>
      </c>
      <c r="R22" s="24">
        <v>0.96994539999999996</v>
      </c>
      <c r="S22" s="23">
        <v>725</v>
      </c>
      <c r="T22" s="24">
        <v>0.99316939999999998</v>
      </c>
      <c r="U22" s="23">
        <v>5</v>
      </c>
      <c r="V22" s="24">
        <v>6.8306E-3</v>
      </c>
      <c r="W22" s="23">
        <v>730</v>
      </c>
      <c r="X22" s="23">
        <v>400</v>
      </c>
      <c r="Y22" s="24" t="s">
        <v>29</v>
      </c>
      <c r="Z22" s="23">
        <v>590</v>
      </c>
      <c r="AA22" s="24" t="s">
        <v>29</v>
      </c>
      <c r="AB22" s="23">
        <v>725</v>
      </c>
      <c r="AC22" s="24" t="s">
        <v>29</v>
      </c>
      <c r="AD22" s="23">
        <v>740</v>
      </c>
      <c r="AE22" s="24" t="s">
        <v>29</v>
      </c>
      <c r="AF22" s="23" t="s">
        <v>29</v>
      </c>
      <c r="AG22" s="24" t="s">
        <v>29</v>
      </c>
      <c r="AH22" s="23">
        <v>740</v>
      </c>
      <c r="AI22" s="23">
        <v>250</v>
      </c>
      <c r="AJ22" s="24">
        <v>0.32142860000000001</v>
      </c>
      <c r="AK22" s="23">
        <v>480</v>
      </c>
      <c r="AL22" s="24">
        <v>0.6109694</v>
      </c>
      <c r="AM22" s="23">
        <v>665</v>
      </c>
      <c r="AN22" s="24">
        <v>0.84566330000000001</v>
      </c>
      <c r="AO22" s="23">
        <v>745</v>
      </c>
      <c r="AP22" s="24">
        <v>0.95025510000000002</v>
      </c>
      <c r="AQ22" s="23">
        <v>40</v>
      </c>
      <c r="AR22" s="24">
        <v>4.9744900000000002E-2</v>
      </c>
      <c r="AS22" s="23">
        <v>785</v>
      </c>
      <c r="AT22" s="23">
        <v>290</v>
      </c>
      <c r="AU22" s="24">
        <v>0.39754099999999998</v>
      </c>
      <c r="AV22" s="23">
        <v>520</v>
      </c>
      <c r="AW22" s="24">
        <v>0.71174859999999995</v>
      </c>
      <c r="AX22" s="23">
        <v>655</v>
      </c>
      <c r="AY22" s="24">
        <v>0.89754100000000003</v>
      </c>
      <c r="AZ22" s="23">
        <v>685</v>
      </c>
      <c r="BA22" s="24">
        <v>0.93579230000000002</v>
      </c>
      <c r="BB22" s="23">
        <v>45</v>
      </c>
      <c r="BC22" s="24">
        <v>6.4207700000000006E-2</v>
      </c>
      <c r="BD22" s="23">
        <v>730</v>
      </c>
    </row>
    <row r="23" spans="1:56" ht="15" customHeight="1" x14ac:dyDescent="0.2">
      <c r="A23" t="s">
        <v>58</v>
      </c>
      <c r="B23" s="23">
        <v>110</v>
      </c>
      <c r="C23" s="24">
        <v>0.20073659999999999</v>
      </c>
      <c r="D23" s="23">
        <v>230</v>
      </c>
      <c r="E23" s="24">
        <v>0.42173110000000003</v>
      </c>
      <c r="F23" s="23">
        <v>375</v>
      </c>
      <c r="G23" s="24">
        <v>0.69429099999999999</v>
      </c>
      <c r="H23" s="23">
        <v>485</v>
      </c>
      <c r="I23" s="24">
        <v>0.89134440000000004</v>
      </c>
      <c r="J23" s="23">
        <v>60</v>
      </c>
      <c r="K23" s="24">
        <v>0.1086556</v>
      </c>
      <c r="L23" s="23">
        <v>545</v>
      </c>
      <c r="M23" s="23">
        <v>180</v>
      </c>
      <c r="N23" s="24">
        <v>0.34951460000000001</v>
      </c>
      <c r="O23" s="23">
        <v>310</v>
      </c>
      <c r="P23" s="24">
        <v>0.60194170000000002</v>
      </c>
      <c r="Q23" s="23">
        <v>415</v>
      </c>
      <c r="R23" s="24">
        <v>0.80388349999999997</v>
      </c>
      <c r="S23" s="23">
        <v>465</v>
      </c>
      <c r="T23" s="24">
        <v>0.90097090000000002</v>
      </c>
      <c r="U23" s="23">
        <v>50</v>
      </c>
      <c r="V23" s="24">
        <v>9.9029099999999995E-2</v>
      </c>
      <c r="W23" s="23">
        <v>515</v>
      </c>
      <c r="X23" s="23">
        <v>110</v>
      </c>
      <c r="Y23" s="24">
        <v>0.31111109999999997</v>
      </c>
      <c r="Z23" s="23">
        <v>215</v>
      </c>
      <c r="AA23" s="24">
        <v>0.60277780000000003</v>
      </c>
      <c r="AB23" s="23">
        <v>320</v>
      </c>
      <c r="AC23" s="24">
        <v>0.89444440000000003</v>
      </c>
      <c r="AD23" s="23">
        <v>350</v>
      </c>
      <c r="AE23" s="24">
        <v>0.97499999999999998</v>
      </c>
      <c r="AF23" s="23">
        <v>10</v>
      </c>
      <c r="AG23" s="24">
        <v>2.5000000000000001E-2</v>
      </c>
      <c r="AH23" s="23">
        <v>360</v>
      </c>
      <c r="AI23" s="23">
        <v>75</v>
      </c>
      <c r="AJ23" s="24">
        <v>0.19387760000000001</v>
      </c>
      <c r="AK23" s="23">
        <v>155</v>
      </c>
      <c r="AL23" s="24">
        <v>0.39285710000000001</v>
      </c>
      <c r="AM23" s="23">
        <v>270</v>
      </c>
      <c r="AN23" s="24">
        <v>0.68367350000000005</v>
      </c>
      <c r="AO23" s="23">
        <v>335</v>
      </c>
      <c r="AP23" s="24">
        <v>0.85969390000000001</v>
      </c>
      <c r="AQ23" s="23">
        <v>55</v>
      </c>
      <c r="AR23" s="24">
        <v>0.14030609999999999</v>
      </c>
      <c r="AS23" s="23">
        <v>390</v>
      </c>
      <c r="AT23" s="23">
        <v>80</v>
      </c>
      <c r="AU23" s="24">
        <v>0.1914894</v>
      </c>
      <c r="AV23" s="23">
        <v>185</v>
      </c>
      <c r="AW23" s="24">
        <v>0.43498819999999999</v>
      </c>
      <c r="AX23" s="23">
        <v>275</v>
      </c>
      <c r="AY23" s="24">
        <v>0.6477541</v>
      </c>
      <c r="AZ23" s="23">
        <v>315</v>
      </c>
      <c r="BA23" s="24">
        <v>0.74940899999999999</v>
      </c>
      <c r="BB23" s="23">
        <v>105</v>
      </c>
      <c r="BC23" s="24">
        <v>0.25059100000000001</v>
      </c>
      <c r="BD23" s="23">
        <v>425</v>
      </c>
    </row>
    <row r="24" spans="1:56" ht="15" customHeight="1" x14ac:dyDescent="0.2">
      <c r="A24" t="s">
        <v>59</v>
      </c>
      <c r="B24" s="23">
        <v>70</v>
      </c>
      <c r="C24" s="24">
        <v>0.2</v>
      </c>
      <c r="D24" s="23">
        <v>160</v>
      </c>
      <c r="E24" s="24">
        <v>0.43888890000000003</v>
      </c>
      <c r="F24" s="23">
        <v>260</v>
      </c>
      <c r="G24" s="24">
        <v>0.71666669999999999</v>
      </c>
      <c r="H24" s="23">
        <v>320</v>
      </c>
      <c r="I24" s="24">
        <v>0.89166670000000003</v>
      </c>
      <c r="J24" s="23">
        <v>40</v>
      </c>
      <c r="K24" s="24">
        <v>0.10833329999999999</v>
      </c>
      <c r="L24" s="23">
        <v>360</v>
      </c>
      <c r="M24" s="23">
        <v>130</v>
      </c>
      <c r="N24" s="24" t="s">
        <v>29</v>
      </c>
      <c r="O24" s="23">
        <v>195</v>
      </c>
      <c r="P24" s="24" t="s">
        <v>29</v>
      </c>
      <c r="Q24" s="23">
        <v>240</v>
      </c>
      <c r="R24" s="24" t="s">
        <v>29</v>
      </c>
      <c r="S24" s="23">
        <v>250</v>
      </c>
      <c r="T24" s="24" t="s">
        <v>29</v>
      </c>
      <c r="U24" s="23" t="s">
        <v>29</v>
      </c>
      <c r="V24" s="24" t="s">
        <v>29</v>
      </c>
      <c r="W24" s="23">
        <v>255</v>
      </c>
      <c r="X24" s="23">
        <v>60</v>
      </c>
      <c r="Y24" s="24" t="s">
        <v>29</v>
      </c>
      <c r="Z24" s="23">
        <v>120</v>
      </c>
      <c r="AA24" s="24" t="s">
        <v>29</v>
      </c>
      <c r="AB24" s="23">
        <v>160</v>
      </c>
      <c r="AC24" s="24" t="s">
        <v>29</v>
      </c>
      <c r="AD24" s="23">
        <v>165</v>
      </c>
      <c r="AE24" s="24" t="s">
        <v>29</v>
      </c>
      <c r="AF24" s="23" t="s">
        <v>29</v>
      </c>
      <c r="AG24" s="24" t="s">
        <v>29</v>
      </c>
      <c r="AH24" s="23">
        <v>170</v>
      </c>
      <c r="AI24" s="23">
        <v>20</v>
      </c>
      <c r="AJ24" s="24">
        <v>8.8372099999999995E-2</v>
      </c>
      <c r="AK24" s="23">
        <v>95</v>
      </c>
      <c r="AL24" s="24">
        <v>0.43720930000000002</v>
      </c>
      <c r="AM24" s="23">
        <v>160</v>
      </c>
      <c r="AN24" s="24">
        <v>0.74418600000000001</v>
      </c>
      <c r="AO24" s="23">
        <v>195</v>
      </c>
      <c r="AP24" s="24">
        <v>0.91162790000000005</v>
      </c>
      <c r="AQ24" s="23">
        <v>20</v>
      </c>
      <c r="AR24" s="24">
        <v>8.8372099999999995E-2</v>
      </c>
      <c r="AS24" s="23">
        <v>215</v>
      </c>
      <c r="AT24" s="23">
        <v>90</v>
      </c>
      <c r="AU24" s="24">
        <v>0.24324319999999999</v>
      </c>
      <c r="AV24" s="23">
        <v>210</v>
      </c>
      <c r="AW24" s="24">
        <v>0.5648649</v>
      </c>
      <c r="AX24" s="23">
        <v>300</v>
      </c>
      <c r="AY24" s="24">
        <v>0.81621619999999995</v>
      </c>
      <c r="AZ24" s="23">
        <v>330</v>
      </c>
      <c r="BA24" s="24">
        <v>0.89459460000000002</v>
      </c>
      <c r="BB24" s="23">
        <v>40</v>
      </c>
      <c r="BC24" s="24">
        <v>0.1054054</v>
      </c>
      <c r="BD24" s="23">
        <v>370</v>
      </c>
    </row>
    <row r="25" spans="1:56" ht="15" customHeight="1" x14ac:dyDescent="0.2">
      <c r="A25" t="s">
        <v>28</v>
      </c>
      <c r="B25" s="23">
        <v>1330</v>
      </c>
      <c r="C25" s="24">
        <v>0.5332266</v>
      </c>
      <c r="D25" s="23">
        <v>1760</v>
      </c>
      <c r="E25" s="24">
        <v>0.70416330000000005</v>
      </c>
      <c r="F25" s="23">
        <v>2115</v>
      </c>
      <c r="G25" s="24">
        <v>0.84587670000000004</v>
      </c>
      <c r="H25" s="23">
        <v>2365</v>
      </c>
      <c r="I25" s="24">
        <v>0.94595680000000004</v>
      </c>
      <c r="J25" s="23">
        <v>135</v>
      </c>
      <c r="K25" s="24">
        <v>5.40432E-2</v>
      </c>
      <c r="L25" s="23">
        <v>2500</v>
      </c>
      <c r="M25" s="23">
        <v>2140</v>
      </c>
      <c r="N25" s="24">
        <v>0.67464570000000001</v>
      </c>
      <c r="O25" s="23">
        <v>2690</v>
      </c>
      <c r="P25" s="24">
        <v>0.84787400000000002</v>
      </c>
      <c r="Q25" s="23">
        <v>3015</v>
      </c>
      <c r="R25" s="24">
        <v>0.94992129999999997</v>
      </c>
      <c r="S25" s="23">
        <v>3120</v>
      </c>
      <c r="T25" s="24">
        <v>0.98330709999999999</v>
      </c>
      <c r="U25" s="23">
        <v>55</v>
      </c>
      <c r="V25" s="24">
        <v>1.66929E-2</v>
      </c>
      <c r="W25" s="23">
        <v>3175</v>
      </c>
      <c r="X25" s="23">
        <v>2115</v>
      </c>
      <c r="Y25" s="24">
        <v>0.66750869999999995</v>
      </c>
      <c r="Z25" s="23">
        <v>2725</v>
      </c>
      <c r="AA25" s="24">
        <v>0.8607515</v>
      </c>
      <c r="AB25" s="23">
        <v>3065</v>
      </c>
      <c r="AC25" s="24">
        <v>0.96842439999999996</v>
      </c>
      <c r="AD25" s="23">
        <v>3135</v>
      </c>
      <c r="AE25" s="24">
        <v>0.9905273</v>
      </c>
      <c r="AF25" s="23">
        <v>30</v>
      </c>
      <c r="AG25" s="24">
        <v>9.4727000000000006E-3</v>
      </c>
      <c r="AH25" s="23">
        <v>3165</v>
      </c>
      <c r="AI25" s="23">
        <v>1670</v>
      </c>
      <c r="AJ25" s="24">
        <v>0.4890255</v>
      </c>
      <c r="AK25" s="23">
        <v>2415</v>
      </c>
      <c r="AL25" s="24">
        <v>0.70676030000000001</v>
      </c>
      <c r="AM25" s="23">
        <v>2980</v>
      </c>
      <c r="AN25" s="24">
        <v>0.87240269999999998</v>
      </c>
      <c r="AO25" s="23">
        <v>3275</v>
      </c>
      <c r="AP25" s="24">
        <v>0.95785779999999998</v>
      </c>
      <c r="AQ25" s="23">
        <v>145</v>
      </c>
      <c r="AR25" s="24">
        <v>4.2142199999999998E-2</v>
      </c>
      <c r="AS25" s="23">
        <v>3415</v>
      </c>
      <c r="AT25" s="23">
        <v>1630</v>
      </c>
      <c r="AU25" s="24">
        <v>0.43148150000000002</v>
      </c>
      <c r="AV25" s="23">
        <v>2550</v>
      </c>
      <c r="AW25" s="24">
        <v>0.67513230000000002</v>
      </c>
      <c r="AX25" s="23">
        <v>3300</v>
      </c>
      <c r="AY25" s="24">
        <v>0.87328039999999996</v>
      </c>
      <c r="AZ25" s="23">
        <v>3535</v>
      </c>
      <c r="BA25" s="24">
        <v>0.93518520000000005</v>
      </c>
      <c r="BB25" s="23">
        <v>245</v>
      </c>
      <c r="BC25" s="24">
        <v>6.4814800000000006E-2</v>
      </c>
      <c r="BD25" s="23">
        <v>3780</v>
      </c>
    </row>
    <row r="26" spans="1:56" ht="15" customHeight="1" x14ac:dyDescent="0.2">
      <c r="A26" t="s">
        <v>30</v>
      </c>
      <c r="B26" s="23">
        <v>25</v>
      </c>
      <c r="C26" s="24">
        <v>0.35714289999999999</v>
      </c>
      <c r="D26" s="23">
        <v>40</v>
      </c>
      <c r="E26" s="24">
        <v>0.6</v>
      </c>
      <c r="F26" s="23">
        <v>55</v>
      </c>
      <c r="G26" s="24">
        <v>0.78571429999999998</v>
      </c>
      <c r="H26" s="23">
        <v>65</v>
      </c>
      <c r="I26" s="24">
        <v>0.92857140000000005</v>
      </c>
      <c r="J26" s="23">
        <v>5</v>
      </c>
      <c r="K26" s="24">
        <v>7.1428599999999995E-2</v>
      </c>
      <c r="L26" s="23">
        <v>70</v>
      </c>
      <c r="M26" s="23">
        <v>30</v>
      </c>
      <c r="N26" s="24" t="s">
        <v>29</v>
      </c>
      <c r="O26" s="23">
        <v>50</v>
      </c>
      <c r="P26" s="24" t="s">
        <v>29</v>
      </c>
      <c r="Q26" s="23">
        <v>60</v>
      </c>
      <c r="R26" s="24" t="s">
        <v>29</v>
      </c>
      <c r="S26" s="23">
        <v>60</v>
      </c>
      <c r="T26" s="24" t="s">
        <v>29</v>
      </c>
      <c r="U26" s="23" t="s">
        <v>29</v>
      </c>
      <c r="V26" s="24" t="s">
        <v>29</v>
      </c>
      <c r="W26" s="23">
        <v>60</v>
      </c>
      <c r="X26" s="23">
        <v>30</v>
      </c>
      <c r="Y26" s="24">
        <v>0.483871</v>
      </c>
      <c r="Z26" s="23">
        <v>50</v>
      </c>
      <c r="AA26" s="24">
        <v>0.8225806</v>
      </c>
      <c r="AB26" s="23">
        <v>60</v>
      </c>
      <c r="AC26" s="24">
        <v>0.95161289999999998</v>
      </c>
      <c r="AD26" s="23">
        <v>60</v>
      </c>
      <c r="AE26" s="24">
        <v>1</v>
      </c>
      <c r="AF26" s="23">
        <v>0</v>
      </c>
      <c r="AG26" s="24">
        <v>0</v>
      </c>
      <c r="AH26" s="23">
        <v>60</v>
      </c>
      <c r="AI26" s="23">
        <v>30</v>
      </c>
      <c r="AJ26" s="24">
        <v>0.52459020000000001</v>
      </c>
      <c r="AK26" s="23">
        <v>45</v>
      </c>
      <c r="AL26" s="24">
        <v>0.77049179999999995</v>
      </c>
      <c r="AM26" s="23">
        <v>55</v>
      </c>
      <c r="AN26" s="24">
        <v>0.90163930000000003</v>
      </c>
      <c r="AO26" s="23">
        <v>60</v>
      </c>
      <c r="AP26" s="24">
        <v>1</v>
      </c>
      <c r="AQ26" s="23">
        <v>0</v>
      </c>
      <c r="AR26" s="24">
        <v>0</v>
      </c>
      <c r="AS26" s="23">
        <v>60</v>
      </c>
      <c r="AT26" s="23">
        <v>30</v>
      </c>
      <c r="AU26" s="24">
        <v>0.41333330000000001</v>
      </c>
      <c r="AV26" s="23">
        <v>50</v>
      </c>
      <c r="AW26" s="24">
        <v>0.64</v>
      </c>
      <c r="AX26" s="23">
        <v>60</v>
      </c>
      <c r="AY26" s="24">
        <v>0.82666669999999998</v>
      </c>
      <c r="AZ26" s="23">
        <v>65</v>
      </c>
      <c r="BA26" s="24">
        <v>0.86666670000000001</v>
      </c>
      <c r="BB26" s="23">
        <v>10</v>
      </c>
      <c r="BC26" s="24">
        <v>0.13333329999999999</v>
      </c>
      <c r="BD26" s="23">
        <v>75</v>
      </c>
    </row>
    <row r="27" spans="1:56" ht="15" customHeight="1" x14ac:dyDescent="0.2">
      <c r="A27" t="s">
        <v>138</v>
      </c>
      <c r="B27" s="23">
        <v>45</v>
      </c>
      <c r="C27" s="24" t="s">
        <v>29</v>
      </c>
      <c r="D27" s="23">
        <v>80</v>
      </c>
      <c r="E27" s="24" t="s">
        <v>29</v>
      </c>
      <c r="F27" s="23">
        <v>95</v>
      </c>
      <c r="G27" s="24" t="s">
        <v>29</v>
      </c>
      <c r="H27" s="23">
        <v>105</v>
      </c>
      <c r="I27" s="24" t="s">
        <v>29</v>
      </c>
      <c r="J27" s="23" t="s">
        <v>29</v>
      </c>
      <c r="K27" s="24" t="s">
        <v>29</v>
      </c>
      <c r="L27" s="23">
        <v>110</v>
      </c>
      <c r="M27" s="23">
        <v>65</v>
      </c>
      <c r="N27" s="24" t="s">
        <v>29</v>
      </c>
      <c r="O27" s="23">
        <v>95</v>
      </c>
      <c r="P27" s="24" t="s">
        <v>29</v>
      </c>
      <c r="Q27" s="23">
        <v>115</v>
      </c>
      <c r="R27" s="24" t="s">
        <v>29</v>
      </c>
      <c r="S27" s="23">
        <v>115</v>
      </c>
      <c r="T27" s="24" t="s">
        <v>29</v>
      </c>
      <c r="U27" s="23" t="s">
        <v>29</v>
      </c>
      <c r="V27" s="24" t="s">
        <v>29</v>
      </c>
      <c r="W27" s="23">
        <v>120</v>
      </c>
      <c r="X27" s="23">
        <v>70</v>
      </c>
      <c r="Y27" s="24" t="s">
        <v>29</v>
      </c>
      <c r="Z27" s="23">
        <v>115</v>
      </c>
      <c r="AA27" s="24" t="s">
        <v>29</v>
      </c>
      <c r="AB27" s="23">
        <v>130</v>
      </c>
      <c r="AC27" s="24" t="s">
        <v>29</v>
      </c>
      <c r="AD27" s="23">
        <v>130</v>
      </c>
      <c r="AE27" s="24" t="s">
        <v>29</v>
      </c>
      <c r="AF27" s="23" t="s">
        <v>29</v>
      </c>
      <c r="AG27" s="24" t="s">
        <v>29</v>
      </c>
      <c r="AH27" s="23">
        <v>130</v>
      </c>
      <c r="AI27" s="23">
        <v>60</v>
      </c>
      <c r="AJ27" s="24" t="s">
        <v>29</v>
      </c>
      <c r="AK27" s="23">
        <v>95</v>
      </c>
      <c r="AL27" s="24" t="s">
        <v>29</v>
      </c>
      <c r="AM27" s="23">
        <v>125</v>
      </c>
      <c r="AN27" s="24" t="s">
        <v>29</v>
      </c>
      <c r="AO27" s="23">
        <v>135</v>
      </c>
      <c r="AP27" s="24" t="s">
        <v>29</v>
      </c>
      <c r="AQ27" s="23" t="s">
        <v>29</v>
      </c>
      <c r="AR27" s="24" t="s">
        <v>29</v>
      </c>
      <c r="AS27" s="23">
        <v>135</v>
      </c>
      <c r="AT27" s="23">
        <v>60</v>
      </c>
      <c r="AU27" s="24">
        <v>0.4692308</v>
      </c>
      <c r="AV27" s="23">
        <v>100</v>
      </c>
      <c r="AW27" s="24">
        <v>0.76153850000000001</v>
      </c>
      <c r="AX27" s="23">
        <v>120</v>
      </c>
      <c r="AY27" s="24">
        <v>0.90769230000000001</v>
      </c>
      <c r="AZ27" s="23">
        <v>125</v>
      </c>
      <c r="BA27" s="24">
        <v>0.94615380000000004</v>
      </c>
      <c r="BB27" s="23">
        <v>5</v>
      </c>
      <c r="BC27" s="24">
        <v>5.3846199999999997E-2</v>
      </c>
      <c r="BD27" s="23">
        <v>130</v>
      </c>
    </row>
    <row r="28" spans="1:56" ht="15" customHeight="1" x14ac:dyDescent="0.2">
      <c r="A28" t="s">
        <v>60</v>
      </c>
      <c r="B28" s="23">
        <v>2820</v>
      </c>
      <c r="C28" s="24">
        <v>0.39311590000000002</v>
      </c>
      <c r="D28" s="23">
        <v>4585</v>
      </c>
      <c r="E28" s="24">
        <v>0.6390747</v>
      </c>
      <c r="F28" s="23">
        <v>5910</v>
      </c>
      <c r="G28" s="24">
        <v>0.82357860000000005</v>
      </c>
      <c r="H28" s="23">
        <v>6765</v>
      </c>
      <c r="I28" s="24">
        <v>0.94300450000000002</v>
      </c>
      <c r="J28" s="23">
        <v>410</v>
      </c>
      <c r="K28" s="24">
        <v>5.6995499999999998E-2</v>
      </c>
      <c r="L28" s="23">
        <v>7175</v>
      </c>
      <c r="M28" s="23">
        <v>4075</v>
      </c>
      <c r="N28" s="24">
        <v>0.57180929999999996</v>
      </c>
      <c r="O28" s="23">
        <v>5375</v>
      </c>
      <c r="P28" s="24">
        <v>0.75399720000000003</v>
      </c>
      <c r="Q28" s="23">
        <v>6365</v>
      </c>
      <c r="R28" s="24">
        <v>0.8928471</v>
      </c>
      <c r="S28" s="23">
        <v>6825</v>
      </c>
      <c r="T28" s="24">
        <v>0.95722300000000005</v>
      </c>
      <c r="U28" s="23">
        <v>305</v>
      </c>
      <c r="V28" s="24">
        <v>4.2777000000000003E-2</v>
      </c>
      <c r="W28" s="23">
        <v>7130</v>
      </c>
      <c r="X28" s="23">
        <v>2635</v>
      </c>
      <c r="Y28" s="24">
        <v>0.4090415</v>
      </c>
      <c r="Z28" s="23">
        <v>4255</v>
      </c>
      <c r="AA28" s="24">
        <v>0.66071150000000001</v>
      </c>
      <c r="AB28" s="23">
        <v>5725</v>
      </c>
      <c r="AC28" s="24">
        <v>0.88938950000000006</v>
      </c>
      <c r="AD28" s="23">
        <v>6215</v>
      </c>
      <c r="AE28" s="24">
        <v>0.96520119999999998</v>
      </c>
      <c r="AF28" s="23">
        <v>225</v>
      </c>
      <c r="AG28" s="24">
        <v>3.4798799999999998E-2</v>
      </c>
      <c r="AH28" s="23">
        <v>6435</v>
      </c>
      <c r="AI28" s="23">
        <v>1885</v>
      </c>
      <c r="AJ28" s="24">
        <v>0.27435559999999998</v>
      </c>
      <c r="AK28" s="23">
        <v>3535</v>
      </c>
      <c r="AL28" s="24">
        <v>0.51478080000000004</v>
      </c>
      <c r="AM28" s="23">
        <v>5195</v>
      </c>
      <c r="AN28" s="24">
        <v>0.75651670000000004</v>
      </c>
      <c r="AO28" s="23">
        <v>6245</v>
      </c>
      <c r="AP28" s="24">
        <v>0.90927619999999998</v>
      </c>
      <c r="AQ28" s="23">
        <v>625</v>
      </c>
      <c r="AR28" s="24">
        <v>9.0723799999999993E-2</v>
      </c>
      <c r="AS28" s="23">
        <v>6865</v>
      </c>
      <c r="AT28" s="23">
        <v>1990</v>
      </c>
      <c r="AU28" s="24">
        <v>0.27138760000000001</v>
      </c>
      <c r="AV28" s="23">
        <v>3660</v>
      </c>
      <c r="AW28" s="24">
        <v>0.49911309999999998</v>
      </c>
      <c r="AX28" s="23">
        <v>5385</v>
      </c>
      <c r="AY28" s="24">
        <v>0.73447949999999995</v>
      </c>
      <c r="AZ28" s="23">
        <v>6015</v>
      </c>
      <c r="BA28" s="24">
        <v>0.82098510000000002</v>
      </c>
      <c r="BB28" s="23">
        <v>1310</v>
      </c>
      <c r="BC28" s="24">
        <v>0.1790149</v>
      </c>
      <c r="BD28" s="23">
        <v>7330</v>
      </c>
    </row>
    <row r="29" spans="1:56" ht="15" customHeight="1" x14ac:dyDescent="0.2">
      <c r="A29" t="s">
        <v>33</v>
      </c>
      <c r="B29" s="23">
        <v>330</v>
      </c>
      <c r="C29" s="24">
        <v>0.65674600000000005</v>
      </c>
      <c r="D29" s="23">
        <v>400</v>
      </c>
      <c r="E29" s="24">
        <v>0.79365079999999999</v>
      </c>
      <c r="F29" s="23">
        <v>445</v>
      </c>
      <c r="G29" s="24">
        <v>0.88293650000000001</v>
      </c>
      <c r="H29" s="23">
        <v>480</v>
      </c>
      <c r="I29" s="24">
        <v>0.95436509999999997</v>
      </c>
      <c r="J29" s="23">
        <v>25</v>
      </c>
      <c r="K29" s="24">
        <v>4.5634899999999999E-2</v>
      </c>
      <c r="L29" s="23">
        <v>505</v>
      </c>
      <c r="M29" s="23">
        <v>510</v>
      </c>
      <c r="N29" s="24">
        <v>0.71328670000000005</v>
      </c>
      <c r="O29" s="23">
        <v>620</v>
      </c>
      <c r="P29" s="24">
        <v>0.86433570000000004</v>
      </c>
      <c r="Q29" s="23">
        <v>690</v>
      </c>
      <c r="R29" s="24">
        <v>0.96783220000000003</v>
      </c>
      <c r="S29" s="23">
        <v>705</v>
      </c>
      <c r="T29" s="24">
        <v>0.9832168</v>
      </c>
      <c r="U29" s="23">
        <v>10</v>
      </c>
      <c r="V29" s="24">
        <v>1.6783200000000002E-2</v>
      </c>
      <c r="W29" s="23">
        <v>715</v>
      </c>
      <c r="X29" s="23">
        <v>550</v>
      </c>
      <c r="Y29" s="24">
        <v>0.70256410000000002</v>
      </c>
      <c r="Z29" s="23">
        <v>680</v>
      </c>
      <c r="AA29" s="24">
        <v>0.87179490000000004</v>
      </c>
      <c r="AB29" s="23">
        <v>760</v>
      </c>
      <c r="AC29" s="24">
        <v>0.97564099999999998</v>
      </c>
      <c r="AD29" s="23">
        <v>775</v>
      </c>
      <c r="AE29" s="24">
        <v>0.99358970000000002</v>
      </c>
      <c r="AF29" s="23">
        <v>5</v>
      </c>
      <c r="AG29" s="24">
        <v>6.4102999999999999E-3</v>
      </c>
      <c r="AH29" s="23">
        <v>780</v>
      </c>
      <c r="AI29" s="23">
        <v>420</v>
      </c>
      <c r="AJ29" s="24">
        <v>0.53240149999999997</v>
      </c>
      <c r="AK29" s="23">
        <v>580</v>
      </c>
      <c r="AL29" s="24">
        <v>0.73570519999999995</v>
      </c>
      <c r="AM29" s="23">
        <v>705</v>
      </c>
      <c r="AN29" s="24">
        <v>0.89834820000000004</v>
      </c>
      <c r="AO29" s="23">
        <v>770</v>
      </c>
      <c r="AP29" s="24">
        <v>0.97585770000000005</v>
      </c>
      <c r="AQ29" s="23">
        <v>20</v>
      </c>
      <c r="AR29" s="24">
        <v>2.4142299999999998E-2</v>
      </c>
      <c r="AS29" s="23">
        <v>785</v>
      </c>
      <c r="AT29" s="23">
        <v>400</v>
      </c>
      <c r="AU29" s="24">
        <v>0.49082009999999998</v>
      </c>
      <c r="AV29" s="23">
        <v>590</v>
      </c>
      <c r="AW29" s="24">
        <v>0.72460219999999997</v>
      </c>
      <c r="AX29" s="23">
        <v>725</v>
      </c>
      <c r="AY29" s="24">
        <v>0.88739290000000004</v>
      </c>
      <c r="AZ29" s="23">
        <v>775</v>
      </c>
      <c r="BA29" s="24">
        <v>0.9461444</v>
      </c>
      <c r="BB29" s="23">
        <v>45</v>
      </c>
      <c r="BC29" s="24">
        <v>5.3855600000000003E-2</v>
      </c>
      <c r="BD29" s="23">
        <v>815</v>
      </c>
    </row>
    <row r="30" spans="1:56" ht="15" customHeight="1" x14ac:dyDescent="0.2">
      <c r="A30" t="s">
        <v>78</v>
      </c>
      <c r="B30" s="23">
        <v>620</v>
      </c>
      <c r="C30" s="24">
        <v>0.19596089999999999</v>
      </c>
      <c r="D30" s="23">
        <v>1520</v>
      </c>
      <c r="E30" s="24">
        <v>0.47964659999999998</v>
      </c>
      <c r="F30" s="23">
        <v>2370</v>
      </c>
      <c r="G30" s="24">
        <v>0.74755439999999995</v>
      </c>
      <c r="H30" s="23">
        <v>2915</v>
      </c>
      <c r="I30" s="24">
        <v>0.92047959999999995</v>
      </c>
      <c r="J30" s="23">
        <v>250</v>
      </c>
      <c r="K30" s="24">
        <v>7.9520400000000005E-2</v>
      </c>
      <c r="L30" s="23">
        <v>3170</v>
      </c>
      <c r="M30" s="23">
        <v>1475</v>
      </c>
      <c r="N30" s="24">
        <v>0.43882110000000002</v>
      </c>
      <c r="O30" s="23">
        <v>2390</v>
      </c>
      <c r="P30" s="24">
        <v>0.71181899999999998</v>
      </c>
      <c r="Q30" s="23">
        <v>3065</v>
      </c>
      <c r="R30" s="24">
        <v>0.91277169999999996</v>
      </c>
      <c r="S30" s="23">
        <v>3265</v>
      </c>
      <c r="T30" s="24">
        <v>0.97171779999999996</v>
      </c>
      <c r="U30" s="23">
        <v>95</v>
      </c>
      <c r="V30" s="24">
        <v>2.82822E-2</v>
      </c>
      <c r="W30" s="23">
        <v>3360</v>
      </c>
      <c r="X30" s="23">
        <v>1265</v>
      </c>
      <c r="Y30" s="24">
        <v>0.3834495</v>
      </c>
      <c r="Z30" s="23">
        <v>2365</v>
      </c>
      <c r="AA30" s="24">
        <v>0.71749010000000002</v>
      </c>
      <c r="AB30" s="23">
        <v>3110</v>
      </c>
      <c r="AC30" s="24">
        <v>0.94331620000000005</v>
      </c>
      <c r="AD30" s="23">
        <v>3265</v>
      </c>
      <c r="AE30" s="24">
        <v>0.98908759999999996</v>
      </c>
      <c r="AF30" s="23">
        <v>35</v>
      </c>
      <c r="AG30" s="24">
        <v>1.0912399999999999E-2</v>
      </c>
      <c r="AH30" s="23">
        <v>3300</v>
      </c>
      <c r="AI30" s="23">
        <v>630</v>
      </c>
      <c r="AJ30" s="24">
        <v>0.18015439999999999</v>
      </c>
      <c r="AK30" s="23">
        <v>1600</v>
      </c>
      <c r="AL30" s="24">
        <v>0.45724910000000002</v>
      </c>
      <c r="AM30" s="23">
        <v>2610</v>
      </c>
      <c r="AN30" s="24">
        <v>0.74606810000000001</v>
      </c>
      <c r="AO30" s="23">
        <v>3190</v>
      </c>
      <c r="AP30" s="24">
        <v>0.91163850000000002</v>
      </c>
      <c r="AQ30" s="23">
        <v>310</v>
      </c>
      <c r="AR30" s="24">
        <v>8.8361499999999996E-2</v>
      </c>
      <c r="AS30" s="23">
        <v>3495</v>
      </c>
      <c r="AT30" s="23">
        <v>825</v>
      </c>
      <c r="AU30" s="24">
        <v>0.1998065</v>
      </c>
      <c r="AV30" s="23">
        <v>1970</v>
      </c>
      <c r="AW30" s="24">
        <v>0.47653600000000002</v>
      </c>
      <c r="AX30" s="23">
        <v>3125</v>
      </c>
      <c r="AY30" s="24">
        <v>0.75616839999999996</v>
      </c>
      <c r="AZ30" s="23">
        <v>3520</v>
      </c>
      <c r="BA30" s="24">
        <v>0.85171750000000002</v>
      </c>
      <c r="BB30" s="23">
        <v>615</v>
      </c>
      <c r="BC30" s="24">
        <v>0.14828250000000001</v>
      </c>
      <c r="BD30" s="23">
        <v>4135</v>
      </c>
    </row>
    <row r="31" spans="1:56" ht="15" customHeight="1" x14ac:dyDescent="0.2">
      <c r="A31" t="s">
        <v>61</v>
      </c>
      <c r="B31" s="23">
        <v>205</v>
      </c>
      <c r="C31" s="24">
        <v>0.16599839999999999</v>
      </c>
      <c r="D31" s="23">
        <v>510</v>
      </c>
      <c r="E31" s="24">
        <v>0.4089816</v>
      </c>
      <c r="F31" s="23">
        <v>845</v>
      </c>
      <c r="G31" s="24">
        <v>0.67682439999999999</v>
      </c>
      <c r="H31" s="23">
        <v>1085</v>
      </c>
      <c r="I31" s="24">
        <v>0.86848440000000005</v>
      </c>
      <c r="J31" s="23">
        <v>165</v>
      </c>
      <c r="K31" s="24">
        <v>0.13151560000000001</v>
      </c>
      <c r="L31" s="23">
        <v>1245</v>
      </c>
      <c r="M31" s="23">
        <v>670</v>
      </c>
      <c r="N31" s="24">
        <v>0.46485729999999997</v>
      </c>
      <c r="O31" s="23">
        <v>1020</v>
      </c>
      <c r="P31" s="24">
        <v>0.70981209999999995</v>
      </c>
      <c r="Q31" s="23">
        <v>1285</v>
      </c>
      <c r="R31" s="24">
        <v>0.89283230000000002</v>
      </c>
      <c r="S31" s="23">
        <v>1380</v>
      </c>
      <c r="T31" s="24">
        <v>0.95963810000000005</v>
      </c>
      <c r="U31" s="23">
        <v>60</v>
      </c>
      <c r="V31" s="24">
        <v>4.0361899999999999E-2</v>
      </c>
      <c r="W31" s="23">
        <v>1435</v>
      </c>
      <c r="X31" s="23">
        <v>350</v>
      </c>
      <c r="Y31" s="24">
        <v>0.31294959999999999</v>
      </c>
      <c r="Z31" s="23">
        <v>730</v>
      </c>
      <c r="AA31" s="24">
        <v>0.65467629999999999</v>
      </c>
      <c r="AB31" s="23">
        <v>1020</v>
      </c>
      <c r="AC31" s="24">
        <v>0.91816549999999997</v>
      </c>
      <c r="AD31" s="23">
        <v>1090</v>
      </c>
      <c r="AE31" s="24">
        <v>0.97841730000000005</v>
      </c>
      <c r="AF31" s="23">
        <v>25</v>
      </c>
      <c r="AG31" s="24">
        <v>2.15827E-2</v>
      </c>
      <c r="AH31" s="23">
        <v>1110</v>
      </c>
      <c r="AI31" s="23">
        <v>125</v>
      </c>
      <c r="AJ31" s="24">
        <v>0.10663309999999999</v>
      </c>
      <c r="AK31" s="23">
        <v>385</v>
      </c>
      <c r="AL31" s="24">
        <v>0.32409739999999998</v>
      </c>
      <c r="AM31" s="23">
        <v>715</v>
      </c>
      <c r="AN31" s="24">
        <v>0.60117549999999997</v>
      </c>
      <c r="AO31" s="23">
        <v>985</v>
      </c>
      <c r="AP31" s="24">
        <v>0.8261965</v>
      </c>
      <c r="AQ31" s="23">
        <v>205</v>
      </c>
      <c r="AR31" s="24">
        <v>0.1738035</v>
      </c>
      <c r="AS31" s="23">
        <v>1190</v>
      </c>
      <c r="AT31" s="23">
        <v>165</v>
      </c>
      <c r="AU31" s="24">
        <v>0.1185455</v>
      </c>
      <c r="AV31" s="23">
        <v>465</v>
      </c>
      <c r="AW31" s="24">
        <v>0.33890910000000002</v>
      </c>
      <c r="AX31" s="23">
        <v>865</v>
      </c>
      <c r="AY31" s="24">
        <v>0.62981819999999999</v>
      </c>
      <c r="AZ31" s="23">
        <v>1040</v>
      </c>
      <c r="BA31" s="24">
        <v>0.75636360000000002</v>
      </c>
      <c r="BB31" s="23">
        <v>335</v>
      </c>
      <c r="BC31" s="24">
        <v>0.2436364</v>
      </c>
      <c r="BD31" s="23">
        <v>1375</v>
      </c>
    </row>
    <row r="32" spans="1:56" ht="15" customHeight="1" x14ac:dyDescent="0.2">
      <c r="A32" t="s">
        <v>62</v>
      </c>
      <c r="B32" s="23">
        <v>3520</v>
      </c>
      <c r="C32" s="24">
        <v>0.35665039999999998</v>
      </c>
      <c r="D32" s="23">
        <v>6015</v>
      </c>
      <c r="E32" s="24">
        <v>0.60979320000000004</v>
      </c>
      <c r="F32" s="23">
        <v>7705</v>
      </c>
      <c r="G32" s="24">
        <v>0.78102190000000005</v>
      </c>
      <c r="H32" s="23">
        <v>8830</v>
      </c>
      <c r="I32" s="24">
        <v>0.89527579999999995</v>
      </c>
      <c r="J32" s="23">
        <v>1035</v>
      </c>
      <c r="K32" s="24">
        <v>0.1047242</v>
      </c>
      <c r="L32" s="23">
        <v>9865</v>
      </c>
      <c r="M32" s="23">
        <v>5385</v>
      </c>
      <c r="N32" s="24">
        <v>0.51105420000000001</v>
      </c>
      <c r="O32" s="23">
        <v>7615</v>
      </c>
      <c r="P32" s="24">
        <v>0.7227441</v>
      </c>
      <c r="Q32" s="23">
        <v>9370</v>
      </c>
      <c r="R32" s="24">
        <v>0.88917349999999995</v>
      </c>
      <c r="S32" s="23">
        <v>10020</v>
      </c>
      <c r="T32" s="24">
        <v>0.95094409999999996</v>
      </c>
      <c r="U32" s="23">
        <v>515</v>
      </c>
      <c r="V32" s="24">
        <v>4.90559E-2</v>
      </c>
      <c r="W32" s="23">
        <v>10540</v>
      </c>
      <c r="X32" s="23">
        <v>4125</v>
      </c>
      <c r="Y32" s="24">
        <v>0.41596939999999999</v>
      </c>
      <c r="Z32" s="23">
        <v>6875</v>
      </c>
      <c r="AA32" s="24">
        <v>0.69321500000000003</v>
      </c>
      <c r="AB32" s="23">
        <v>9000</v>
      </c>
      <c r="AC32" s="24">
        <v>0.90745030000000004</v>
      </c>
      <c r="AD32" s="23">
        <v>9605</v>
      </c>
      <c r="AE32" s="24">
        <v>0.96844439999999998</v>
      </c>
      <c r="AF32" s="23">
        <v>315</v>
      </c>
      <c r="AG32" s="24">
        <v>3.1555600000000003E-2</v>
      </c>
      <c r="AH32" s="23">
        <v>9920</v>
      </c>
      <c r="AI32" s="23">
        <v>2835</v>
      </c>
      <c r="AJ32" s="24">
        <v>0.2836688</v>
      </c>
      <c r="AK32" s="23">
        <v>5270</v>
      </c>
      <c r="AL32" s="24">
        <v>0.52758590000000005</v>
      </c>
      <c r="AM32" s="23">
        <v>7265</v>
      </c>
      <c r="AN32" s="24">
        <v>0.72764589999999996</v>
      </c>
      <c r="AO32" s="23">
        <v>8615</v>
      </c>
      <c r="AP32" s="24">
        <v>0.86282170000000002</v>
      </c>
      <c r="AQ32" s="23">
        <v>1370</v>
      </c>
      <c r="AR32" s="24">
        <v>0.1371783</v>
      </c>
      <c r="AS32" s="23">
        <v>9985</v>
      </c>
      <c r="AT32" s="23">
        <v>3175</v>
      </c>
      <c r="AU32" s="24">
        <v>0.30856640000000002</v>
      </c>
      <c r="AV32" s="23">
        <v>6235</v>
      </c>
      <c r="AW32" s="24">
        <v>0.60557499999999997</v>
      </c>
      <c r="AX32" s="23">
        <v>8505</v>
      </c>
      <c r="AY32" s="24">
        <v>0.82614609999999999</v>
      </c>
      <c r="AZ32" s="23">
        <v>9225</v>
      </c>
      <c r="BA32" s="24">
        <v>0.89578480000000005</v>
      </c>
      <c r="BB32" s="23">
        <v>1075</v>
      </c>
      <c r="BC32" s="24">
        <v>0.10421519999999999</v>
      </c>
      <c r="BD32" s="23">
        <v>10295</v>
      </c>
    </row>
    <row r="33" spans="1:56" ht="15" customHeight="1" x14ac:dyDescent="0.2">
      <c r="A33" t="s">
        <v>145</v>
      </c>
      <c r="B33" s="23">
        <v>1985</v>
      </c>
      <c r="C33" s="24">
        <v>0.28324769999999999</v>
      </c>
      <c r="D33" s="23">
        <v>3555</v>
      </c>
      <c r="E33" s="24">
        <v>0.50756279999999998</v>
      </c>
      <c r="F33" s="23">
        <v>5060</v>
      </c>
      <c r="G33" s="24">
        <v>0.72188929999999996</v>
      </c>
      <c r="H33" s="23">
        <v>6215</v>
      </c>
      <c r="I33" s="24">
        <v>0.88670090000000001</v>
      </c>
      <c r="J33" s="23">
        <v>795</v>
      </c>
      <c r="K33" s="24">
        <v>0.1132991</v>
      </c>
      <c r="L33" s="23">
        <v>7010</v>
      </c>
      <c r="M33" s="23">
        <v>2470</v>
      </c>
      <c r="N33" s="24">
        <v>0.32746059999999999</v>
      </c>
      <c r="O33" s="23">
        <v>4075</v>
      </c>
      <c r="P33" s="24">
        <v>0.53954170000000001</v>
      </c>
      <c r="Q33" s="23">
        <v>5780</v>
      </c>
      <c r="R33" s="24">
        <v>0.76579680000000006</v>
      </c>
      <c r="S33" s="23">
        <v>6705</v>
      </c>
      <c r="T33" s="24">
        <v>0.88806459999999998</v>
      </c>
      <c r="U33" s="23">
        <v>845</v>
      </c>
      <c r="V33" s="24">
        <v>0.1119354</v>
      </c>
      <c r="W33" s="23">
        <v>7550</v>
      </c>
      <c r="X33" s="23">
        <v>2245</v>
      </c>
      <c r="Y33" s="24">
        <v>0.32204359999999999</v>
      </c>
      <c r="Z33" s="23">
        <v>4035</v>
      </c>
      <c r="AA33" s="24">
        <v>0.57878870000000004</v>
      </c>
      <c r="AB33" s="23">
        <v>5870</v>
      </c>
      <c r="AC33" s="24">
        <v>0.84213550000000004</v>
      </c>
      <c r="AD33" s="23">
        <v>6575</v>
      </c>
      <c r="AE33" s="24">
        <v>0.94345579999999996</v>
      </c>
      <c r="AF33" s="23">
        <v>395</v>
      </c>
      <c r="AG33" s="24">
        <v>5.6544200000000003E-2</v>
      </c>
      <c r="AH33" s="23">
        <v>6970</v>
      </c>
      <c r="AI33" s="23">
        <v>1545</v>
      </c>
      <c r="AJ33" s="24">
        <v>0.24684449999999999</v>
      </c>
      <c r="AK33" s="23">
        <v>2855</v>
      </c>
      <c r="AL33" s="24">
        <v>0.4564627</v>
      </c>
      <c r="AM33" s="23">
        <v>4345</v>
      </c>
      <c r="AN33" s="24">
        <v>0.69420040000000005</v>
      </c>
      <c r="AO33" s="23">
        <v>5555</v>
      </c>
      <c r="AP33" s="24">
        <v>0.88768170000000002</v>
      </c>
      <c r="AQ33" s="23">
        <v>705</v>
      </c>
      <c r="AR33" s="24">
        <v>0.1123183</v>
      </c>
      <c r="AS33" s="23">
        <v>6260</v>
      </c>
      <c r="AT33" s="23">
        <v>1385</v>
      </c>
      <c r="AU33" s="24">
        <v>0.23361970000000001</v>
      </c>
      <c r="AV33" s="23">
        <v>2790</v>
      </c>
      <c r="AW33" s="24">
        <v>0.4695974</v>
      </c>
      <c r="AX33" s="23">
        <v>4145</v>
      </c>
      <c r="AY33" s="24">
        <v>0.69816409999999995</v>
      </c>
      <c r="AZ33" s="23">
        <v>4805</v>
      </c>
      <c r="BA33" s="24">
        <v>0.80966819999999995</v>
      </c>
      <c r="BB33" s="23">
        <v>1130</v>
      </c>
      <c r="BC33" s="24">
        <v>0.1903318</v>
      </c>
      <c r="BD33" s="23">
        <v>5935</v>
      </c>
    </row>
    <row r="34" spans="1:56" ht="15" customHeight="1" x14ac:dyDescent="0.2">
      <c r="A34" t="s">
        <v>35</v>
      </c>
      <c r="B34" s="23">
        <v>125</v>
      </c>
      <c r="C34" s="24">
        <v>0.72352939999999999</v>
      </c>
      <c r="D34" s="23">
        <v>145</v>
      </c>
      <c r="E34" s="24">
        <v>0.85882349999999996</v>
      </c>
      <c r="F34" s="23">
        <v>160</v>
      </c>
      <c r="G34" s="24">
        <v>0.92941180000000001</v>
      </c>
      <c r="H34" s="23">
        <v>165</v>
      </c>
      <c r="I34" s="24">
        <v>0.97058820000000001</v>
      </c>
      <c r="J34" s="23">
        <v>5</v>
      </c>
      <c r="K34" s="24">
        <v>2.9411799999999998E-2</v>
      </c>
      <c r="L34" s="23">
        <v>170</v>
      </c>
      <c r="M34" s="23">
        <v>145</v>
      </c>
      <c r="N34" s="24">
        <v>0.81111109999999997</v>
      </c>
      <c r="O34" s="23">
        <v>165</v>
      </c>
      <c r="P34" s="24">
        <v>0.90555560000000002</v>
      </c>
      <c r="Q34" s="23">
        <v>170</v>
      </c>
      <c r="R34" s="24">
        <v>0.95</v>
      </c>
      <c r="S34" s="23">
        <v>175</v>
      </c>
      <c r="T34" s="24">
        <v>0.96666669999999999</v>
      </c>
      <c r="U34" s="23">
        <v>5</v>
      </c>
      <c r="V34" s="24">
        <v>3.3333300000000003E-2</v>
      </c>
      <c r="W34" s="23">
        <v>180</v>
      </c>
      <c r="X34" s="23">
        <v>195</v>
      </c>
      <c r="Y34" s="24">
        <v>0.80578510000000003</v>
      </c>
      <c r="Z34" s="23">
        <v>230</v>
      </c>
      <c r="AA34" s="24">
        <v>0.95041319999999996</v>
      </c>
      <c r="AB34" s="23">
        <v>240</v>
      </c>
      <c r="AC34" s="24">
        <v>1</v>
      </c>
      <c r="AD34" s="23">
        <v>240</v>
      </c>
      <c r="AE34" s="24">
        <v>1</v>
      </c>
      <c r="AF34" s="23">
        <v>0</v>
      </c>
      <c r="AG34" s="24">
        <v>0</v>
      </c>
      <c r="AH34" s="23">
        <v>240</v>
      </c>
      <c r="AI34" s="23">
        <v>145</v>
      </c>
      <c r="AJ34" s="24">
        <v>0.66515840000000004</v>
      </c>
      <c r="AK34" s="23">
        <v>180</v>
      </c>
      <c r="AL34" s="24">
        <v>0.82352939999999997</v>
      </c>
      <c r="AM34" s="23">
        <v>195</v>
      </c>
      <c r="AN34" s="24">
        <v>0.89140269999999999</v>
      </c>
      <c r="AO34" s="23">
        <v>215</v>
      </c>
      <c r="AP34" s="24">
        <v>0.96380089999999996</v>
      </c>
      <c r="AQ34" s="23">
        <v>10</v>
      </c>
      <c r="AR34" s="24">
        <v>3.6199099999999998E-2</v>
      </c>
      <c r="AS34" s="23">
        <v>220</v>
      </c>
      <c r="AT34" s="23">
        <v>160</v>
      </c>
      <c r="AU34" s="24">
        <v>0.64285709999999996</v>
      </c>
      <c r="AV34" s="23">
        <v>205</v>
      </c>
      <c r="AW34" s="24">
        <v>0.81746030000000003</v>
      </c>
      <c r="AX34" s="23">
        <v>230</v>
      </c>
      <c r="AY34" s="24">
        <v>0.91666669999999995</v>
      </c>
      <c r="AZ34" s="23">
        <v>240</v>
      </c>
      <c r="BA34" s="24">
        <v>0.96031750000000005</v>
      </c>
      <c r="BB34" s="23">
        <v>10</v>
      </c>
      <c r="BC34" s="24">
        <v>3.9682500000000002E-2</v>
      </c>
      <c r="BD34" s="23">
        <v>250</v>
      </c>
    </row>
    <row r="35" spans="1:56" ht="15" customHeight="1" x14ac:dyDescent="0.2">
      <c r="A35" t="s">
        <v>63</v>
      </c>
      <c r="B35" s="23">
        <v>160</v>
      </c>
      <c r="C35" s="24">
        <v>0.7</v>
      </c>
      <c r="D35" s="23">
        <v>195</v>
      </c>
      <c r="E35" s="24">
        <v>0.84347830000000001</v>
      </c>
      <c r="F35" s="23">
        <v>210</v>
      </c>
      <c r="G35" s="24">
        <v>0.92173910000000003</v>
      </c>
      <c r="H35" s="23">
        <v>220</v>
      </c>
      <c r="I35" s="24">
        <v>0.95652170000000003</v>
      </c>
      <c r="J35" s="23">
        <v>10</v>
      </c>
      <c r="K35" s="24">
        <v>4.3478299999999998E-2</v>
      </c>
      <c r="L35" s="23">
        <v>230</v>
      </c>
      <c r="M35" s="23">
        <v>215</v>
      </c>
      <c r="N35" s="24">
        <v>0.86345380000000005</v>
      </c>
      <c r="O35" s="23">
        <v>235</v>
      </c>
      <c r="P35" s="24">
        <v>0.94779119999999994</v>
      </c>
      <c r="Q35" s="23">
        <v>245</v>
      </c>
      <c r="R35" s="24">
        <v>0.99196790000000001</v>
      </c>
      <c r="S35" s="23">
        <v>250</v>
      </c>
      <c r="T35" s="24">
        <v>1</v>
      </c>
      <c r="U35" s="23">
        <v>0</v>
      </c>
      <c r="V35" s="24">
        <v>0</v>
      </c>
      <c r="W35" s="23">
        <v>250</v>
      </c>
      <c r="X35" s="23">
        <v>190</v>
      </c>
      <c r="Y35" s="24" t="s">
        <v>29</v>
      </c>
      <c r="Z35" s="23">
        <v>235</v>
      </c>
      <c r="AA35" s="24" t="s">
        <v>29</v>
      </c>
      <c r="AB35" s="23">
        <v>255</v>
      </c>
      <c r="AC35" s="24" t="s">
        <v>29</v>
      </c>
      <c r="AD35" s="23">
        <v>265</v>
      </c>
      <c r="AE35" s="24" t="s">
        <v>29</v>
      </c>
      <c r="AF35" s="23" t="s">
        <v>29</v>
      </c>
      <c r="AG35" s="24" t="s">
        <v>29</v>
      </c>
      <c r="AH35" s="23">
        <v>265</v>
      </c>
      <c r="AI35" s="23">
        <v>165</v>
      </c>
      <c r="AJ35" s="24">
        <v>0.65612649999999995</v>
      </c>
      <c r="AK35" s="23">
        <v>205</v>
      </c>
      <c r="AL35" s="24">
        <v>0.81422919999999999</v>
      </c>
      <c r="AM35" s="23">
        <v>235</v>
      </c>
      <c r="AN35" s="24">
        <v>0.92094860000000001</v>
      </c>
      <c r="AO35" s="23">
        <v>245</v>
      </c>
      <c r="AP35" s="24">
        <v>0.9683794</v>
      </c>
      <c r="AQ35" s="23">
        <v>10</v>
      </c>
      <c r="AR35" s="24">
        <v>3.1620599999999999E-2</v>
      </c>
      <c r="AS35" s="23">
        <v>255</v>
      </c>
      <c r="AT35" s="23">
        <v>170</v>
      </c>
      <c r="AU35" s="24">
        <v>0.76106189999999996</v>
      </c>
      <c r="AV35" s="23">
        <v>200</v>
      </c>
      <c r="AW35" s="24">
        <v>0.87610619999999995</v>
      </c>
      <c r="AX35" s="23">
        <v>215</v>
      </c>
      <c r="AY35" s="24">
        <v>0.94690269999999999</v>
      </c>
      <c r="AZ35" s="23">
        <v>220</v>
      </c>
      <c r="BA35" s="24">
        <v>0.96902650000000001</v>
      </c>
      <c r="BB35" s="23">
        <v>5</v>
      </c>
      <c r="BC35" s="24">
        <v>3.0973500000000001E-2</v>
      </c>
      <c r="BD35" s="23">
        <v>225</v>
      </c>
    </row>
    <row r="36" spans="1:56" ht="15" customHeight="1" x14ac:dyDescent="0.2">
      <c r="A36" t="s">
        <v>79</v>
      </c>
      <c r="B36" s="23">
        <v>8285</v>
      </c>
      <c r="C36" s="24">
        <v>0.45906269999999999</v>
      </c>
      <c r="D36" s="23">
        <v>11310</v>
      </c>
      <c r="E36" s="24">
        <v>0.62652339999999995</v>
      </c>
      <c r="F36" s="23">
        <v>13595</v>
      </c>
      <c r="G36" s="24">
        <v>0.7531021</v>
      </c>
      <c r="H36" s="23">
        <v>15310</v>
      </c>
      <c r="I36" s="24">
        <v>0.84799469999999999</v>
      </c>
      <c r="J36" s="23">
        <v>2745</v>
      </c>
      <c r="K36" s="24">
        <v>0.15200530000000001</v>
      </c>
      <c r="L36" s="23">
        <v>18050</v>
      </c>
      <c r="M36" s="23">
        <v>9145</v>
      </c>
      <c r="N36" s="24">
        <v>0.47098200000000001</v>
      </c>
      <c r="O36" s="23">
        <v>12540</v>
      </c>
      <c r="P36" s="24">
        <v>0.64581080000000002</v>
      </c>
      <c r="Q36" s="23">
        <v>15560</v>
      </c>
      <c r="R36" s="24">
        <v>0.80138010000000004</v>
      </c>
      <c r="S36" s="23">
        <v>16995</v>
      </c>
      <c r="T36" s="24">
        <v>0.8751738</v>
      </c>
      <c r="U36" s="23">
        <v>2425</v>
      </c>
      <c r="V36" s="24">
        <v>0.1248262</v>
      </c>
      <c r="W36" s="23">
        <v>19420</v>
      </c>
      <c r="X36" s="23">
        <v>7785</v>
      </c>
      <c r="Y36" s="24">
        <v>0.40584920000000002</v>
      </c>
      <c r="Z36" s="23">
        <v>11965</v>
      </c>
      <c r="AA36" s="24">
        <v>0.62381399999999998</v>
      </c>
      <c r="AB36" s="23">
        <v>15980</v>
      </c>
      <c r="AC36" s="24">
        <v>0.8330727</v>
      </c>
      <c r="AD36" s="23">
        <v>17550</v>
      </c>
      <c r="AE36" s="24">
        <v>0.91497240000000002</v>
      </c>
      <c r="AF36" s="23">
        <v>1630</v>
      </c>
      <c r="AG36" s="24">
        <v>8.5027599999999995E-2</v>
      </c>
      <c r="AH36" s="23">
        <v>19180</v>
      </c>
      <c r="AI36" s="23">
        <v>6125</v>
      </c>
      <c r="AJ36" s="24">
        <v>0.32894879999999999</v>
      </c>
      <c r="AK36" s="23">
        <v>10125</v>
      </c>
      <c r="AL36" s="24">
        <v>0.54359500000000005</v>
      </c>
      <c r="AM36" s="23">
        <v>13480</v>
      </c>
      <c r="AN36" s="24">
        <v>0.72377320000000001</v>
      </c>
      <c r="AO36" s="23">
        <v>16060</v>
      </c>
      <c r="AP36" s="24">
        <v>0.86228930000000004</v>
      </c>
      <c r="AQ36" s="23">
        <v>2565</v>
      </c>
      <c r="AR36" s="24">
        <v>0.13771069999999999</v>
      </c>
      <c r="AS36" s="23">
        <v>18625</v>
      </c>
      <c r="AT36" s="23">
        <v>6280</v>
      </c>
      <c r="AU36" s="24">
        <v>0.33498640000000002</v>
      </c>
      <c r="AV36" s="23">
        <v>10345</v>
      </c>
      <c r="AW36" s="24">
        <v>0.55159170000000002</v>
      </c>
      <c r="AX36" s="23">
        <v>13975</v>
      </c>
      <c r="AY36" s="24">
        <v>0.74510739999999998</v>
      </c>
      <c r="AZ36" s="23">
        <v>15415</v>
      </c>
      <c r="BA36" s="24">
        <v>0.8220018</v>
      </c>
      <c r="BB36" s="23">
        <v>3340</v>
      </c>
      <c r="BC36" s="24">
        <v>0.1779982</v>
      </c>
      <c r="BD36" s="23">
        <v>18755</v>
      </c>
    </row>
    <row r="37" spans="1:56" ht="15" customHeight="1" x14ac:dyDescent="0.2">
      <c r="A37" t="s">
        <v>64</v>
      </c>
      <c r="B37" s="23">
        <v>315</v>
      </c>
      <c r="C37" s="24">
        <v>0.28506789999999999</v>
      </c>
      <c r="D37" s="23">
        <v>630</v>
      </c>
      <c r="E37" s="24">
        <v>0.5719457</v>
      </c>
      <c r="F37" s="23">
        <v>865</v>
      </c>
      <c r="G37" s="24">
        <v>0.78371040000000003</v>
      </c>
      <c r="H37" s="23">
        <v>995</v>
      </c>
      <c r="I37" s="24">
        <v>0.90135750000000003</v>
      </c>
      <c r="J37" s="23">
        <v>110</v>
      </c>
      <c r="K37" s="24">
        <v>9.8642499999999994E-2</v>
      </c>
      <c r="L37" s="23">
        <v>1105</v>
      </c>
      <c r="M37" s="23">
        <v>505</v>
      </c>
      <c r="N37" s="24">
        <v>0.48695650000000001</v>
      </c>
      <c r="O37" s="23">
        <v>770</v>
      </c>
      <c r="P37" s="24">
        <v>0.74589369999999999</v>
      </c>
      <c r="Q37" s="23">
        <v>935</v>
      </c>
      <c r="R37" s="24">
        <v>0.90531399999999995</v>
      </c>
      <c r="S37" s="23">
        <v>985</v>
      </c>
      <c r="T37" s="24">
        <v>0.95265699999999998</v>
      </c>
      <c r="U37" s="23">
        <v>50</v>
      </c>
      <c r="V37" s="24">
        <v>4.7343000000000003E-2</v>
      </c>
      <c r="W37" s="23">
        <v>1035</v>
      </c>
      <c r="X37" s="23">
        <v>325</v>
      </c>
      <c r="Y37" s="24">
        <v>0.3518519</v>
      </c>
      <c r="Z37" s="23">
        <v>600</v>
      </c>
      <c r="AA37" s="24">
        <v>0.65468409999999999</v>
      </c>
      <c r="AB37" s="23">
        <v>830</v>
      </c>
      <c r="AC37" s="24">
        <v>0.90413940000000004</v>
      </c>
      <c r="AD37" s="23">
        <v>890</v>
      </c>
      <c r="AE37" s="24">
        <v>0.96949890000000005</v>
      </c>
      <c r="AF37" s="23">
        <v>30</v>
      </c>
      <c r="AG37" s="24">
        <v>3.05011E-2</v>
      </c>
      <c r="AH37" s="23">
        <v>920</v>
      </c>
      <c r="AI37" s="23">
        <v>190</v>
      </c>
      <c r="AJ37" s="24">
        <v>0.19219220000000001</v>
      </c>
      <c r="AK37" s="23">
        <v>430</v>
      </c>
      <c r="AL37" s="24">
        <v>0.43043039999999999</v>
      </c>
      <c r="AM37" s="23">
        <v>685</v>
      </c>
      <c r="AN37" s="24">
        <v>0.68668669999999998</v>
      </c>
      <c r="AO37" s="23">
        <v>880</v>
      </c>
      <c r="AP37" s="24">
        <v>0.87887890000000002</v>
      </c>
      <c r="AQ37" s="23">
        <v>120</v>
      </c>
      <c r="AR37" s="24">
        <v>0.1211211</v>
      </c>
      <c r="AS37" s="23">
        <v>1000</v>
      </c>
      <c r="AT37" s="23">
        <v>175</v>
      </c>
      <c r="AU37" s="24">
        <v>0.16588120000000001</v>
      </c>
      <c r="AV37" s="23">
        <v>435</v>
      </c>
      <c r="AW37" s="24">
        <v>0.41187560000000001</v>
      </c>
      <c r="AX37" s="23">
        <v>695</v>
      </c>
      <c r="AY37" s="24">
        <v>0.65598489999999998</v>
      </c>
      <c r="AZ37" s="23">
        <v>830</v>
      </c>
      <c r="BA37" s="24">
        <v>0.78228089999999995</v>
      </c>
      <c r="BB37" s="23">
        <v>230</v>
      </c>
      <c r="BC37" s="24">
        <v>0.2177191</v>
      </c>
      <c r="BD37" s="23">
        <v>1060</v>
      </c>
    </row>
    <row r="38" spans="1:56" ht="15" customHeight="1" x14ac:dyDescent="0.2">
      <c r="A38" t="s">
        <v>65</v>
      </c>
      <c r="B38" s="23">
        <v>4015</v>
      </c>
      <c r="C38" s="24">
        <v>0.4106631</v>
      </c>
      <c r="D38" s="23">
        <v>6050</v>
      </c>
      <c r="E38" s="24">
        <v>0.61891119999999999</v>
      </c>
      <c r="F38" s="23">
        <v>7760</v>
      </c>
      <c r="G38" s="24">
        <v>0.79410559999999997</v>
      </c>
      <c r="H38" s="23">
        <v>8860</v>
      </c>
      <c r="I38" s="24">
        <v>0.90677450000000004</v>
      </c>
      <c r="J38" s="23">
        <v>910</v>
      </c>
      <c r="K38" s="24">
        <v>9.3225500000000003E-2</v>
      </c>
      <c r="L38" s="23">
        <v>9770</v>
      </c>
      <c r="M38" s="23">
        <v>5355</v>
      </c>
      <c r="N38" s="24">
        <v>0.56206060000000002</v>
      </c>
      <c r="O38" s="23">
        <v>7320</v>
      </c>
      <c r="P38" s="24">
        <v>0.76812510000000001</v>
      </c>
      <c r="Q38" s="23">
        <v>8645</v>
      </c>
      <c r="R38" s="24">
        <v>0.90714510000000004</v>
      </c>
      <c r="S38" s="23">
        <v>9165</v>
      </c>
      <c r="T38" s="24">
        <v>0.96180880000000002</v>
      </c>
      <c r="U38" s="23">
        <v>365</v>
      </c>
      <c r="V38" s="24">
        <v>3.8191200000000002E-2</v>
      </c>
      <c r="W38" s="23">
        <v>9530</v>
      </c>
      <c r="X38" s="23">
        <v>3755</v>
      </c>
      <c r="Y38" s="24">
        <v>0.44300210000000001</v>
      </c>
      <c r="Z38" s="23">
        <v>5920</v>
      </c>
      <c r="AA38" s="24">
        <v>0.69837150000000003</v>
      </c>
      <c r="AB38" s="23">
        <v>7695</v>
      </c>
      <c r="AC38" s="24">
        <v>0.90795369999999997</v>
      </c>
      <c r="AD38" s="23">
        <v>8180</v>
      </c>
      <c r="AE38" s="24">
        <v>0.96530559999999999</v>
      </c>
      <c r="AF38" s="23">
        <v>295</v>
      </c>
      <c r="AG38" s="24">
        <v>3.46944E-2</v>
      </c>
      <c r="AH38" s="23">
        <v>8475</v>
      </c>
      <c r="AI38" s="23">
        <v>2945</v>
      </c>
      <c r="AJ38" s="24">
        <v>0.34045999999999998</v>
      </c>
      <c r="AK38" s="23">
        <v>4880</v>
      </c>
      <c r="AL38" s="24">
        <v>0.56419739999999996</v>
      </c>
      <c r="AM38" s="23">
        <v>6575</v>
      </c>
      <c r="AN38" s="24">
        <v>0.76008319999999996</v>
      </c>
      <c r="AO38" s="23">
        <v>7690</v>
      </c>
      <c r="AP38" s="24">
        <v>0.88894030000000002</v>
      </c>
      <c r="AQ38" s="23">
        <v>960</v>
      </c>
      <c r="AR38" s="24">
        <v>0.1110597</v>
      </c>
      <c r="AS38" s="23">
        <v>8655</v>
      </c>
      <c r="AT38" s="23">
        <v>2970</v>
      </c>
      <c r="AU38" s="24">
        <v>0.31829869999999999</v>
      </c>
      <c r="AV38" s="23">
        <v>5120</v>
      </c>
      <c r="AW38" s="24">
        <v>0.54831799999999997</v>
      </c>
      <c r="AX38" s="23">
        <v>7085</v>
      </c>
      <c r="AY38" s="24">
        <v>0.75883869999999998</v>
      </c>
      <c r="AZ38" s="23">
        <v>7780</v>
      </c>
      <c r="BA38" s="24">
        <v>0.83372619999999997</v>
      </c>
      <c r="BB38" s="23">
        <v>1550</v>
      </c>
      <c r="BC38" s="24">
        <v>0.1662738</v>
      </c>
      <c r="BD38" s="23">
        <v>9335</v>
      </c>
    </row>
    <row r="39" spans="1:56" ht="15" customHeight="1" x14ac:dyDescent="0.2">
      <c r="A39" t="s">
        <v>66</v>
      </c>
      <c r="B39" s="23">
        <v>3095</v>
      </c>
      <c r="C39" s="24">
        <v>0.62728010000000001</v>
      </c>
      <c r="D39" s="23">
        <v>4130</v>
      </c>
      <c r="E39" s="24">
        <v>0.83745440000000004</v>
      </c>
      <c r="F39" s="23">
        <v>4655</v>
      </c>
      <c r="G39" s="24">
        <v>0.9430482</v>
      </c>
      <c r="H39" s="23">
        <v>4840</v>
      </c>
      <c r="I39" s="24">
        <v>0.9811512</v>
      </c>
      <c r="J39" s="23">
        <v>95</v>
      </c>
      <c r="K39" s="24">
        <v>1.8848799999999999E-2</v>
      </c>
      <c r="L39" s="23">
        <v>4935</v>
      </c>
      <c r="M39" s="23">
        <v>3385</v>
      </c>
      <c r="N39" s="24">
        <v>0.64934820000000004</v>
      </c>
      <c r="O39" s="23">
        <v>4525</v>
      </c>
      <c r="P39" s="24">
        <v>0.86752300000000004</v>
      </c>
      <c r="Q39" s="23">
        <v>5080</v>
      </c>
      <c r="R39" s="24">
        <v>0.97411809999999999</v>
      </c>
      <c r="S39" s="23">
        <v>5165</v>
      </c>
      <c r="T39" s="24">
        <v>0.99060579999999998</v>
      </c>
      <c r="U39" s="23">
        <v>50</v>
      </c>
      <c r="V39" s="24">
        <v>9.3942000000000001E-3</v>
      </c>
      <c r="W39" s="23">
        <v>5215</v>
      </c>
      <c r="X39" s="23">
        <v>3125</v>
      </c>
      <c r="Y39" s="24">
        <v>0.61379720000000004</v>
      </c>
      <c r="Z39" s="23">
        <v>4385</v>
      </c>
      <c r="AA39" s="24">
        <v>0.86163520000000005</v>
      </c>
      <c r="AB39" s="23">
        <v>4990</v>
      </c>
      <c r="AC39" s="24">
        <v>0.98034589999999999</v>
      </c>
      <c r="AD39" s="23">
        <v>5065</v>
      </c>
      <c r="AE39" s="24">
        <v>0.99508649999999998</v>
      </c>
      <c r="AF39" s="23">
        <v>25</v>
      </c>
      <c r="AG39" s="24">
        <v>4.9135000000000003E-3</v>
      </c>
      <c r="AH39" s="23">
        <v>5090</v>
      </c>
      <c r="AI39" s="23">
        <v>2300</v>
      </c>
      <c r="AJ39" s="24">
        <v>0.45411489999999999</v>
      </c>
      <c r="AK39" s="23">
        <v>3820</v>
      </c>
      <c r="AL39" s="24">
        <v>0.75429250000000003</v>
      </c>
      <c r="AM39" s="23">
        <v>4665</v>
      </c>
      <c r="AN39" s="24">
        <v>0.92026839999999999</v>
      </c>
      <c r="AO39" s="23">
        <v>4965</v>
      </c>
      <c r="AP39" s="24">
        <v>0.9796724</v>
      </c>
      <c r="AQ39" s="23">
        <v>105</v>
      </c>
      <c r="AR39" s="24">
        <v>2.0327600000000001E-2</v>
      </c>
      <c r="AS39" s="23">
        <v>5065</v>
      </c>
      <c r="AT39" s="23">
        <v>2755</v>
      </c>
      <c r="AU39" s="24">
        <v>0.54455640000000005</v>
      </c>
      <c r="AV39" s="23">
        <v>4090</v>
      </c>
      <c r="AW39" s="24">
        <v>0.80853589999999997</v>
      </c>
      <c r="AX39" s="23">
        <v>4790</v>
      </c>
      <c r="AY39" s="24">
        <v>0.94625570000000003</v>
      </c>
      <c r="AZ39" s="23">
        <v>4925</v>
      </c>
      <c r="BA39" s="24">
        <v>0.97312779999999999</v>
      </c>
      <c r="BB39" s="23">
        <v>135</v>
      </c>
      <c r="BC39" s="24">
        <v>2.6872199999999999E-2</v>
      </c>
      <c r="BD39" s="23">
        <v>5060</v>
      </c>
    </row>
    <row r="40" spans="1:56" ht="15" customHeight="1" x14ac:dyDescent="0.2">
      <c r="A40" t="s">
        <v>67</v>
      </c>
      <c r="B40" s="23">
        <v>270</v>
      </c>
      <c r="C40" s="24">
        <v>0.29265659999999999</v>
      </c>
      <c r="D40" s="23">
        <v>560</v>
      </c>
      <c r="E40" s="24">
        <v>0.60259180000000001</v>
      </c>
      <c r="F40" s="23">
        <v>750</v>
      </c>
      <c r="G40" s="24">
        <v>0.80885530000000005</v>
      </c>
      <c r="H40" s="23">
        <v>880</v>
      </c>
      <c r="I40" s="24">
        <v>0.95248379999999999</v>
      </c>
      <c r="J40" s="23">
        <v>45</v>
      </c>
      <c r="K40" s="24">
        <v>4.7516200000000001E-2</v>
      </c>
      <c r="L40" s="23">
        <v>925</v>
      </c>
      <c r="M40" s="23">
        <v>495</v>
      </c>
      <c r="N40" s="24">
        <v>0.54216869999999995</v>
      </c>
      <c r="O40" s="23">
        <v>715</v>
      </c>
      <c r="P40" s="24">
        <v>0.78422780000000003</v>
      </c>
      <c r="Q40" s="23">
        <v>855</v>
      </c>
      <c r="R40" s="24">
        <v>0.93866369999999999</v>
      </c>
      <c r="S40" s="23">
        <v>895</v>
      </c>
      <c r="T40" s="24">
        <v>0.98028479999999996</v>
      </c>
      <c r="U40" s="23">
        <v>20</v>
      </c>
      <c r="V40" s="24">
        <v>1.9715199999999999E-2</v>
      </c>
      <c r="W40" s="23">
        <v>915</v>
      </c>
      <c r="X40" s="23">
        <v>400</v>
      </c>
      <c r="Y40" s="24">
        <v>0.48023949999999999</v>
      </c>
      <c r="Z40" s="23">
        <v>665</v>
      </c>
      <c r="AA40" s="24">
        <v>0.79880240000000002</v>
      </c>
      <c r="AB40" s="23">
        <v>810</v>
      </c>
      <c r="AC40" s="24">
        <v>0.97005989999999997</v>
      </c>
      <c r="AD40" s="23">
        <v>825</v>
      </c>
      <c r="AE40" s="24">
        <v>0.98922160000000003</v>
      </c>
      <c r="AF40" s="23">
        <v>10</v>
      </c>
      <c r="AG40" s="24">
        <v>1.07784E-2</v>
      </c>
      <c r="AH40" s="23">
        <v>835</v>
      </c>
      <c r="AI40" s="23">
        <v>170</v>
      </c>
      <c r="AJ40" s="24">
        <v>0.22279789999999999</v>
      </c>
      <c r="AK40" s="23">
        <v>400</v>
      </c>
      <c r="AL40" s="24">
        <v>0.51943010000000001</v>
      </c>
      <c r="AM40" s="23">
        <v>605</v>
      </c>
      <c r="AN40" s="24">
        <v>0.78238339999999995</v>
      </c>
      <c r="AO40" s="23">
        <v>725</v>
      </c>
      <c r="AP40" s="24">
        <v>0.94170980000000004</v>
      </c>
      <c r="AQ40" s="23">
        <v>45</v>
      </c>
      <c r="AR40" s="24">
        <v>5.82902E-2</v>
      </c>
      <c r="AS40" s="23">
        <v>770</v>
      </c>
      <c r="AT40" s="23">
        <v>265</v>
      </c>
      <c r="AU40" s="24">
        <v>0.39611360000000001</v>
      </c>
      <c r="AV40" s="23">
        <v>420</v>
      </c>
      <c r="AW40" s="24">
        <v>0.62630790000000003</v>
      </c>
      <c r="AX40" s="23">
        <v>565</v>
      </c>
      <c r="AY40" s="24">
        <v>0.8430493</v>
      </c>
      <c r="AZ40" s="23">
        <v>610</v>
      </c>
      <c r="BA40" s="24">
        <v>0.90881909999999999</v>
      </c>
      <c r="BB40" s="23">
        <v>60</v>
      </c>
      <c r="BC40" s="24">
        <v>9.1180899999999995E-2</v>
      </c>
      <c r="BD40" s="23">
        <v>670</v>
      </c>
    </row>
    <row r="41" spans="1:56" ht="15" customHeight="1" x14ac:dyDescent="0.2">
      <c r="A41" t="s">
        <v>139</v>
      </c>
      <c r="B41" s="23">
        <v>185</v>
      </c>
      <c r="C41" s="24">
        <v>0.24933330000000001</v>
      </c>
      <c r="D41" s="23">
        <v>335</v>
      </c>
      <c r="E41" s="24">
        <v>0.44666670000000003</v>
      </c>
      <c r="F41" s="23">
        <v>495</v>
      </c>
      <c r="G41" s="24">
        <v>0.66</v>
      </c>
      <c r="H41" s="23">
        <v>630</v>
      </c>
      <c r="I41" s="24">
        <v>0.83866669999999999</v>
      </c>
      <c r="J41" s="23">
        <v>120</v>
      </c>
      <c r="K41" s="24">
        <v>0.16133330000000001</v>
      </c>
      <c r="L41" s="23">
        <v>750</v>
      </c>
      <c r="M41" s="23">
        <v>395</v>
      </c>
      <c r="N41" s="24">
        <v>0.48473749999999999</v>
      </c>
      <c r="O41" s="23">
        <v>590</v>
      </c>
      <c r="P41" s="24">
        <v>0.71916970000000002</v>
      </c>
      <c r="Q41" s="23">
        <v>715</v>
      </c>
      <c r="R41" s="24">
        <v>0.87545790000000001</v>
      </c>
      <c r="S41" s="23">
        <v>775</v>
      </c>
      <c r="T41" s="24">
        <v>0.94505490000000003</v>
      </c>
      <c r="U41" s="23">
        <v>45</v>
      </c>
      <c r="V41" s="24">
        <v>5.4945099999999997E-2</v>
      </c>
      <c r="W41" s="23">
        <v>820</v>
      </c>
      <c r="X41" s="23">
        <v>220</v>
      </c>
      <c r="Y41" s="24">
        <v>0.37414969999999997</v>
      </c>
      <c r="Z41" s="23">
        <v>390</v>
      </c>
      <c r="AA41" s="24">
        <v>0.66496599999999995</v>
      </c>
      <c r="AB41" s="23">
        <v>520</v>
      </c>
      <c r="AC41" s="24">
        <v>0.88605440000000002</v>
      </c>
      <c r="AD41" s="23">
        <v>555</v>
      </c>
      <c r="AE41" s="24">
        <v>0.94727890000000003</v>
      </c>
      <c r="AF41" s="23">
        <v>30</v>
      </c>
      <c r="AG41" s="24">
        <v>5.27211E-2</v>
      </c>
      <c r="AH41" s="23">
        <v>590</v>
      </c>
      <c r="AI41" s="23">
        <v>180</v>
      </c>
      <c r="AJ41" s="24">
        <v>0.27286589999999999</v>
      </c>
      <c r="AK41" s="23">
        <v>305</v>
      </c>
      <c r="AL41" s="24">
        <v>0.46646339999999997</v>
      </c>
      <c r="AM41" s="23">
        <v>420</v>
      </c>
      <c r="AN41" s="24">
        <v>0.6387195</v>
      </c>
      <c r="AO41" s="23">
        <v>530</v>
      </c>
      <c r="AP41" s="24">
        <v>0.80792679999999995</v>
      </c>
      <c r="AQ41" s="23">
        <v>125</v>
      </c>
      <c r="AR41" s="24">
        <v>0.1920732</v>
      </c>
      <c r="AS41" s="23">
        <v>655</v>
      </c>
      <c r="AT41" s="23">
        <v>170</v>
      </c>
      <c r="AU41" s="24">
        <v>0.2304582</v>
      </c>
      <c r="AV41" s="23">
        <v>325</v>
      </c>
      <c r="AW41" s="24">
        <v>0.4393531</v>
      </c>
      <c r="AX41" s="23">
        <v>460</v>
      </c>
      <c r="AY41" s="24">
        <v>0.62129380000000001</v>
      </c>
      <c r="AZ41" s="23">
        <v>550</v>
      </c>
      <c r="BA41" s="24">
        <v>0.73854450000000005</v>
      </c>
      <c r="BB41" s="23">
        <v>195</v>
      </c>
      <c r="BC41" s="24">
        <v>0.26145550000000001</v>
      </c>
      <c r="BD41" s="23">
        <v>740</v>
      </c>
    </row>
    <row r="42" spans="1:56" ht="15" customHeight="1" x14ac:dyDescent="0.2">
      <c r="A42" t="s">
        <v>146</v>
      </c>
      <c r="B42" s="23">
        <v>545</v>
      </c>
      <c r="C42" s="24">
        <v>0.20081360000000001</v>
      </c>
      <c r="D42" s="23">
        <v>1415</v>
      </c>
      <c r="E42" s="24">
        <v>0.52403849999999996</v>
      </c>
      <c r="F42" s="23">
        <v>2220</v>
      </c>
      <c r="G42" s="24">
        <v>0.82063609999999998</v>
      </c>
      <c r="H42" s="23">
        <v>2555</v>
      </c>
      <c r="I42" s="24">
        <v>0.94452659999999999</v>
      </c>
      <c r="J42" s="23">
        <v>150</v>
      </c>
      <c r="K42" s="24">
        <v>5.5473399999999999E-2</v>
      </c>
      <c r="L42" s="23">
        <v>2705</v>
      </c>
      <c r="M42" s="23">
        <v>1070</v>
      </c>
      <c r="N42" s="24">
        <v>0.42219590000000001</v>
      </c>
      <c r="O42" s="23">
        <v>1835</v>
      </c>
      <c r="P42" s="24">
        <v>0.72472349999999996</v>
      </c>
      <c r="Q42" s="23">
        <v>2335</v>
      </c>
      <c r="R42" s="24">
        <v>0.92219589999999996</v>
      </c>
      <c r="S42" s="23">
        <v>2440</v>
      </c>
      <c r="T42" s="24">
        <v>0.96327010000000002</v>
      </c>
      <c r="U42" s="23">
        <v>95</v>
      </c>
      <c r="V42" s="24">
        <v>3.6729900000000003E-2</v>
      </c>
      <c r="W42" s="23">
        <v>2530</v>
      </c>
      <c r="X42" s="23">
        <v>915</v>
      </c>
      <c r="Y42" s="24">
        <v>0.38870009999999999</v>
      </c>
      <c r="Z42" s="23">
        <v>1690</v>
      </c>
      <c r="AA42" s="24">
        <v>0.71750210000000003</v>
      </c>
      <c r="AB42" s="23">
        <v>2210</v>
      </c>
      <c r="AC42" s="24">
        <v>0.93840270000000003</v>
      </c>
      <c r="AD42" s="23">
        <v>2300</v>
      </c>
      <c r="AE42" s="24">
        <v>0.9779099</v>
      </c>
      <c r="AF42" s="23">
        <v>50</v>
      </c>
      <c r="AG42" s="24">
        <v>2.2090100000000001E-2</v>
      </c>
      <c r="AH42" s="23">
        <v>2355</v>
      </c>
      <c r="AI42" s="23">
        <v>525</v>
      </c>
      <c r="AJ42" s="24">
        <v>0.2118884</v>
      </c>
      <c r="AK42" s="23">
        <v>1235</v>
      </c>
      <c r="AL42" s="24">
        <v>0.50020220000000004</v>
      </c>
      <c r="AM42" s="23">
        <v>1935</v>
      </c>
      <c r="AN42" s="24">
        <v>0.78245050000000005</v>
      </c>
      <c r="AO42" s="23">
        <v>2260</v>
      </c>
      <c r="AP42" s="24">
        <v>0.91346539999999998</v>
      </c>
      <c r="AQ42" s="23">
        <v>215</v>
      </c>
      <c r="AR42" s="24">
        <v>8.6534600000000003E-2</v>
      </c>
      <c r="AS42" s="23">
        <v>2475</v>
      </c>
      <c r="AT42" s="23">
        <v>655</v>
      </c>
      <c r="AU42" s="24">
        <v>0.28416960000000002</v>
      </c>
      <c r="AV42" s="23">
        <v>1325</v>
      </c>
      <c r="AW42" s="24">
        <v>0.57309690000000002</v>
      </c>
      <c r="AX42" s="23">
        <v>2000</v>
      </c>
      <c r="AY42" s="24">
        <v>0.86591700000000005</v>
      </c>
      <c r="AZ42" s="23">
        <v>2150</v>
      </c>
      <c r="BA42" s="24">
        <v>0.9294983</v>
      </c>
      <c r="BB42" s="23">
        <v>165</v>
      </c>
      <c r="BC42" s="24">
        <v>7.05017E-2</v>
      </c>
      <c r="BD42" s="23">
        <v>2310</v>
      </c>
    </row>
    <row r="43" spans="1:56" ht="15" customHeight="1" x14ac:dyDescent="0.2">
      <c r="A43" t="s">
        <v>38</v>
      </c>
      <c r="B43" s="23">
        <v>3580</v>
      </c>
      <c r="C43" s="24">
        <v>0.30224509999999999</v>
      </c>
      <c r="D43" s="23">
        <v>7525</v>
      </c>
      <c r="E43" s="24">
        <v>0.63512829999999998</v>
      </c>
      <c r="F43" s="23">
        <v>10405</v>
      </c>
      <c r="G43" s="24">
        <v>0.87837609999999999</v>
      </c>
      <c r="H43" s="23">
        <v>11540</v>
      </c>
      <c r="I43" s="24">
        <v>0.9739196</v>
      </c>
      <c r="J43" s="23">
        <v>310</v>
      </c>
      <c r="K43" s="24">
        <v>2.60804E-2</v>
      </c>
      <c r="L43" s="23">
        <v>11850</v>
      </c>
      <c r="M43" s="23">
        <v>5340</v>
      </c>
      <c r="N43" s="24">
        <v>0.45251209999999997</v>
      </c>
      <c r="O43" s="23">
        <v>8510</v>
      </c>
      <c r="P43" s="24">
        <v>0.72100310000000001</v>
      </c>
      <c r="Q43" s="23">
        <v>10955</v>
      </c>
      <c r="R43" s="24">
        <v>0.92832329999999996</v>
      </c>
      <c r="S43" s="23">
        <v>11615</v>
      </c>
      <c r="T43" s="24">
        <v>0.9839871</v>
      </c>
      <c r="U43" s="23">
        <v>190</v>
      </c>
      <c r="V43" s="24">
        <v>1.60129E-2</v>
      </c>
      <c r="W43" s="23">
        <v>11805</v>
      </c>
      <c r="X43" s="23">
        <v>4125</v>
      </c>
      <c r="Y43" s="24">
        <v>0.38744830000000002</v>
      </c>
      <c r="Z43" s="23">
        <v>7535</v>
      </c>
      <c r="AA43" s="24">
        <v>0.70781660000000002</v>
      </c>
      <c r="AB43" s="23">
        <v>10025</v>
      </c>
      <c r="AC43" s="24">
        <v>0.94184520000000005</v>
      </c>
      <c r="AD43" s="23">
        <v>10550</v>
      </c>
      <c r="AE43" s="24">
        <v>0.99135660000000003</v>
      </c>
      <c r="AF43" s="23">
        <v>90</v>
      </c>
      <c r="AG43" s="24">
        <v>8.6434000000000007E-3</v>
      </c>
      <c r="AH43" s="23">
        <v>10645</v>
      </c>
      <c r="AI43" s="23">
        <v>2715</v>
      </c>
      <c r="AJ43" s="24">
        <v>0.27455540000000001</v>
      </c>
      <c r="AK43" s="23">
        <v>5950</v>
      </c>
      <c r="AL43" s="24">
        <v>0.6013541</v>
      </c>
      <c r="AM43" s="23">
        <v>8700</v>
      </c>
      <c r="AN43" s="24">
        <v>0.87904199999999999</v>
      </c>
      <c r="AO43" s="23">
        <v>9665</v>
      </c>
      <c r="AP43" s="24">
        <v>0.97655619999999999</v>
      </c>
      <c r="AQ43" s="23">
        <v>230</v>
      </c>
      <c r="AR43" s="24">
        <v>2.3443800000000001E-2</v>
      </c>
      <c r="AS43" s="23">
        <v>9895</v>
      </c>
      <c r="AT43" s="23">
        <v>2535</v>
      </c>
      <c r="AU43" s="24">
        <v>0.25133800000000001</v>
      </c>
      <c r="AV43" s="23">
        <v>5925</v>
      </c>
      <c r="AW43" s="24">
        <v>0.58731420000000001</v>
      </c>
      <c r="AX43" s="23">
        <v>8765</v>
      </c>
      <c r="AY43" s="24">
        <v>0.86888010000000004</v>
      </c>
      <c r="AZ43" s="23">
        <v>9485</v>
      </c>
      <c r="BA43" s="24">
        <v>0.94023789999999996</v>
      </c>
      <c r="BB43" s="23">
        <v>605</v>
      </c>
      <c r="BC43" s="24">
        <v>5.9762099999999999E-2</v>
      </c>
      <c r="BD43" s="23">
        <v>10090</v>
      </c>
    </row>
    <row r="44" spans="1:56" ht="15" customHeight="1" x14ac:dyDescent="0.2">
      <c r="A44" t="s">
        <v>69</v>
      </c>
      <c r="B44" s="23">
        <v>2975</v>
      </c>
      <c r="C44" s="24">
        <v>0.369703</v>
      </c>
      <c r="D44" s="23">
        <v>4820</v>
      </c>
      <c r="E44" s="24">
        <v>0.59885670000000002</v>
      </c>
      <c r="F44" s="23">
        <v>6270</v>
      </c>
      <c r="G44" s="24">
        <v>0.77917239999999999</v>
      </c>
      <c r="H44" s="23">
        <v>7235</v>
      </c>
      <c r="I44" s="24">
        <v>0.89896860000000001</v>
      </c>
      <c r="J44" s="23">
        <v>815</v>
      </c>
      <c r="K44" s="24">
        <v>0.10103139999999999</v>
      </c>
      <c r="L44" s="23">
        <v>8045</v>
      </c>
      <c r="M44" s="23">
        <v>3600</v>
      </c>
      <c r="N44" s="24">
        <v>0.42424240000000002</v>
      </c>
      <c r="O44" s="23">
        <v>5320</v>
      </c>
      <c r="P44" s="24">
        <v>0.62740240000000003</v>
      </c>
      <c r="Q44" s="23">
        <v>6850</v>
      </c>
      <c r="R44" s="24">
        <v>0.80768779999999996</v>
      </c>
      <c r="S44" s="23">
        <v>7665</v>
      </c>
      <c r="T44" s="24">
        <v>0.90402079999999996</v>
      </c>
      <c r="U44" s="23">
        <v>815</v>
      </c>
      <c r="V44" s="24">
        <v>9.5979200000000001E-2</v>
      </c>
      <c r="W44" s="23">
        <v>8480</v>
      </c>
      <c r="X44" s="23">
        <v>3485</v>
      </c>
      <c r="Y44" s="24">
        <v>0.41515730000000001</v>
      </c>
      <c r="Z44" s="23">
        <v>5490</v>
      </c>
      <c r="AA44" s="24">
        <v>0.65443280000000004</v>
      </c>
      <c r="AB44" s="23">
        <v>7270</v>
      </c>
      <c r="AC44" s="24">
        <v>0.86618209999999995</v>
      </c>
      <c r="AD44" s="23">
        <v>7970</v>
      </c>
      <c r="AE44" s="24">
        <v>0.94983320000000004</v>
      </c>
      <c r="AF44" s="23">
        <v>420</v>
      </c>
      <c r="AG44" s="24">
        <v>5.0166799999999998E-2</v>
      </c>
      <c r="AH44" s="23">
        <v>8390</v>
      </c>
      <c r="AI44" s="23">
        <v>2390</v>
      </c>
      <c r="AJ44" s="24">
        <v>0.28708709999999998</v>
      </c>
      <c r="AK44" s="23">
        <v>4380</v>
      </c>
      <c r="AL44" s="24">
        <v>0.52588590000000002</v>
      </c>
      <c r="AM44" s="23">
        <v>6240</v>
      </c>
      <c r="AN44" s="24">
        <v>0.74942940000000002</v>
      </c>
      <c r="AO44" s="23">
        <v>7565</v>
      </c>
      <c r="AP44" s="24">
        <v>0.90870870000000004</v>
      </c>
      <c r="AQ44" s="23">
        <v>760</v>
      </c>
      <c r="AR44" s="24">
        <v>9.1291300000000006E-2</v>
      </c>
      <c r="AS44" s="23">
        <v>8325</v>
      </c>
      <c r="AT44" s="23">
        <v>2320</v>
      </c>
      <c r="AU44" s="24">
        <v>0.28019319999999998</v>
      </c>
      <c r="AV44" s="23">
        <v>4350</v>
      </c>
      <c r="AW44" s="24">
        <v>0.52560390000000001</v>
      </c>
      <c r="AX44" s="23">
        <v>6270</v>
      </c>
      <c r="AY44" s="24">
        <v>0.75736709999999996</v>
      </c>
      <c r="AZ44" s="23">
        <v>6990</v>
      </c>
      <c r="BA44" s="24">
        <v>0.84396139999999997</v>
      </c>
      <c r="BB44" s="23">
        <v>1290</v>
      </c>
      <c r="BC44" s="24">
        <v>0.1560386</v>
      </c>
      <c r="BD44" s="23">
        <v>8280</v>
      </c>
    </row>
    <row r="45" spans="1:56" ht="15" customHeight="1" x14ac:dyDescent="0.2">
      <c r="A45" t="s">
        <v>147</v>
      </c>
      <c r="B45" s="23">
        <v>605</v>
      </c>
      <c r="C45" s="24">
        <v>0.31178899999999998</v>
      </c>
      <c r="D45" s="23">
        <v>1110</v>
      </c>
      <c r="E45" s="24">
        <v>0.57497410000000004</v>
      </c>
      <c r="F45" s="23">
        <v>1510</v>
      </c>
      <c r="G45" s="24">
        <v>0.78179940000000003</v>
      </c>
      <c r="H45" s="23">
        <v>1755</v>
      </c>
      <c r="I45" s="24">
        <v>0.90744570000000002</v>
      </c>
      <c r="J45" s="23">
        <v>180</v>
      </c>
      <c r="K45" s="24">
        <v>9.2554300000000006E-2</v>
      </c>
      <c r="L45" s="23">
        <v>1935</v>
      </c>
      <c r="M45" s="23">
        <v>1005</v>
      </c>
      <c r="N45" s="24">
        <v>0.55396480000000003</v>
      </c>
      <c r="O45" s="23">
        <v>1415</v>
      </c>
      <c r="P45" s="24">
        <v>0.77808370000000004</v>
      </c>
      <c r="Q45" s="23">
        <v>1685</v>
      </c>
      <c r="R45" s="24">
        <v>0.92841410000000002</v>
      </c>
      <c r="S45" s="23">
        <v>1755</v>
      </c>
      <c r="T45" s="24">
        <v>0.96640970000000004</v>
      </c>
      <c r="U45" s="23">
        <v>60</v>
      </c>
      <c r="V45" s="24">
        <v>3.3590299999999997E-2</v>
      </c>
      <c r="W45" s="23">
        <v>1815</v>
      </c>
      <c r="X45" s="23">
        <v>625</v>
      </c>
      <c r="Y45" s="24">
        <v>0.47713410000000001</v>
      </c>
      <c r="Z45" s="23">
        <v>960</v>
      </c>
      <c r="AA45" s="24">
        <v>0.73018289999999997</v>
      </c>
      <c r="AB45" s="23">
        <v>1210</v>
      </c>
      <c r="AC45" s="24">
        <v>0.92225610000000002</v>
      </c>
      <c r="AD45" s="23">
        <v>1265</v>
      </c>
      <c r="AE45" s="24">
        <v>0.96417679999999995</v>
      </c>
      <c r="AF45" s="23">
        <v>45</v>
      </c>
      <c r="AG45" s="24">
        <v>3.5823199999999999E-2</v>
      </c>
      <c r="AH45" s="23">
        <v>1310</v>
      </c>
      <c r="AI45" s="23">
        <v>415</v>
      </c>
      <c r="AJ45" s="24">
        <v>0.34377580000000002</v>
      </c>
      <c r="AK45" s="23">
        <v>780</v>
      </c>
      <c r="AL45" s="24">
        <v>0.64220940000000004</v>
      </c>
      <c r="AM45" s="23">
        <v>1015</v>
      </c>
      <c r="AN45" s="24">
        <v>0.83759269999999997</v>
      </c>
      <c r="AO45" s="23">
        <v>1130</v>
      </c>
      <c r="AP45" s="24">
        <v>0.93322340000000004</v>
      </c>
      <c r="AQ45" s="23">
        <v>80</v>
      </c>
      <c r="AR45" s="24">
        <v>6.6776600000000005E-2</v>
      </c>
      <c r="AS45" s="23">
        <v>1215</v>
      </c>
      <c r="AT45" s="23">
        <v>365</v>
      </c>
      <c r="AU45" s="24">
        <v>0.29983530000000003</v>
      </c>
      <c r="AV45" s="23">
        <v>630</v>
      </c>
      <c r="AW45" s="24">
        <v>0.51812190000000002</v>
      </c>
      <c r="AX45" s="23">
        <v>870</v>
      </c>
      <c r="AY45" s="24">
        <v>0.71828669999999994</v>
      </c>
      <c r="AZ45" s="23">
        <v>975</v>
      </c>
      <c r="BA45" s="24">
        <v>0.8039539</v>
      </c>
      <c r="BB45" s="23">
        <v>240</v>
      </c>
      <c r="BC45" s="24">
        <v>0.1960461</v>
      </c>
      <c r="BD45" s="23">
        <v>1215</v>
      </c>
    </row>
    <row r="46" spans="1:56" ht="15" customHeight="1" x14ac:dyDescent="0.2">
      <c r="A46" t="s">
        <v>141</v>
      </c>
      <c r="B46" s="23">
        <v>820</v>
      </c>
      <c r="C46" s="24">
        <v>0.26004430000000001</v>
      </c>
      <c r="D46" s="23">
        <v>1530</v>
      </c>
      <c r="E46" s="24">
        <v>0.4846568</v>
      </c>
      <c r="F46" s="23">
        <v>2170</v>
      </c>
      <c r="G46" s="24">
        <v>0.68585890000000005</v>
      </c>
      <c r="H46" s="23">
        <v>2645</v>
      </c>
      <c r="I46" s="24">
        <v>0.83612779999999998</v>
      </c>
      <c r="J46" s="23">
        <v>520</v>
      </c>
      <c r="K46" s="24">
        <v>0.1638722</v>
      </c>
      <c r="L46" s="23">
        <v>3160</v>
      </c>
      <c r="M46" s="23">
        <v>1490</v>
      </c>
      <c r="N46" s="24">
        <v>0.49402390000000002</v>
      </c>
      <c r="O46" s="23">
        <v>2110</v>
      </c>
      <c r="P46" s="24">
        <v>0.69986720000000002</v>
      </c>
      <c r="Q46" s="23">
        <v>2570</v>
      </c>
      <c r="R46" s="24">
        <v>0.8532537</v>
      </c>
      <c r="S46" s="23">
        <v>2750</v>
      </c>
      <c r="T46" s="24">
        <v>0.91367860000000001</v>
      </c>
      <c r="U46" s="23">
        <v>260</v>
      </c>
      <c r="V46" s="24">
        <v>8.6321400000000006E-2</v>
      </c>
      <c r="W46" s="23">
        <v>3010</v>
      </c>
      <c r="X46" s="23">
        <v>1025</v>
      </c>
      <c r="Y46" s="24">
        <v>0.329681</v>
      </c>
      <c r="Z46" s="23">
        <v>1840</v>
      </c>
      <c r="AA46" s="24">
        <v>0.59233000000000002</v>
      </c>
      <c r="AB46" s="23">
        <v>2565</v>
      </c>
      <c r="AC46" s="24">
        <v>0.82597489999999996</v>
      </c>
      <c r="AD46" s="23">
        <v>2820</v>
      </c>
      <c r="AE46" s="24">
        <v>0.90879790000000005</v>
      </c>
      <c r="AF46" s="23">
        <v>285</v>
      </c>
      <c r="AG46" s="24">
        <v>9.1202099999999994E-2</v>
      </c>
      <c r="AH46" s="23">
        <v>3105</v>
      </c>
      <c r="AI46" s="23">
        <v>390</v>
      </c>
      <c r="AJ46" s="24">
        <v>0.114956</v>
      </c>
      <c r="AK46" s="23">
        <v>875</v>
      </c>
      <c r="AL46" s="24">
        <v>0.2565982</v>
      </c>
      <c r="AM46" s="23">
        <v>1520</v>
      </c>
      <c r="AN46" s="24">
        <v>0.44574780000000003</v>
      </c>
      <c r="AO46" s="23">
        <v>2205</v>
      </c>
      <c r="AP46" s="24">
        <v>0.64633430000000003</v>
      </c>
      <c r="AQ46" s="23">
        <v>1205</v>
      </c>
      <c r="AR46" s="24">
        <v>0.35366570000000003</v>
      </c>
      <c r="AS46" s="23">
        <v>3410</v>
      </c>
      <c r="AT46" s="23">
        <v>470</v>
      </c>
      <c r="AU46" s="24">
        <v>0.13447780000000001</v>
      </c>
      <c r="AV46" s="23">
        <v>1175</v>
      </c>
      <c r="AW46" s="24">
        <v>0.3359084</v>
      </c>
      <c r="AX46" s="23">
        <v>2010</v>
      </c>
      <c r="AY46" s="24">
        <v>0.57567950000000001</v>
      </c>
      <c r="AZ46" s="23">
        <v>2480</v>
      </c>
      <c r="BA46" s="24">
        <v>0.70929900000000001</v>
      </c>
      <c r="BB46" s="23">
        <v>1015</v>
      </c>
      <c r="BC46" s="24">
        <v>0.29070099999999999</v>
      </c>
      <c r="BD46" s="23">
        <v>3495</v>
      </c>
    </row>
    <row r="47" spans="1:56" ht="15" customHeight="1" x14ac:dyDescent="0.2">
      <c r="A47" t="s">
        <v>71</v>
      </c>
      <c r="B47" s="23">
        <v>905</v>
      </c>
      <c r="C47" s="24">
        <v>0.25557750000000001</v>
      </c>
      <c r="D47" s="23">
        <v>1705</v>
      </c>
      <c r="E47" s="24">
        <v>0.48206719999999997</v>
      </c>
      <c r="F47" s="23">
        <v>2475</v>
      </c>
      <c r="G47" s="24">
        <v>0.69867270000000004</v>
      </c>
      <c r="H47" s="23">
        <v>3065</v>
      </c>
      <c r="I47" s="24">
        <v>0.86613949999999995</v>
      </c>
      <c r="J47" s="23">
        <v>475</v>
      </c>
      <c r="K47" s="24">
        <v>0.13386049999999999</v>
      </c>
      <c r="L47" s="23">
        <v>3540</v>
      </c>
      <c r="M47" s="23">
        <v>2175</v>
      </c>
      <c r="N47" s="24">
        <v>0.5620155</v>
      </c>
      <c r="O47" s="23">
        <v>2955</v>
      </c>
      <c r="P47" s="24">
        <v>0.76382430000000001</v>
      </c>
      <c r="Q47" s="23">
        <v>3490</v>
      </c>
      <c r="R47" s="24">
        <v>0.90129199999999998</v>
      </c>
      <c r="S47" s="23">
        <v>3680</v>
      </c>
      <c r="T47" s="24">
        <v>0.95142119999999997</v>
      </c>
      <c r="U47" s="23">
        <v>190</v>
      </c>
      <c r="V47" s="24">
        <v>4.8578799999999998E-2</v>
      </c>
      <c r="W47" s="23">
        <v>3870</v>
      </c>
      <c r="X47" s="23">
        <v>1550</v>
      </c>
      <c r="Y47" s="24">
        <v>0.43953550000000002</v>
      </c>
      <c r="Z47" s="23">
        <v>2510</v>
      </c>
      <c r="AA47" s="24">
        <v>0.71113000000000004</v>
      </c>
      <c r="AB47" s="23">
        <v>3215</v>
      </c>
      <c r="AC47" s="24">
        <v>0.90994050000000004</v>
      </c>
      <c r="AD47" s="23">
        <v>3430</v>
      </c>
      <c r="AE47" s="24">
        <v>0.97196260000000001</v>
      </c>
      <c r="AF47" s="23">
        <v>100</v>
      </c>
      <c r="AG47" s="24">
        <v>2.8037400000000001E-2</v>
      </c>
      <c r="AH47" s="23">
        <v>3530</v>
      </c>
      <c r="AI47" s="23">
        <v>1035</v>
      </c>
      <c r="AJ47" s="24">
        <v>0.28821570000000002</v>
      </c>
      <c r="AK47" s="23">
        <v>1810</v>
      </c>
      <c r="AL47" s="24">
        <v>0.50333519999999998</v>
      </c>
      <c r="AM47" s="23">
        <v>2485</v>
      </c>
      <c r="AN47" s="24">
        <v>0.69066150000000004</v>
      </c>
      <c r="AO47" s="23">
        <v>2995</v>
      </c>
      <c r="AP47" s="24">
        <v>0.83185100000000001</v>
      </c>
      <c r="AQ47" s="23">
        <v>605</v>
      </c>
      <c r="AR47" s="24">
        <v>0.16814899999999999</v>
      </c>
      <c r="AS47" s="23">
        <v>3600</v>
      </c>
      <c r="AT47" s="23">
        <v>1145</v>
      </c>
      <c r="AU47" s="24">
        <v>0.31328590000000001</v>
      </c>
      <c r="AV47" s="23">
        <v>1955</v>
      </c>
      <c r="AW47" s="24">
        <v>0.53444510000000001</v>
      </c>
      <c r="AX47" s="23">
        <v>2660</v>
      </c>
      <c r="AY47" s="24">
        <v>0.72772009999999998</v>
      </c>
      <c r="AZ47" s="23">
        <v>2950</v>
      </c>
      <c r="BA47" s="24">
        <v>0.80672500000000003</v>
      </c>
      <c r="BB47" s="23">
        <v>705</v>
      </c>
      <c r="BC47" s="24">
        <v>0.193275</v>
      </c>
      <c r="BD47" s="23">
        <v>3660</v>
      </c>
    </row>
    <row r="48" spans="1:56" ht="15" customHeight="1" x14ac:dyDescent="0.2">
      <c r="A48" t="s">
        <v>142</v>
      </c>
      <c r="B48" s="23">
        <v>275</v>
      </c>
      <c r="C48" s="24">
        <v>0.2916667</v>
      </c>
      <c r="D48" s="23">
        <v>455</v>
      </c>
      <c r="E48" s="24">
        <v>0.48611110000000002</v>
      </c>
      <c r="F48" s="23">
        <v>615</v>
      </c>
      <c r="G48" s="24">
        <v>0.65491449999999996</v>
      </c>
      <c r="H48" s="23">
        <v>760</v>
      </c>
      <c r="I48" s="24">
        <v>0.80982909999999997</v>
      </c>
      <c r="J48" s="23">
        <v>180</v>
      </c>
      <c r="K48" s="24">
        <v>0.1901709</v>
      </c>
      <c r="L48" s="23">
        <v>935</v>
      </c>
      <c r="M48" s="23">
        <v>440</v>
      </c>
      <c r="N48" s="24">
        <v>0.53125</v>
      </c>
      <c r="O48" s="23">
        <v>620</v>
      </c>
      <c r="P48" s="24">
        <v>0.74278849999999996</v>
      </c>
      <c r="Q48" s="23">
        <v>730</v>
      </c>
      <c r="R48" s="24">
        <v>0.87860579999999999</v>
      </c>
      <c r="S48" s="23">
        <v>765</v>
      </c>
      <c r="T48" s="24">
        <v>0.91947120000000004</v>
      </c>
      <c r="U48" s="23">
        <v>65</v>
      </c>
      <c r="V48" s="24">
        <v>8.0528799999999998E-2</v>
      </c>
      <c r="W48" s="23">
        <v>830</v>
      </c>
      <c r="X48" s="23">
        <v>280</v>
      </c>
      <c r="Y48" s="24">
        <v>0.37120209999999998</v>
      </c>
      <c r="Z48" s="23">
        <v>470</v>
      </c>
      <c r="AA48" s="24">
        <v>0.61955090000000002</v>
      </c>
      <c r="AB48" s="23">
        <v>620</v>
      </c>
      <c r="AC48" s="24">
        <v>0.81770149999999997</v>
      </c>
      <c r="AD48" s="23">
        <v>685</v>
      </c>
      <c r="AE48" s="24">
        <v>0.90752969999999999</v>
      </c>
      <c r="AF48" s="23">
        <v>70</v>
      </c>
      <c r="AG48" s="24">
        <v>9.2470300000000005E-2</v>
      </c>
      <c r="AH48" s="23">
        <v>755</v>
      </c>
      <c r="AI48" s="23">
        <v>190</v>
      </c>
      <c r="AJ48" s="24">
        <v>0.2028047</v>
      </c>
      <c r="AK48" s="23">
        <v>360</v>
      </c>
      <c r="AL48" s="24">
        <v>0.39050699999999999</v>
      </c>
      <c r="AM48" s="23">
        <v>550</v>
      </c>
      <c r="AN48" s="24">
        <v>0.59115430000000002</v>
      </c>
      <c r="AO48" s="23">
        <v>695</v>
      </c>
      <c r="AP48" s="24">
        <v>0.7518878</v>
      </c>
      <c r="AQ48" s="23">
        <v>230</v>
      </c>
      <c r="AR48" s="24">
        <v>0.2481122</v>
      </c>
      <c r="AS48" s="23">
        <v>925</v>
      </c>
      <c r="AT48" s="23">
        <v>175</v>
      </c>
      <c r="AU48" s="24">
        <v>0.1649485</v>
      </c>
      <c r="AV48" s="23">
        <v>395</v>
      </c>
      <c r="AW48" s="24">
        <v>0.36925960000000002</v>
      </c>
      <c r="AX48" s="23">
        <v>650</v>
      </c>
      <c r="AY48" s="24">
        <v>0.60824739999999999</v>
      </c>
      <c r="AZ48" s="23">
        <v>790</v>
      </c>
      <c r="BA48" s="24">
        <v>0.74039359999999999</v>
      </c>
      <c r="BB48" s="23">
        <v>275</v>
      </c>
      <c r="BC48" s="24">
        <v>0.25960640000000001</v>
      </c>
      <c r="BD48" s="23">
        <v>1065</v>
      </c>
    </row>
    <row r="49" spans="1:56" ht="15" customHeight="1" x14ac:dyDescent="0.2">
      <c r="A49" t="s">
        <v>42</v>
      </c>
      <c r="B49" s="23">
        <v>1295</v>
      </c>
      <c r="C49" s="24">
        <v>0.52578159999999996</v>
      </c>
      <c r="D49" s="23">
        <v>1700</v>
      </c>
      <c r="E49" s="24">
        <v>0.69102719999999995</v>
      </c>
      <c r="F49" s="23">
        <v>2050</v>
      </c>
      <c r="G49" s="24">
        <v>0.83313029999999999</v>
      </c>
      <c r="H49" s="23">
        <v>2290</v>
      </c>
      <c r="I49" s="24">
        <v>0.93016650000000001</v>
      </c>
      <c r="J49" s="23">
        <v>170</v>
      </c>
      <c r="K49" s="24">
        <v>6.9833500000000007E-2</v>
      </c>
      <c r="L49" s="23">
        <v>2465</v>
      </c>
      <c r="M49" s="23">
        <v>2000</v>
      </c>
      <c r="N49" s="24">
        <v>0.66423359999999998</v>
      </c>
      <c r="O49" s="23">
        <v>2510</v>
      </c>
      <c r="P49" s="24">
        <v>0.83278039999999998</v>
      </c>
      <c r="Q49" s="23">
        <v>2840</v>
      </c>
      <c r="R49" s="24">
        <v>0.94193760000000004</v>
      </c>
      <c r="S49" s="23">
        <v>2960</v>
      </c>
      <c r="T49" s="24">
        <v>0.98208359999999995</v>
      </c>
      <c r="U49" s="23">
        <v>55</v>
      </c>
      <c r="V49" s="24">
        <v>1.7916399999999999E-2</v>
      </c>
      <c r="W49" s="23">
        <v>3015</v>
      </c>
      <c r="X49" s="23">
        <v>1765</v>
      </c>
      <c r="Y49" s="24">
        <v>0.60772150000000003</v>
      </c>
      <c r="Z49" s="23">
        <v>2385</v>
      </c>
      <c r="AA49" s="24">
        <v>0.8217856</v>
      </c>
      <c r="AB49" s="23">
        <v>2790</v>
      </c>
      <c r="AC49" s="24">
        <v>0.96139260000000004</v>
      </c>
      <c r="AD49" s="23">
        <v>2875</v>
      </c>
      <c r="AE49" s="24">
        <v>0.99069289999999999</v>
      </c>
      <c r="AF49" s="23">
        <v>25</v>
      </c>
      <c r="AG49" s="24">
        <v>9.3071000000000004E-3</v>
      </c>
      <c r="AH49" s="23">
        <v>2900</v>
      </c>
      <c r="AI49" s="23">
        <v>1440</v>
      </c>
      <c r="AJ49" s="24">
        <v>0.47118529999999997</v>
      </c>
      <c r="AK49" s="23">
        <v>2030</v>
      </c>
      <c r="AL49" s="24">
        <v>0.66437460000000004</v>
      </c>
      <c r="AM49" s="23">
        <v>2545</v>
      </c>
      <c r="AN49" s="24">
        <v>0.83267849999999999</v>
      </c>
      <c r="AO49" s="23">
        <v>2865</v>
      </c>
      <c r="AP49" s="24">
        <v>0.93778649999999997</v>
      </c>
      <c r="AQ49" s="23">
        <v>190</v>
      </c>
      <c r="AR49" s="24">
        <v>6.2213499999999998E-2</v>
      </c>
      <c r="AS49" s="23">
        <v>3055</v>
      </c>
      <c r="AT49" s="23">
        <v>1255</v>
      </c>
      <c r="AU49" s="24">
        <v>0.44973170000000001</v>
      </c>
      <c r="AV49" s="23">
        <v>1880</v>
      </c>
      <c r="AW49" s="24">
        <v>0.67191409999999996</v>
      </c>
      <c r="AX49" s="23">
        <v>2340</v>
      </c>
      <c r="AY49" s="24">
        <v>0.83649370000000001</v>
      </c>
      <c r="AZ49" s="23">
        <v>2520</v>
      </c>
      <c r="BA49" s="24">
        <v>0.90125219999999995</v>
      </c>
      <c r="BB49" s="23">
        <v>275</v>
      </c>
      <c r="BC49" s="24">
        <v>9.8747799999999997E-2</v>
      </c>
      <c r="BD49" s="23">
        <v>2795</v>
      </c>
    </row>
    <row r="50" spans="1:56" ht="15" customHeight="1" x14ac:dyDescent="0.2">
      <c r="A50" s="26" t="s">
        <v>73</v>
      </c>
      <c r="B50" s="27">
        <v>75</v>
      </c>
      <c r="C50" s="28">
        <v>0.79347829999999997</v>
      </c>
      <c r="D50" s="27">
        <v>80</v>
      </c>
      <c r="E50" s="28">
        <v>0.86956520000000004</v>
      </c>
      <c r="F50" s="27">
        <v>90</v>
      </c>
      <c r="G50" s="28">
        <v>0.95652170000000003</v>
      </c>
      <c r="H50" s="27">
        <v>90</v>
      </c>
      <c r="I50" s="28">
        <v>1</v>
      </c>
      <c r="J50" s="27">
        <v>0</v>
      </c>
      <c r="K50" s="28">
        <v>0</v>
      </c>
      <c r="L50" s="27">
        <v>90</v>
      </c>
      <c r="M50" s="27">
        <v>85</v>
      </c>
      <c r="N50" s="28" t="s">
        <v>29</v>
      </c>
      <c r="O50" s="27">
        <v>90</v>
      </c>
      <c r="P50" s="28" t="s">
        <v>29</v>
      </c>
      <c r="Q50" s="27">
        <v>90</v>
      </c>
      <c r="R50" s="28" t="s">
        <v>29</v>
      </c>
      <c r="S50" s="27">
        <v>95</v>
      </c>
      <c r="T50" s="28" t="s">
        <v>29</v>
      </c>
      <c r="U50" s="27" t="s">
        <v>29</v>
      </c>
      <c r="V50" s="28" t="s">
        <v>29</v>
      </c>
      <c r="W50" s="27">
        <v>95</v>
      </c>
      <c r="X50" s="27">
        <v>95</v>
      </c>
      <c r="Y50" s="28">
        <v>0.81355929999999999</v>
      </c>
      <c r="Z50" s="27">
        <v>115</v>
      </c>
      <c r="AA50" s="28">
        <v>0.9915254</v>
      </c>
      <c r="AB50" s="27">
        <v>115</v>
      </c>
      <c r="AC50" s="28">
        <v>0.9915254</v>
      </c>
      <c r="AD50" s="27">
        <v>120</v>
      </c>
      <c r="AE50" s="28">
        <v>1</v>
      </c>
      <c r="AF50" s="27">
        <v>0</v>
      </c>
      <c r="AG50" s="28">
        <v>0</v>
      </c>
      <c r="AH50" s="27">
        <v>120</v>
      </c>
      <c r="AI50" s="27">
        <v>75</v>
      </c>
      <c r="AJ50" s="28" t="s">
        <v>29</v>
      </c>
      <c r="AK50" s="27">
        <v>85</v>
      </c>
      <c r="AL50" s="28" t="s">
        <v>29</v>
      </c>
      <c r="AM50" s="27">
        <v>90</v>
      </c>
      <c r="AN50" s="28" t="s">
        <v>29</v>
      </c>
      <c r="AO50" s="27">
        <v>90</v>
      </c>
      <c r="AP50" s="28" t="s">
        <v>29</v>
      </c>
      <c r="AQ50" s="27" t="s">
        <v>29</v>
      </c>
      <c r="AR50" s="28" t="s">
        <v>29</v>
      </c>
      <c r="AS50" s="27">
        <v>90</v>
      </c>
      <c r="AT50" s="27">
        <v>85</v>
      </c>
      <c r="AU50" s="28" t="s">
        <v>29</v>
      </c>
      <c r="AV50" s="27">
        <v>95</v>
      </c>
      <c r="AW50" s="28" t="s">
        <v>29</v>
      </c>
      <c r="AX50" s="27">
        <v>100</v>
      </c>
      <c r="AY50" s="28" t="s">
        <v>29</v>
      </c>
      <c r="AZ50" s="27">
        <v>100</v>
      </c>
      <c r="BA50" s="28" t="s">
        <v>29</v>
      </c>
      <c r="BB50" s="27" t="s">
        <v>29</v>
      </c>
      <c r="BC50" s="28" t="s">
        <v>29</v>
      </c>
      <c r="BD50" s="27">
        <v>105</v>
      </c>
    </row>
    <row r="51" spans="1:56" ht="15" customHeight="1" x14ac:dyDescent="0.2">
      <c r="A51" t="s">
        <v>43</v>
      </c>
      <c r="B51" s="23">
        <v>65540</v>
      </c>
      <c r="C51" s="24">
        <v>0.34821489999999999</v>
      </c>
      <c r="D51" s="23">
        <v>111220</v>
      </c>
      <c r="E51" s="24">
        <v>0.5908989</v>
      </c>
      <c r="F51" s="23">
        <v>148540</v>
      </c>
      <c r="G51" s="24">
        <v>0.78917219999999999</v>
      </c>
      <c r="H51" s="23">
        <v>172160</v>
      </c>
      <c r="I51" s="24">
        <v>0.91468490000000002</v>
      </c>
      <c r="J51" s="23">
        <v>16060</v>
      </c>
      <c r="K51" s="24">
        <v>8.5315100000000005E-2</v>
      </c>
      <c r="L51" s="23">
        <v>188220</v>
      </c>
      <c r="M51" s="23">
        <v>92755</v>
      </c>
      <c r="N51" s="24">
        <v>0.47648479999999999</v>
      </c>
      <c r="O51" s="23">
        <v>135865</v>
      </c>
      <c r="P51" s="24">
        <v>0.69796210000000003</v>
      </c>
      <c r="Q51" s="23">
        <v>169990</v>
      </c>
      <c r="R51" s="24">
        <v>0.87325660000000005</v>
      </c>
      <c r="S51" s="23">
        <v>183655</v>
      </c>
      <c r="T51" s="24">
        <v>0.94346070000000004</v>
      </c>
      <c r="U51" s="23">
        <v>11005</v>
      </c>
      <c r="V51" s="24">
        <v>5.6539300000000001E-2</v>
      </c>
      <c r="W51" s="23">
        <v>194660</v>
      </c>
      <c r="X51" s="23">
        <v>74480</v>
      </c>
      <c r="Y51" s="24">
        <v>0.39995920000000001</v>
      </c>
      <c r="Z51" s="23">
        <v>124620</v>
      </c>
      <c r="AA51" s="24">
        <v>0.66922999999999999</v>
      </c>
      <c r="AB51" s="23">
        <v>166210</v>
      </c>
      <c r="AC51" s="24">
        <v>0.89256449999999998</v>
      </c>
      <c r="AD51" s="23">
        <v>179190</v>
      </c>
      <c r="AE51" s="24">
        <v>0.96228000000000002</v>
      </c>
      <c r="AF51" s="23">
        <v>7025</v>
      </c>
      <c r="AG51" s="24">
        <v>3.7719999999999997E-2</v>
      </c>
      <c r="AH51" s="23">
        <v>186215</v>
      </c>
      <c r="AI51" s="23">
        <v>52565</v>
      </c>
      <c r="AJ51" s="24">
        <v>0.28273290000000001</v>
      </c>
      <c r="AK51" s="23">
        <v>97305</v>
      </c>
      <c r="AL51" s="24">
        <v>0.52337639999999996</v>
      </c>
      <c r="AM51" s="23">
        <v>138970</v>
      </c>
      <c r="AN51" s="24">
        <v>0.74750689999999997</v>
      </c>
      <c r="AO51" s="23">
        <v>167155</v>
      </c>
      <c r="AP51" s="24">
        <v>0.89910389999999996</v>
      </c>
      <c r="AQ51" s="23">
        <v>18760</v>
      </c>
      <c r="AR51" s="24">
        <v>0.1008961</v>
      </c>
      <c r="AS51" s="23">
        <v>185915</v>
      </c>
      <c r="AT51" s="23">
        <v>54575</v>
      </c>
      <c r="AU51" s="24">
        <v>0.28432259999999998</v>
      </c>
      <c r="AV51" s="23">
        <v>103195</v>
      </c>
      <c r="AW51" s="24">
        <v>0.53760070000000004</v>
      </c>
      <c r="AX51" s="23">
        <v>147420</v>
      </c>
      <c r="AY51" s="24">
        <v>0.76800330000000006</v>
      </c>
      <c r="AZ51" s="23">
        <v>164245</v>
      </c>
      <c r="BA51" s="24">
        <v>0.85565590000000002</v>
      </c>
      <c r="BB51" s="23">
        <v>27705</v>
      </c>
      <c r="BC51" s="24">
        <v>0.1443441</v>
      </c>
      <c r="BD51" s="23">
        <v>191950</v>
      </c>
    </row>
    <row r="52" spans="1:56" ht="15" customHeight="1" x14ac:dyDescent="0.2"/>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0"/>
  <sheetViews>
    <sheetView workbookViewId="0"/>
  </sheetViews>
  <sheetFormatPr defaultColWidth="18" defaultRowHeight="15.6" x14ac:dyDescent="0.2"/>
  <cols>
    <col min="1" max="1" width="45" customWidth="1"/>
    <col min="2" max="2" width="17.88671875" style="11" bestFit="1" customWidth="1"/>
    <col min="3" max="3" width="22.33203125" style="12" bestFit="1" customWidth="1"/>
    <col min="4" max="4" width="20.77734375" style="11" bestFit="1" customWidth="1"/>
    <col min="5" max="5" width="25.21875" style="12" bestFit="1" customWidth="1"/>
    <col min="6" max="6" width="20.77734375" style="11" bestFit="1" customWidth="1"/>
    <col min="7" max="7" width="25.21875" style="12" bestFit="1" customWidth="1"/>
    <col min="8" max="8" width="20.77734375" style="11" bestFit="1" customWidth="1"/>
    <col min="9" max="9" width="25.21875" style="12" bestFit="1" customWidth="1"/>
    <col min="10" max="10" width="19.33203125" style="11" bestFit="1" customWidth="1"/>
    <col min="11" max="11" width="23.6640625" style="12" bestFit="1" customWidth="1"/>
    <col min="12" max="12" width="11.21875" style="11" bestFit="1" customWidth="1"/>
    <col min="13" max="13" width="17.88671875" style="11" bestFit="1" customWidth="1"/>
    <col min="14" max="14" width="22.33203125" style="12" bestFit="1" customWidth="1"/>
    <col min="15" max="15" width="20.77734375" style="11" bestFit="1" customWidth="1"/>
    <col min="16" max="16" width="25.21875" style="12" bestFit="1" customWidth="1"/>
    <col min="17" max="17" width="20.77734375" style="11" bestFit="1" customWidth="1"/>
    <col min="18" max="18" width="25.21875" style="12" bestFit="1" customWidth="1"/>
    <col min="19" max="19" width="20.77734375" style="11" bestFit="1" customWidth="1"/>
    <col min="20" max="20" width="25.21875" style="12" bestFit="1" customWidth="1"/>
    <col min="21" max="21" width="19.33203125" style="11" bestFit="1" customWidth="1"/>
    <col min="22" max="22" width="23.6640625" style="12" bestFit="1" customWidth="1"/>
    <col min="23" max="23" width="11.21875" style="11" bestFit="1" customWidth="1"/>
    <col min="24" max="24" width="17.88671875" style="11" bestFit="1" customWidth="1"/>
    <col min="25" max="25" width="22.33203125" style="12" bestFit="1" customWidth="1"/>
    <col min="26" max="26" width="20.77734375" style="11" bestFit="1" customWidth="1"/>
    <col min="27" max="27" width="25.21875" style="12" bestFit="1" customWidth="1"/>
    <col min="28" max="28" width="20.77734375" style="11" bestFit="1" customWidth="1"/>
    <col min="29" max="29" width="25.21875" style="12" bestFit="1" customWidth="1"/>
    <col min="30" max="30" width="20.77734375" style="11" bestFit="1" customWidth="1"/>
    <col min="31" max="31" width="25.21875" style="12" bestFit="1" customWidth="1"/>
    <col min="32" max="32" width="19.33203125" style="11" bestFit="1" customWidth="1"/>
    <col min="33" max="33" width="23.6640625" style="12" bestFit="1" customWidth="1"/>
    <col min="34" max="34" width="11.21875" style="11" bestFit="1" customWidth="1"/>
    <col min="35" max="35" width="17.88671875" style="11" bestFit="1" customWidth="1"/>
    <col min="36" max="36" width="22.33203125" style="12" bestFit="1" customWidth="1"/>
    <col min="37" max="37" width="20.77734375" style="11" bestFit="1" customWidth="1"/>
    <col min="38" max="38" width="25.21875" style="12" bestFit="1" customWidth="1"/>
    <col min="39" max="39" width="20.77734375" style="11" bestFit="1" customWidth="1"/>
    <col min="40" max="40" width="25.21875" style="12" bestFit="1" customWidth="1"/>
    <col min="41" max="41" width="20.77734375" style="11" bestFit="1" customWidth="1"/>
    <col min="42" max="42" width="25.21875" style="12" bestFit="1" customWidth="1"/>
    <col min="43" max="43" width="19.33203125" style="11" bestFit="1" customWidth="1"/>
    <col min="44" max="44" width="23.6640625" style="12" bestFit="1" customWidth="1"/>
    <col min="45" max="45" width="11.21875" style="11" bestFit="1" customWidth="1"/>
    <col min="46" max="46" width="17.88671875" style="11" bestFit="1" customWidth="1"/>
    <col min="47" max="47" width="22.33203125" style="12" bestFit="1" customWidth="1"/>
    <col min="48" max="48" width="20.77734375" style="11" bestFit="1" customWidth="1"/>
    <col min="49" max="49" width="25.21875" style="12" bestFit="1" customWidth="1"/>
    <col min="50" max="50" width="20.77734375" style="11" bestFit="1" customWidth="1"/>
    <col min="51" max="51" width="25.21875" style="12" bestFit="1" customWidth="1"/>
    <col min="52" max="52" width="20.77734375" style="11" bestFit="1" customWidth="1"/>
    <col min="53" max="53" width="25.21875" style="12" bestFit="1" customWidth="1"/>
    <col min="54" max="54" width="19.33203125" style="11" bestFit="1" customWidth="1"/>
    <col min="55" max="55" width="23.6640625" style="12" bestFit="1" customWidth="1"/>
    <col min="56" max="56" width="11.21875" style="11" bestFit="1" customWidth="1"/>
    <col min="57" max="57" width="18" customWidth="1"/>
  </cols>
  <sheetData>
    <row r="1" spans="1:56" ht="35.1" customHeight="1" x14ac:dyDescent="0.2">
      <c r="A1" s="8" t="s">
        <v>148</v>
      </c>
    </row>
    <row r="2" spans="1:56" ht="17.45" customHeight="1" x14ac:dyDescent="0.2">
      <c r="A2" s="13" t="s">
        <v>7</v>
      </c>
    </row>
    <row r="3" spans="1:56" s="22" customFormat="1" ht="15" customHeight="1" x14ac:dyDescent="0.25">
      <c r="A3" s="19" t="s">
        <v>8</v>
      </c>
      <c r="B3" s="20" t="s">
        <v>84</v>
      </c>
      <c r="C3" s="21" t="s">
        <v>85</v>
      </c>
      <c r="D3" s="20" t="s">
        <v>86</v>
      </c>
      <c r="E3" s="21" t="s">
        <v>87</v>
      </c>
      <c r="F3" s="20" t="s">
        <v>88</v>
      </c>
      <c r="G3" s="21" t="s">
        <v>89</v>
      </c>
      <c r="H3" s="20" t="s">
        <v>90</v>
      </c>
      <c r="I3" s="21" t="s">
        <v>91</v>
      </c>
      <c r="J3" s="20" t="s">
        <v>92</v>
      </c>
      <c r="K3" s="21" t="s">
        <v>93</v>
      </c>
      <c r="L3" s="20" t="s">
        <v>11</v>
      </c>
      <c r="M3" s="20" t="s">
        <v>94</v>
      </c>
      <c r="N3" s="21" t="s">
        <v>95</v>
      </c>
      <c r="O3" s="20" t="s">
        <v>96</v>
      </c>
      <c r="P3" s="21" t="s">
        <v>97</v>
      </c>
      <c r="Q3" s="20" t="s">
        <v>98</v>
      </c>
      <c r="R3" s="21" t="s">
        <v>99</v>
      </c>
      <c r="S3" s="20" t="s">
        <v>100</v>
      </c>
      <c r="T3" s="21" t="s">
        <v>101</v>
      </c>
      <c r="U3" s="20" t="s">
        <v>102</v>
      </c>
      <c r="V3" s="21" t="s">
        <v>103</v>
      </c>
      <c r="W3" s="20" t="s">
        <v>14</v>
      </c>
      <c r="X3" s="20" t="s">
        <v>104</v>
      </c>
      <c r="Y3" s="21" t="s">
        <v>105</v>
      </c>
      <c r="Z3" s="20" t="s">
        <v>106</v>
      </c>
      <c r="AA3" s="21" t="s">
        <v>107</v>
      </c>
      <c r="AB3" s="20" t="s">
        <v>108</v>
      </c>
      <c r="AC3" s="21" t="s">
        <v>109</v>
      </c>
      <c r="AD3" s="20" t="s">
        <v>110</v>
      </c>
      <c r="AE3" s="21" t="s">
        <v>111</v>
      </c>
      <c r="AF3" s="20" t="s">
        <v>112</v>
      </c>
      <c r="AG3" s="21" t="s">
        <v>113</v>
      </c>
      <c r="AH3" s="20" t="s">
        <v>17</v>
      </c>
      <c r="AI3" s="20" t="s">
        <v>114</v>
      </c>
      <c r="AJ3" s="21" t="s">
        <v>115</v>
      </c>
      <c r="AK3" s="20" t="s">
        <v>116</v>
      </c>
      <c r="AL3" s="21" t="s">
        <v>117</v>
      </c>
      <c r="AM3" s="20" t="s">
        <v>118</v>
      </c>
      <c r="AN3" s="21" t="s">
        <v>119</v>
      </c>
      <c r="AO3" s="20" t="s">
        <v>120</v>
      </c>
      <c r="AP3" s="21" t="s">
        <v>121</v>
      </c>
      <c r="AQ3" s="20" t="s">
        <v>122</v>
      </c>
      <c r="AR3" s="21" t="s">
        <v>123</v>
      </c>
      <c r="AS3" s="20" t="s">
        <v>20</v>
      </c>
      <c r="AT3" s="20" t="s">
        <v>124</v>
      </c>
      <c r="AU3" s="21" t="s">
        <v>125</v>
      </c>
      <c r="AV3" s="20" t="s">
        <v>126</v>
      </c>
      <c r="AW3" s="21" t="s">
        <v>127</v>
      </c>
      <c r="AX3" s="20" t="s">
        <v>128</v>
      </c>
      <c r="AY3" s="21" t="s">
        <v>129</v>
      </c>
      <c r="AZ3" s="20" t="s">
        <v>130</v>
      </c>
      <c r="BA3" s="21" t="s">
        <v>131</v>
      </c>
      <c r="BB3" s="20" t="s">
        <v>132</v>
      </c>
      <c r="BC3" s="21" t="s">
        <v>133</v>
      </c>
      <c r="BD3" s="20" t="s">
        <v>23</v>
      </c>
    </row>
    <row r="4" spans="1:56" ht="15" customHeight="1" x14ac:dyDescent="0.2">
      <c r="A4" t="s">
        <v>134</v>
      </c>
      <c r="B4" s="23">
        <v>25</v>
      </c>
      <c r="C4" s="24">
        <v>0.42857139999999999</v>
      </c>
      <c r="D4" s="23">
        <v>45</v>
      </c>
      <c r="E4" s="24">
        <v>0.74603169999999996</v>
      </c>
      <c r="F4" s="23">
        <v>55</v>
      </c>
      <c r="G4" s="24">
        <v>0.84126979999999996</v>
      </c>
      <c r="H4" s="23">
        <v>60</v>
      </c>
      <c r="I4" s="24">
        <v>0.92063490000000003</v>
      </c>
      <c r="J4" s="23">
        <v>5</v>
      </c>
      <c r="K4" s="24">
        <v>7.9365099999999994E-2</v>
      </c>
      <c r="L4" s="23">
        <v>65</v>
      </c>
      <c r="M4" s="23">
        <v>45</v>
      </c>
      <c r="N4" s="24">
        <v>0.6052632</v>
      </c>
      <c r="O4" s="23">
        <v>55</v>
      </c>
      <c r="P4" s="24">
        <v>0.71052630000000006</v>
      </c>
      <c r="Q4" s="23">
        <v>65</v>
      </c>
      <c r="R4" s="24">
        <v>0.8552632</v>
      </c>
      <c r="S4" s="23">
        <v>70</v>
      </c>
      <c r="T4" s="24">
        <v>0.90789470000000005</v>
      </c>
      <c r="U4" s="23">
        <v>5</v>
      </c>
      <c r="V4" s="24">
        <v>9.2105300000000001E-2</v>
      </c>
      <c r="W4" s="23">
        <v>75</v>
      </c>
      <c r="X4" s="23">
        <v>40</v>
      </c>
      <c r="Y4" s="24" t="s">
        <v>29</v>
      </c>
      <c r="Z4" s="23">
        <v>50</v>
      </c>
      <c r="AA4" s="24" t="s">
        <v>29</v>
      </c>
      <c r="AB4" s="23">
        <v>60</v>
      </c>
      <c r="AC4" s="24" t="s">
        <v>29</v>
      </c>
      <c r="AD4" s="23">
        <v>60</v>
      </c>
      <c r="AE4" s="24" t="s">
        <v>29</v>
      </c>
      <c r="AF4" s="23" t="s">
        <v>29</v>
      </c>
      <c r="AG4" s="24" t="s">
        <v>29</v>
      </c>
      <c r="AH4" s="23">
        <v>60</v>
      </c>
      <c r="AI4" s="23">
        <v>25</v>
      </c>
      <c r="AJ4" s="24" t="s">
        <v>29</v>
      </c>
      <c r="AK4" s="23">
        <v>40</v>
      </c>
      <c r="AL4" s="24" t="s">
        <v>29</v>
      </c>
      <c r="AM4" s="23">
        <v>55</v>
      </c>
      <c r="AN4" s="24" t="s">
        <v>29</v>
      </c>
      <c r="AO4" s="23">
        <v>60</v>
      </c>
      <c r="AP4" s="24" t="s">
        <v>29</v>
      </c>
      <c r="AQ4" s="23" t="s">
        <v>29</v>
      </c>
      <c r="AR4" s="24" t="s">
        <v>29</v>
      </c>
      <c r="AS4" s="23">
        <v>65</v>
      </c>
      <c r="AT4" s="23">
        <v>30</v>
      </c>
      <c r="AU4" s="24" t="s">
        <v>29</v>
      </c>
      <c r="AV4" s="23">
        <v>45</v>
      </c>
      <c r="AW4" s="24" t="s">
        <v>29</v>
      </c>
      <c r="AX4" s="23">
        <v>55</v>
      </c>
      <c r="AY4" s="24" t="s">
        <v>29</v>
      </c>
      <c r="AZ4" s="23">
        <v>55</v>
      </c>
      <c r="BA4" s="24" t="s">
        <v>29</v>
      </c>
      <c r="BB4" s="23" t="s">
        <v>29</v>
      </c>
      <c r="BC4" s="24" t="s">
        <v>29</v>
      </c>
      <c r="BD4" s="23">
        <v>55</v>
      </c>
    </row>
    <row r="5" spans="1:56" ht="15" customHeight="1" x14ac:dyDescent="0.2">
      <c r="A5" t="s">
        <v>149</v>
      </c>
      <c r="B5" s="23">
        <v>220</v>
      </c>
      <c r="C5" s="24">
        <v>0.3333333</v>
      </c>
      <c r="D5" s="23">
        <v>425</v>
      </c>
      <c r="E5" s="24">
        <v>0.63963959999999997</v>
      </c>
      <c r="F5" s="23">
        <v>610</v>
      </c>
      <c r="G5" s="24">
        <v>0.91891889999999998</v>
      </c>
      <c r="H5" s="23">
        <v>655</v>
      </c>
      <c r="I5" s="24">
        <v>0.98198200000000002</v>
      </c>
      <c r="J5" s="23">
        <v>10</v>
      </c>
      <c r="K5" s="24">
        <v>1.8017999999999999E-2</v>
      </c>
      <c r="L5" s="23">
        <v>665</v>
      </c>
      <c r="M5" s="23">
        <v>295</v>
      </c>
      <c r="N5" s="24">
        <v>0.46845429999999999</v>
      </c>
      <c r="O5" s="23">
        <v>485</v>
      </c>
      <c r="P5" s="24">
        <v>0.76656150000000001</v>
      </c>
      <c r="Q5" s="23">
        <v>605</v>
      </c>
      <c r="R5" s="24">
        <v>0.95110410000000001</v>
      </c>
      <c r="S5" s="23">
        <v>620</v>
      </c>
      <c r="T5" s="24">
        <v>0.97949529999999996</v>
      </c>
      <c r="U5" s="23">
        <v>15</v>
      </c>
      <c r="V5" s="24">
        <v>2.0504700000000001E-2</v>
      </c>
      <c r="W5" s="23">
        <v>635</v>
      </c>
      <c r="X5" s="23">
        <v>240</v>
      </c>
      <c r="Y5" s="24">
        <v>0.44712429999999997</v>
      </c>
      <c r="Z5" s="23">
        <v>430</v>
      </c>
      <c r="AA5" s="24">
        <v>0.79591840000000003</v>
      </c>
      <c r="AB5" s="23">
        <v>515</v>
      </c>
      <c r="AC5" s="24">
        <v>0.95361779999999996</v>
      </c>
      <c r="AD5" s="23">
        <v>530</v>
      </c>
      <c r="AE5" s="24">
        <v>0.98330240000000002</v>
      </c>
      <c r="AF5" s="23">
        <v>10</v>
      </c>
      <c r="AG5" s="24">
        <v>1.66976E-2</v>
      </c>
      <c r="AH5" s="23">
        <v>540</v>
      </c>
      <c r="AI5" s="23">
        <v>185</v>
      </c>
      <c r="AJ5" s="24">
        <v>0.36686390000000002</v>
      </c>
      <c r="AK5" s="23">
        <v>325</v>
      </c>
      <c r="AL5" s="24">
        <v>0.64497040000000005</v>
      </c>
      <c r="AM5" s="23">
        <v>465</v>
      </c>
      <c r="AN5" s="24">
        <v>0.91518739999999998</v>
      </c>
      <c r="AO5" s="23">
        <v>490</v>
      </c>
      <c r="AP5" s="24">
        <v>0.96252470000000001</v>
      </c>
      <c r="AQ5" s="23">
        <v>20</v>
      </c>
      <c r="AR5" s="24">
        <v>3.7475300000000003E-2</v>
      </c>
      <c r="AS5" s="23">
        <v>505</v>
      </c>
      <c r="AT5" s="23">
        <v>150</v>
      </c>
      <c r="AU5" s="24">
        <v>0.27962959999999998</v>
      </c>
      <c r="AV5" s="23">
        <v>300</v>
      </c>
      <c r="AW5" s="24">
        <v>0.55925930000000001</v>
      </c>
      <c r="AX5" s="23">
        <v>490</v>
      </c>
      <c r="AY5" s="24">
        <v>0.90740739999999998</v>
      </c>
      <c r="AZ5" s="23">
        <v>525</v>
      </c>
      <c r="BA5" s="24">
        <v>0.97407410000000005</v>
      </c>
      <c r="BB5" s="23">
        <v>15</v>
      </c>
      <c r="BC5" s="24">
        <v>2.5925900000000002E-2</v>
      </c>
      <c r="BD5" s="23">
        <v>540</v>
      </c>
    </row>
    <row r="6" spans="1:56" ht="15" customHeight="1" x14ac:dyDescent="0.2">
      <c r="A6" t="s">
        <v>150</v>
      </c>
      <c r="B6" s="23">
        <v>475</v>
      </c>
      <c r="C6" s="24">
        <v>0.370892</v>
      </c>
      <c r="D6" s="23">
        <v>865</v>
      </c>
      <c r="E6" s="24">
        <v>0.67527389999999998</v>
      </c>
      <c r="F6" s="23">
        <v>1205</v>
      </c>
      <c r="G6" s="24">
        <v>0.94444439999999996</v>
      </c>
      <c r="H6" s="23">
        <v>1270</v>
      </c>
      <c r="I6" s="24">
        <v>0.99295770000000005</v>
      </c>
      <c r="J6" s="23">
        <v>10</v>
      </c>
      <c r="K6" s="24">
        <v>7.0422999999999996E-3</v>
      </c>
      <c r="L6" s="23">
        <v>1280</v>
      </c>
      <c r="M6" s="23">
        <v>550</v>
      </c>
      <c r="N6" s="24">
        <v>0.47215079999999998</v>
      </c>
      <c r="O6" s="23">
        <v>925</v>
      </c>
      <c r="P6" s="24">
        <v>0.79091690000000003</v>
      </c>
      <c r="Q6" s="23">
        <v>1110</v>
      </c>
      <c r="R6" s="24">
        <v>0.95115680000000002</v>
      </c>
      <c r="S6" s="23">
        <v>1145</v>
      </c>
      <c r="T6" s="24">
        <v>0.98286200000000001</v>
      </c>
      <c r="U6" s="23">
        <v>20</v>
      </c>
      <c r="V6" s="24">
        <v>1.7138E-2</v>
      </c>
      <c r="W6" s="23">
        <v>1165</v>
      </c>
      <c r="X6" s="23">
        <v>475</v>
      </c>
      <c r="Y6" s="24">
        <v>0.46509339999999999</v>
      </c>
      <c r="Z6" s="23">
        <v>815</v>
      </c>
      <c r="AA6" s="24">
        <v>0.80137659999999999</v>
      </c>
      <c r="AB6" s="23">
        <v>985</v>
      </c>
      <c r="AC6" s="24">
        <v>0.96853489999999998</v>
      </c>
      <c r="AD6" s="23">
        <v>1005</v>
      </c>
      <c r="AE6" s="24">
        <v>0.99016720000000003</v>
      </c>
      <c r="AF6" s="23">
        <v>10</v>
      </c>
      <c r="AG6" s="24">
        <v>9.8327999999999992E-3</v>
      </c>
      <c r="AH6" s="23">
        <v>1015</v>
      </c>
      <c r="AI6" s="23">
        <v>280</v>
      </c>
      <c r="AJ6" s="24">
        <v>0.29882599999999998</v>
      </c>
      <c r="AK6" s="23">
        <v>570</v>
      </c>
      <c r="AL6" s="24">
        <v>0.60832439999999999</v>
      </c>
      <c r="AM6" s="23">
        <v>850</v>
      </c>
      <c r="AN6" s="24">
        <v>0.90715049999999997</v>
      </c>
      <c r="AO6" s="23">
        <v>910</v>
      </c>
      <c r="AP6" s="24">
        <v>0.97118459999999995</v>
      </c>
      <c r="AQ6" s="23">
        <v>25</v>
      </c>
      <c r="AR6" s="24">
        <v>2.8815400000000001E-2</v>
      </c>
      <c r="AS6" s="23">
        <v>935</v>
      </c>
      <c r="AT6" s="23">
        <v>255</v>
      </c>
      <c r="AU6" s="24">
        <v>0.27717389999999997</v>
      </c>
      <c r="AV6" s="23">
        <v>530</v>
      </c>
      <c r="AW6" s="24">
        <v>0.57717390000000002</v>
      </c>
      <c r="AX6" s="23">
        <v>830</v>
      </c>
      <c r="AY6" s="24">
        <v>0.90434780000000003</v>
      </c>
      <c r="AZ6" s="23">
        <v>890</v>
      </c>
      <c r="BA6" s="24">
        <v>0.9663043</v>
      </c>
      <c r="BB6" s="23">
        <v>30</v>
      </c>
      <c r="BC6" s="24">
        <v>3.3695700000000002E-2</v>
      </c>
      <c r="BD6" s="23">
        <v>920</v>
      </c>
    </row>
    <row r="7" spans="1:56" ht="15" customHeight="1" x14ac:dyDescent="0.2">
      <c r="A7" t="s">
        <v>48</v>
      </c>
      <c r="B7" s="23">
        <v>775</v>
      </c>
      <c r="C7" s="24">
        <v>0.24470439999999999</v>
      </c>
      <c r="D7" s="23">
        <v>1580</v>
      </c>
      <c r="E7" s="24">
        <v>0.49952580000000002</v>
      </c>
      <c r="F7" s="23">
        <v>2380</v>
      </c>
      <c r="G7" s="24">
        <v>0.75276639999999995</v>
      </c>
      <c r="H7" s="23">
        <v>2900</v>
      </c>
      <c r="I7" s="24">
        <v>0.91685110000000003</v>
      </c>
      <c r="J7" s="23">
        <v>265</v>
      </c>
      <c r="K7" s="24">
        <v>8.3148899999999998E-2</v>
      </c>
      <c r="L7" s="23">
        <v>3165</v>
      </c>
      <c r="M7" s="23">
        <v>1240</v>
      </c>
      <c r="N7" s="24">
        <v>0.41911520000000002</v>
      </c>
      <c r="O7" s="23">
        <v>1940</v>
      </c>
      <c r="P7" s="24">
        <v>0.65484629999999999</v>
      </c>
      <c r="Q7" s="23">
        <v>2490</v>
      </c>
      <c r="R7" s="24">
        <v>0.84093209999999996</v>
      </c>
      <c r="S7" s="23">
        <v>2770</v>
      </c>
      <c r="T7" s="24">
        <v>0.93481930000000002</v>
      </c>
      <c r="U7" s="23">
        <v>195</v>
      </c>
      <c r="V7" s="24">
        <v>6.5180699999999994E-2</v>
      </c>
      <c r="W7" s="23">
        <v>2960</v>
      </c>
      <c r="X7" s="23">
        <v>910</v>
      </c>
      <c r="Y7" s="24">
        <v>0.36160890000000001</v>
      </c>
      <c r="Z7" s="23">
        <v>1630</v>
      </c>
      <c r="AA7" s="24">
        <v>0.64834729999999996</v>
      </c>
      <c r="AB7" s="23">
        <v>2240</v>
      </c>
      <c r="AC7" s="24">
        <v>0.8920749</v>
      </c>
      <c r="AD7" s="23">
        <v>2430</v>
      </c>
      <c r="AE7" s="24">
        <v>0.96694539999999995</v>
      </c>
      <c r="AF7" s="23">
        <v>85</v>
      </c>
      <c r="AG7" s="24">
        <v>3.3054600000000003E-2</v>
      </c>
      <c r="AH7" s="23">
        <v>2510</v>
      </c>
      <c r="AI7" s="23">
        <v>570</v>
      </c>
      <c r="AJ7" s="24">
        <v>0.24589459999999999</v>
      </c>
      <c r="AK7" s="23">
        <v>1140</v>
      </c>
      <c r="AL7" s="24">
        <v>0.49265340000000002</v>
      </c>
      <c r="AM7" s="23">
        <v>1715</v>
      </c>
      <c r="AN7" s="24">
        <v>0.74114089999999999</v>
      </c>
      <c r="AO7" s="23">
        <v>2000</v>
      </c>
      <c r="AP7" s="24">
        <v>0.86430419999999997</v>
      </c>
      <c r="AQ7" s="23">
        <v>315</v>
      </c>
      <c r="AR7" s="24">
        <v>0.13569580000000001</v>
      </c>
      <c r="AS7" s="23">
        <v>2315</v>
      </c>
      <c r="AT7" s="23">
        <v>545</v>
      </c>
      <c r="AU7" s="24">
        <v>0.2354463</v>
      </c>
      <c r="AV7" s="23">
        <v>1130</v>
      </c>
      <c r="AW7" s="24">
        <v>0.4868478</v>
      </c>
      <c r="AX7" s="23">
        <v>1725</v>
      </c>
      <c r="AY7" s="24">
        <v>0.74471759999999998</v>
      </c>
      <c r="AZ7" s="23">
        <v>2005</v>
      </c>
      <c r="BA7" s="24">
        <v>0.86373440000000001</v>
      </c>
      <c r="BB7" s="23">
        <v>315</v>
      </c>
      <c r="BC7" s="24">
        <v>0.13626559999999999</v>
      </c>
      <c r="BD7" s="23">
        <v>2320</v>
      </c>
    </row>
    <row r="8" spans="1:56" ht="15" customHeight="1" x14ac:dyDescent="0.2">
      <c r="A8" t="s">
        <v>135</v>
      </c>
      <c r="B8" s="23">
        <v>205</v>
      </c>
      <c r="C8" s="24">
        <v>0.26269039999999999</v>
      </c>
      <c r="D8" s="23">
        <v>395</v>
      </c>
      <c r="E8" s="24">
        <v>0.49873099999999998</v>
      </c>
      <c r="F8" s="23">
        <v>590</v>
      </c>
      <c r="G8" s="24">
        <v>0.75</v>
      </c>
      <c r="H8" s="23">
        <v>720</v>
      </c>
      <c r="I8" s="24">
        <v>0.91497459999999997</v>
      </c>
      <c r="J8" s="23">
        <v>65</v>
      </c>
      <c r="K8" s="24">
        <v>8.5025400000000001E-2</v>
      </c>
      <c r="L8" s="23">
        <v>790</v>
      </c>
      <c r="M8" s="23">
        <v>340</v>
      </c>
      <c r="N8" s="24">
        <v>0.5789474</v>
      </c>
      <c r="O8" s="23">
        <v>470</v>
      </c>
      <c r="P8" s="24">
        <v>0.79796259999999997</v>
      </c>
      <c r="Q8" s="23">
        <v>555</v>
      </c>
      <c r="R8" s="24">
        <v>0.9405772</v>
      </c>
      <c r="S8" s="23">
        <v>575</v>
      </c>
      <c r="T8" s="24">
        <v>0.97962649999999996</v>
      </c>
      <c r="U8" s="23">
        <v>10</v>
      </c>
      <c r="V8" s="24">
        <v>2.0373499999999999E-2</v>
      </c>
      <c r="W8" s="23">
        <v>590</v>
      </c>
      <c r="X8" s="23">
        <v>285</v>
      </c>
      <c r="Y8" s="24">
        <v>0.5053571</v>
      </c>
      <c r="Z8" s="23">
        <v>450</v>
      </c>
      <c r="AA8" s="24">
        <v>0.8071429</v>
      </c>
      <c r="AB8" s="23">
        <v>535</v>
      </c>
      <c r="AC8" s="24">
        <v>0.95714290000000002</v>
      </c>
      <c r="AD8" s="23">
        <v>555</v>
      </c>
      <c r="AE8" s="24">
        <v>0.99107140000000005</v>
      </c>
      <c r="AF8" s="23">
        <v>5</v>
      </c>
      <c r="AG8" s="24">
        <v>8.9286000000000001E-3</v>
      </c>
      <c r="AH8" s="23">
        <v>560</v>
      </c>
      <c r="AI8" s="23">
        <v>115</v>
      </c>
      <c r="AJ8" s="24">
        <v>0.25386310000000001</v>
      </c>
      <c r="AK8" s="23">
        <v>230</v>
      </c>
      <c r="AL8" s="24">
        <v>0.50551880000000005</v>
      </c>
      <c r="AM8" s="23">
        <v>345</v>
      </c>
      <c r="AN8" s="24">
        <v>0.7637969</v>
      </c>
      <c r="AO8" s="23">
        <v>385</v>
      </c>
      <c r="AP8" s="24">
        <v>0.85430459999999997</v>
      </c>
      <c r="AQ8" s="23">
        <v>65</v>
      </c>
      <c r="AR8" s="24">
        <v>0.1456954</v>
      </c>
      <c r="AS8" s="23">
        <v>455</v>
      </c>
      <c r="AT8" s="23">
        <v>125</v>
      </c>
      <c r="AU8" s="24">
        <v>0.26371309999999998</v>
      </c>
      <c r="AV8" s="23">
        <v>260</v>
      </c>
      <c r="AW8" s="24">
        <v>0.55063289999999998</v>
      </c>
      <c r="AX8" s="23">
        <v>375</v>
      </c>
      <c r="AY8" s="24">
        <v>0.78691979999999995</v>
      </c>
      <c r="AZ8" s="23">
        <v>420</v>
      </c>
      <c r="BA8" s="24">
        <v>0.88396620000000004</v>
      </c>
      <c r="BB8" s="23">
        <v>55</v>
      </c>
      <c r="BC8" s="24">
        <v>0.11603380000000001</v>
      </c>
      <c r="BD8" s="23">
        <v>475</v>
      </c>
    </row>
    <row r="9" spans="1:56" ht="15" customHeight="1" x14ac:dyDescent="0.2">
      <c r="A9" t="s">
        <v>50</v>
      </c>
      <c r="B9" s="23">
        <v>890</v>
      </c>
      <c r="C9" s="24">
        <v>0.3255304</v>
      </c>
      <c r="D9" s="23">
        <v>1675</v>
      </c>
      <c r="E9" s="24">
        <v>0.61338700000000002</v>
      </c>
      <c r="F9" s="23">
        <v>2240</v>
      </c>
      <c r="G9" s="24">
        <v>0.82004390000000005</v>
      </c>
      <c r="H9" s="23">
        <v>2590</v>
      </c>
      <c r="I9" s="24">
        <v>0.94659839999999995</v>
      </c>
      <c r="J9" s="23">
        <v>145</v>
      </c>
      <c r="K9" s="24">
        <v>5.34016E-2</v>
      </c>
      <c r="L9" s="23">
        <v>2735</v>
      </c>
      <c r="M9" s="23">
        <v>1210</v>
      </c>
      <c r="N9" s="24">
        <v>0.45271030000000001</v>
      </c>
      <c r="O9" s="23">
        <v>1855</v>
      </c>
      <c r="P9" s="24">
        <v>0.6938318</v>
      </c>
      <c r="Q9" s="23">
        <v>2305</v>
      </c>
      <c r="R9" s="24">
        <v>0.86205609999999999</v>
      </c>
      <c r="S9" s="23">
        <v>2505</v>
      </c>
      <c r="T9" s="24">
        <v>0.93682240000000006</v>
      </c>
      <c r="U9" s="23">
        <v>170</v>
      </c>
      <c r="V9" s="24">
        <v>6.31776E-2</v>
      </c>
      <c r="W9" s="23">
        <v>2675</v>
      </c>
      <c r="X9" s="23">
        <v>1095</v>
      </c>
      <c r="Y9" s="24">
        <v>0.42857139999999999</v>
      </c>
      <c r="Z9" s="23">
        <v>1820</v>
      </c>
      <c r="AA9" s="24">
        <v>0.71232879999999998</v>
      </c>
      <c r="AB9" s="23">
        <v>2370</v>
      </c>
      <c r="AC9" s="24">
        <v>0.92720159999999996</v>
      </c>
      <c r="AD9" s="23">
        <v>2505</v>
      </c>
      <c r="AE9" s="24">
        <v>0.98043049999999998</v>
      </c>
      <c r="AF9" s="23">
        <v>50</v>
      </c>
      <c r="AG9" s="24">
        <v>1.95695E-2</v>
      </c>
      <c r="AH9" s="23">
        <v>2555</v>
      </c>
      <c r="AI9" s="23">
        <v>830</v>
      </c>
      <c r="AJ9" s="24">
        <v>0.33768350000000003</v>
      </c>
      <c r="AK9" s="23">
        <v>1470</v>
      </c>
      <c r="AL9" s="24">
        <v>0.60032629999999998</v>
      </c>
      <c r="AM9" s="23">
        <v>2015</v>
      </c>
      <c r="AN9" s="24">
        <v>0.82218599999999997</v>
      </c>
      <c r="AO9" s="23">
        <v>2195</v>
      </c>
      <c r="AP9" s="24">
        <v>0.89559540000000004</v>
      </c>
      <c r="AQ9" s="23">
        <v>255</v>
      </c>
      <c r="AR9" s="24">
        <v>0.1044046</v>
      </c>
      <c r="AS9" s="23">
        <v>2450</v>
      </c>
      <c r="AT9" s="23">
        <v>815</v>
      </c>
      <c r="AU9" s="24">
        <v>0.31455040000000001</v>
      </c>
      <c r="AV9" s="23">
        <v>1530</v>
      </c>
      <c r="AW9" s="24">
        <v>0.59011959999999997</v>
      </c>
      <c r="AX9" s="23">
        <v>2130</v>
      </c>
      <c r="AY9" s="24">
        <v>0.82246240000000004</v>
      </c>
      <c r="AZ9" s="23">
        <v>2340</v>
      </c>
      <c r="BA9" s="24">
        <v>0.90351219999999999</v>
      </c>
      <c r="BB9" s="23">
        <v>250</v>
      </c>
      <c r="BC9" s="24">
        <v>9.6487799999999999E-2</v>
      </c>
      <c r="BD9" s="23">
        <v>2590</v>
      </c>
    </row>
    <row r="10" spans="1:56" ht="15" customHeight="1" x14ac:dyDescent="0.2">
      <c r="A10" t="s">
        <v>51</v>
      </c>
      <c r="B10" s="23">
        <v>60</v>
      </c>
      <c r="C10" s="24" t="s">
        <v>29</v>
      </c>
      <c r="D10" s="23">
        <v>65</v>
      </c>
      <c r="E10" s="24" t="s">
        <v>29</v>
      </c>
      <c r="F10" s="23">
        <v>75</v>
      </c>
      <c r="G10" s="24" t="s">
        <v>29</v>
      </c>
      <c r="H10" s="23">
        <v>75</v>
      </c>
      <c r="I10" s="24" t="s">
        <v>29</v>
      </c>
      <c r="J10" s="23" t="s">
        <v>29</v>
      </c>
      <c r="K10" s="24" t="s">
        <v>29</v>
      </c>
      <c r="L10" s="23">
        <v>75</v>
      </c>
      <c r="M10" s="23">
        <v>50</v>
      </c>
      <c r="N10" s="24">
        <v>0.86440680000000003</v>
      </c>
      <c r="O10" s="23">
        <v>55</v>
      </c>
      <c r="P10" s="24">
        <v>0.96610169999999995</v>
      </c>
      <c r="Q10" s="23">
        <v>60</v>
      </c>
      <c r="R10" s="24">
        <v>1</v>
      </c>
      <c r="S10" s="23">
        <v>60</v>
      </c>
      <c r="T10" s="24">
        <v>1</v>
      </c>
      <c r="U10" s="23">
        <v>0</v>
      </c>
      <c r="V10" s="24">
        <v>0</v>
      </c>
      <c r="W10" s="23">
        <v>60</v>
      </c>
      <c r="X10" s="23">
        <v>55</v>
      </c>
      <c r="Y10" s="24">
        <v>0.90163930000000003</v>
      </c>
      <c r="Z10" s="23">
        <v>60</v>
      </c>
      <c r="AA10" s="24">
        <v>1</v>
      </c>
      <c r="AB10" s="23">
        <v>60</v>
      </c>
      <c r="AC10" s="24">
        <v>1</v>
      </c>
      <c r="AD10" s="23">
        <v>60</v>
      </c>
      <c r="AE10" s="24">
        <v>1</v>
      </c>
      <c r="AF10" s="23">
        <v>0</v>
      </c>
      <c r="AG10" s="24">
        <v>0</v>
      </c>
      <c r="AH10" s="23">
        <v>60</v>
      </c>
      <c r="AI10" s="23">
        <v>50</v>
      </c>
      <c r="AJ10" s="24">
        <v>0.83606559999999996</v>
      </c>
      <c r="AK10" s="23">
        <v>55</v>
      </c>
      <c r="AL10" s="24">
        <v>0.93442619999999998</v>
      </c>
      <c r="AM10" s="23">
        <v>60</v>
      </c>
      <c r="AN10" s="24">
        <v>1</v>
      </c>
      <c r="AO10" s="23">
        <v>60</v>
      </c>
      <c r="AP10" s="24">
        <v>1</v>
      </c>
      <c r="AQ10" s="23">
        <v>0</v>
      </c>
      <c r="AR10" s="24">
        <v>0</v>
      </c>
      <c r="AS10" s="23">
        <v>60</v>
      </c>
      <c r="AT10" s="23">
        <v>40</v>
      </c>
      <c r="AU10" s="24">
        <v>0.74074070000000003</v>
      </c>
      <c r="AV10" s="23">
        <v>45</v>
      </c>
      <c r="AW10" s="24">
        <v>0.79629629999999996</v>
      </c>
      <c r="AX10" s="23">
        <v>45</v>
      </c>
      <c r="AY10" s="24">
        <v>0.81481479999999995</v>
      </c>
      <c r="AZ10" s="23">
        <v>45</v>
      </c>
      <c r="BA10" s="24">
        <v>0.81481479999999995</v>
      </c>
      <c r="BB10" s="23">
        <v>10</v>
      </c>
      <c r="BC10" s="24">
        <v>0.18518519999999999</v>
      </c>
      <c r="BD10" s="23">
        <v>55</v>
      </c>
    </row>
    <row r="11" spans="1:56" ht="15" customHeight="1" x14ac:dyDescent="0.2">
      <c r="A11" t="s">
        <v>52</v>
      </c>
      <c r="B11" s="23">
        <v>15</v>
      </c>
      <c r="C11" s="24">
        <v>0.38636359999999997</v>
      </c>
      <c r="D11" s="23">
        <v>30</v>
      </c>
      <c r="E11" s="24">
        <v>0.72727269999999999</v>
      </c>
      <c r="F11" s="23">
        <v>40</v>
      </c>
      <c r="G11" s="24">
        <v>0.86363639999999997</v>
      </c>
      <c r="H11" s="23">
        <v>45</v>
      </c>
      <c r="I11" s="24">
        <v>1</v>
      </c>
      <c r="J11" s="23">
        <v>0</v>
      </c>
      <c r="K11" s="24">
        <v>0</v>
      </c>
      <c r="L11" s="23">
        <v>45</v>
      </c>
      <c r="M11" s="23">
        <v>25</v>
      </c>
      <c r="N11" s="24">
        <v>0.69444439999999996</v>
      </c>
      <c r="O11" s="23">
        <v>30</v>
      </c>
      <c r="P11" s="24">
        <v>0.88888889999999998</v>
      </c>
      <c r="Q11" s="23">
        <v>35</v>
      </c>
      <c r="R11" s="24">
        <v>1</v>
      </c>
      <c r="S11" s="23">
        <v>35</v>
      </c>
      <c r="T11" s="24">
        <v>1</v>
      </c>
      <c r="U11" s="23">
        <v>0</v>
      </c>
      <c r="V11" s="24">
        <v>0</v>
      </c>
      <c r="W11" s="23">
        <v>35</v>
      </c>
      <c r="X11" s="23">
        <v>15</v>
      </c>
      <c r="Y11" s="24">
        <v>0.54838710000000002</v>
      </c>
      <c r="Z11" s="23">
        <v>30</v>
      </c>
      <c r="AA11" s="24">
        <v>0.93548390000000003</v>
      </c>
      <c r="AB11" s="23">
        <v>30</v>
      </c>
      <c r="AC11" s="24">
        <v>1</v>
      </c>
      <c r="AD11" s="23">
        <v>30</v>
      </c>
      <c r="AE11" s="24">
        <v>1</v>
      </c>
      <c r="AF11" s="23">
        <v>0</v>
      </c>
      <c r="AG11" s="24">
        <v>0</v>
      </c>
      <c r="AH11" s="23">
        <v>30</v>
      </c>
      <c r="AI11" s="23">
        <v>15</v>
      </c>
      <c r="AJ11" s="24">
        <v>0.3684211</v>
      </c>
      <c r="AK11" s="23">
        <v>30</v>
      </c>
      <c r="AL11" s="24">
        <v>0.81578949999999995</v>
      </c>
      <c r="AM11" s="23">
        <v>40</v>
      </c>
      <c r="AN11" s="24">
        <v>1</v>
      </c>
      <c r="AO11" s="23">
        <v>40</v>
      </c>
      <c r="AP11" s="24">
        <v>1</v>
      </c>
      <c r="AQ11" s="23">
        <v>0</v>
      </c>
      <c r="AR11" s="24">
        <v>0</v>
      </c>
      <c r="AS11" s="23">
        <v>40</v>
      </c>
      <c r="AT11" s="23">
        <v>20</v>
      </c>
      <c r="AU11" s="24" t="s">
        <v>29</v>
      </c>
      <c r="AV11" s="23">
        <v>35</v>
      </c>
      <c r="AW11" s="24" t="s">
        <v>29</v>
      </c>
      <c r="AX11" s="23">
        <v>45</v>
      </c>
      <c r="AY11" s="24" t="s">
        <v>29</v>
      </c>
      <c r="AZ11" s="23">
        <v>45</v>
      </c>
      <c r="BA11" s="24" t="s">
        <v>29</v>
      </c>
      <c r="BB11" s="23" t="s">
        <v>29</v>
      </c>
      <c r="BC11" s="24" t="s">
        <v>29</v>
      </c>
      <c r="BD11" s="23">
        <v>45</v>
      </c>
    </row>
    <row r="12" spans="1:56" ht="15" customHeight="1" x14ac:dyDescent="0.2">
      <c r="A12" t="s">
        <v>53</v>
      </c>
      <c r="B12" s="23">
        <v>255</v>
      </c>
      <c r="C12" s="24">
        <v>0.36690650000000002</v>
      </c>
      <c r="D12" s="23">
        <v>405</v>
      </c>
      <c r="E12" s="24">
        <v>0.57985609999999999</v>
      </c>
      <c r="F12" s="23">
        <v>530</v>
      </c>
      <c r="G12" s="24">
        <v>0.76402879999999995</v>
      </c>
      <c r="H12" s="23">
        <v>635</v>
      </c>
      <c r="I12" s="24">
        <v>0.91223019999999999</v>
      </c>
      <c r="J12" s="23">
        <v>60</v>
      </c>
      <c r="K12" s="24">
        <v>8.7769799999999995E-2</v>
      </c>
      <c r="L12" s="23">
        <v>695</v>
      </c>
      <c r="M12" s="23">
        <v>265</v>
      </c>
      <c r="N12" s="24">
        <v>0.46902650000000001</v>
      </c>
      <c r="O12" s="23">
        <v>390</v>
      </c>
      <c r="P12" s="24">
        <v>0.69026549999999998</v>
      </c>
      <c r="Q12" s="23">
        <v>500</v>
      </c>
      <c r="R12" s="24">
        <v>0.88672569999999995</v>
      </c>
      <c r="S12" s="23">
        <v>535</v>
      </c>
      <c r="T12" s="24">
        <v>0.94690269999999999</v>
      </c>
      <c r="U12" s="23">
        <v>30</v>
      </c>
      <c r="V12" s="24">
        <v>5.30973E-2</v>
      </c>
      <c r="W12" s="23">
        <v>565</v>
      </c>
      <c r="X12" s="23">
        <v>220</v>
      </c>
      <c r="Y12" s="24">
        <v>0.44308940000000002</v>
      </c>
      <c r="Z12" s="23">
        <v>375</v>
      </c>
      <c r="AA12" s="24">
        <v>0.76219510000000001</v>
      </c>
      <c r="AB12" s="23">
        <v>460</v>
      </c>
      <c r="AC12" s="24">
        <v>0.93902439999999998</v>
      </c>
      <c r="AD12" s="23">
        <v>480</v>
      </c>
      <c r="AE12" s="24">
        <v>0.97357720000000003</v>
      </c>
      <c r="AF12" s="23">
        <v>15</v>
      </c>
      <c r="AG12" s="24">
        <v>2.64228E-2</v>
      </c>
      <c r="AH12" s="23">
        <v>490</v>
      </c>
      <c r="AI12" s="23">
        <v>150</v>
      </c>
      <c r="AJ12" s="24">
        <v>0.24104229999999999</v>
      </c>
      <c r="AK12" s="23">
        <v>275</v>
      </c>
      <c r="AL12" s="24">
        <v>0.44788270000000002</v>
      </c>
      <c r="AM12" s="23">
        <v>400</v>
      </c>
      <c r="AN12" s="24">
        <v>0.6547231</v>
      </c>
      <c r="AO12" s="23">
        <v>465</v>
      </c>
      <c r="AP12" s="24">
        <v>0.75407170000000001</v>
      </c>
      <c r="AQ12" s="23">
        <v>150</v>
      </c>
      <c r="AR12" s="24">
        <v>0.24592829999999999</v>
      </c>
      <c r="AS12" s="23">
        <v>615</v>
      </c>
      <c r="AT12" s="23">
        <v>140</v>
      </c>
      <c r="AU12" s="24">
        <v>0.22169810000000001</v>
      </c>
      <c r="AV12" s="23">
        <v>310</v>
      </c>
      <c r="AW12" s="24">
        <v>0.4842767</v>
      </c>
      <c r="AX12" s="23">
        <v>455</v>
      </c>
      <c r="AY12" s="24">
        <v>0.71383649999999998</v>
      </c>
      <c r="AZ12" s="23">
        <v>525</v>
      </c>
      <c r="BA12" s="24">
        <v>0.82389939999999995</v>
      </c>
      <c r="BB12" s="23">
        <v>110</v>
      </c>
      <c r="BC12" s="24">
        <v>0.1761006</v>
      </c>
      <c r="BD12" s="23">
        <v>635</v>
      </c>
    </row>
    <row r="13" spans="1:56" ht="15" customHeight="1" x14ac:dyDescent="0.2">
      <c r="A13" t="s">
        <v>76</v>
      </c>
      <c r="B13" s="23">
        <v>25</v>
      </c>
      <c r="C13" s="24">
        <v>0.20869570000000001</v>
      </c>
      <c r="D13" s="23">
        <v>40</v>
      </c>
      <c r="E13" s="24">
        <v>0.3565217</v>
      </c>
      <c r="F13" s="23">
        <v>65</v>
      </c>
      <c r="G13" s="24">
        <v>0.58260869999999998</v>
      </c>
      <c r="H13" s="23">
        <v>95</v>
      </c>
      <c r="I13" s="24">
        <v>0.83478260000000004</v>
      </c>
      <c r="J13" s="23">
        <v>20</v>
      </c>
      <c r="K13" s="24">
        <v>0.16521739999999999</v>
      </c>
      <c r="L13" s="23">
        <v>115</v>
      </c>
      <c r="M13" s="23">
        <v>35</v>
      </c>
      <c r="N13" s="24">
        <v>0.30555559999999998</v>
      </c>
      <c r="O13" s="23">
        <v>60</v>
      </c>
      <c r="P13" s="24">
        <v>0.53703699999999999</v>
      </c>
      <c r="Q13" s="23">
        <v>95</v>
      </c>
      <c r="R13" s="24">
        <v>0.87037039999999999</v>
      </c>
      <c r="S13" s="23">
        <v>100</v>
      </c>
      <c r="T13" s="24">
        <v>0.94444439999999996</v>
      </c>
      <c r="U13" s="23">
        <v>5</v>
      </c>
      <c r="V13" s="24">
        <v>5.5555599999999997E-2</v>
      </c>
      <c r="W13" s="23">
        <v>110</v>
      </c>
      <c r="X13" s="23">
        <v>15</v>
      </c>
      <c r="Y13" s="24" t="s">
        <v>29</v>
      </c>
      <c r="Z13" s="23">
        <v>35</v>
      </c>
      <c r="AA13" s="24" t="s">
        <v>29</v>
      </c>
      <c r="AB13" s="23">
        <v>45</v>
      </c>
      <c r="AC13" s="24" t="s">
        <v>29</v>
      </c>
      <c r="AD13" s="23">
        <v>45</v>
      </c>
      <c r="AE13" s="24" t="s">
        <v>29</v>
      </c>
      <c r="AF13" s="23" t="s">
        <v>29</v>
      </c>
      <c r="AG13" s="24" t="s">
        <v>29</v>
      </c>
      <c r="AH13" s="23">
        <v>45</v>
      </c>
      <c r="AI13" s="23">
        <v>5</v>
      </c>
      <c r="AJ13" s="24">
        <v>7.59494E-2</v>
      </c>
      <c r="AK13" s="23">
        <v>25</v>
      </c>
      <c r="AL13" s="24">
        <v>0.32911390000000001</v>
      </c>
      <c r="AM13" s="23">
        <v>50</v>
      </c>
      <c r="AN13" s="24">
        <v>0.64556959999999997</v>
      </c>
      <c r="AO13" s="23">
        <v>60</v>
      </c>
      <c r="AP13" s="24">
        <v>0.78481009999999995</v>
      </c>
      <c r="AQ13" s="23">
        <v>15</v>
      </c>
      <c r="AR13" s="24">
        <v>0.21518989999999999</v>
      </c>
      <c r="AS13" s="23">
        <v>80</v>
      </c>
      <c r="AT13" s="23">
        <v>5</v>
      </c>
      <c r="AU13" s="24">
        <v>7.5268799999999997E-2</v>
      </c>
      <c r="AV13" s="23">
        <v>30</v>
      </c>
      <c r="AW13" s="24">
        <v>0.3333333</v>
      </c>
      <c r="AX13" s="23">
        <v>50</v>
      </c>
      <c r="AY13" s="24">
        <v>0.53763439999999996</v>
      </c>
      <c r="AZ13" s="23">
        <v>65</v>
      </c>
      <c r="BA13" s="24">
        <v>0.72043009999999996</v>
      </c>
      <c r="BB13" s="23">
        <v>25</v>
      </c>
      <c r="BC13" s="24">
        <v>0.27956989999999998</v>
      </c>
      <c r="BD13" s="23">
        <v>95</v>
      </c>
    </row>
    <row r="14" spans="1:56" ht="15" customHeight="1" x14ac:dyDescent="0.2">
      <c r="A14" t="s">
        <v>55</v>
      </c>
      <c r="B14" s="23">
        <v>145</v>
      </c>
      <c r="C14" s="24">
        <v>0.2315113</v>
      </c>
      <c r="D14" s="23">
        <v>340</v>
      </c>
      <c r="E14" s="24">
        <v>0.54823149999999998</v>
      </c>
      <c r="F14" s="23">
        <v>520</v>
      </c>
      <c r="G14" s="24">
        <v>0.83279740000000002</v>
      </c>
      <c r="H14" s="23">
        <v>600</v>
      </c>
      <c r="I14" s="24">
        <v>0.96784570000000003</v>
      </c>
      <c r="J14" s="23">
        <v>20</v>
      </c>
      <c r="K14" s="24">
        <v>3.2154299999999997E-2</v>
      </c>
      <c r="L14" s="23">
        <v>620</v>
      </c>
      <c r="M14" s="23">
        <v>280</v>
      </c>
      <c r="N14" s="24">
        <v>0.4947183</v>
      </c>
      <c r="O14" s="23">
        <v>430</v>
      </c>
      <c r="P14" s="24">
        <v>0.75528169999999994</v>
      </c>
      <c r="Q14" s="23">
        <v>515</v>
      </c>
      <c r="R14" s="24">
        <v>0.9049296</v>
      </c>
      <c r="S14" s="23">
        <v>545</v>
      </c>
      <c r="T14" s="24">
        <v>0.959507</v>
      </c>
      <c r="U14" s="23">
        <v>25</v>
      </c>
      <c r="V14" s="24">
        <v>4.0493000000000001E-2</v>
      </c>
      <c r="W14" s="23">
        <v>570</v>
      </c>
      <c r="X14" s="23">
        <v>270</v>
      </c>
      <c r="Y14" s="24" t="s">
        <v>29</v>
      </c>
      <c r="Z14" s="23">
        <v>440</v>
      </c>
      <c r="AA14" s="24" t="s">
        <v>29</v>
      </c>
      <c r="AB14" s="23">
        <v>530</v>
      </c>
      <c r="AC14" s="24" t="s">
        <v>29</v>
      </c>
      <c r="AD14" s="23">
        <v>540</v>
      </c>
      <c r="AE14" s="24" t="s">
        <v>29</v>
      </c>
      <c r="AF14" s="23" t="s">
        <v>29</v>
      </c>
      <c r="AG14" s="24" t="s">
        <v>29</v>
      </c>
      <c r="AH14" s="23">
        <v>540</v>
      </c>
      <c r="AI14" s="23">
        <v>125</v>
      </c>
      <c r="AJ14" s="24">
        <v>0.22084809999999999</v>
      </c>
      <c r="AK14" s="23">
        <v>295</v>
      </c>
      <c r="AL14" s="24">
        <v>0.52296819999999999</v>
      </c>
      <c r="AM14" s="23">
        <v>460</v>
      </c>
      <c r="AN14" s="24">
        <v>0.81448759999999998</v>
      </c>
      <c r="AO14" s="23">
        <v>510</v>
      </c>
      <c r="AP14" s="24">
        <v>0.90282689999999999</v>
      </c>
      <c r="AQ14" s="23">
        <v>55</v>
      </c>
      <c r="AR14" s="24">
        <v>9.7173099999999998E-2</v>
      </c>
      <c r="AS14" s="23">
        <v>565</v>
      </c>
      <c r="AT14" s="23">
        <v>160</v>
      </c>
      <c r="AU14" s="24">
        <v>0.31237720000000002</v>
      </c>
      <c r="AV14" s="23">
        <v>295</v>
      </c>
      <c r="AW14" s="24">
        <v>0.58153239999999995</v>
      </c>
      <c r="AX14" s="23">
        <v>430</v>
      </c>
      <c r="AY14" s="24">
        <v>0.84086439999999996</v>
      </c>
      <c r="AZ14" s="23">
        <v>470</v>
      </c>
      <c r="BA14" s="24">
        <v>0.92730840000000003</v>
      </c>
      <c r="BB14" s="23">
        <v>35</v>
      </c>
      <c r="BC14" s="24">
        <v>7.2691599999999995E-2</v>
      </c>
      <c r="BD14" s="23">
        <v>510</v>
      </c>
    </row>
    <row r="15" spans="1:56" ht="15" customHeight="1" x14ac:dyDescent="0.2">
      <c r="A15" t="s">
        <v>137</v>
      </c>
      <c r="B15" s="23">
        <v>75</v>
      </c>
      <c r="C15" s="24" t="s">
        <v>29</v>
      </c>
      <c r="D15" s="23">
        <v>100</v>
      </c>
      <c r="E15" s="24" t="s">
        <v>29</v>
      </c>
      <c r="F15" s="23">
        <v>115</v>
      </c>
      <c r="G15" s="24" t="s">
        <v>29</v>
      </c>
      <c r="H15" s="23">
        <v>120</v>
      </c>
      <c r="I15" s="24" t="s">
        <v>29</v>
      </c>
      <c r="J15" s="23" t="s">
        <v>29</v>
      </c>
      <c r="K15" s="24" t="s">
        <v>29</v>
      </c>
      <c r="L15" s="23">
        <v>125</v>
      </c>
      <c r="M15" s="23">
        <v>65</v>
      </c>
      <c r="N15" s="24">
        <v>0.83544300000000005</v>
      </c>
      <c r="O15" s="23">
        <v>75</v>
      </c>
      <c r="P15" s="24">
        <v>0.96202529999999997</v>
      </c>
      <c r="Q15" s="23">
        <v>80</v>
      </c>
      <c r="R15" s="24">
        <v>1</v>
      </c>
      <c r="S15" s="23">
        <v>80</v>
      </c>
      <c r="T15" s="24">
        <v>1</v>
      </c>
      <c r="U15" s="23">
        <v>0</v>
      </c>
      <c r="V15" s="24">
        <v>0</v>
      </c>
      <c r="W15" s="23">
        <v>80</v>
      </c>
      <c r="X15" s="23">
        <v>70</v>
      </c>
      <c r="Y15" s="24">
        <v>0.67961170000000004</v>
      </c>
      <c r="Z15" s="23">
        <v>90</v>
      </c>
      <c r="AA15" s="24">
        <v>0.88349509999999998</v>
      </c>
      <c r="AB15" s="23">
        <v>100</v>
      </c>
      <c r="AC15" s="24">
        <v>0.99029129999999999</v>
      </c>
      <c r="AD15" s="23">
        <v>105</v>
      </c>
      <c r="AE15" s="24">
        <v>1</v>
      </c>
      <c r="AF15" s="23">
        <v>0</v>
      </c>
      <c r="AG15" s="24">
        <v>0</v>
      </c>
      <c r="AH15" s="23">
        <v>105</v>
      </c>
      <c r="AI15" s="23">
        <v>60</v>
      </c>
      <c r="AJ15" s="24" t="s">
        <v>29</v>
      </c>
      <c r="AK15" s="23">
        <v>80</v>
      </c>
      <c r="AL15" s="24" t="s">
        <v>29</v>
      </c>
      <c r="AM15" s="23">
        <v>100</v>
      </c>
      <c r="AN15" s="24" t="s">
        <v>29</v>
      </c>
      <c r="AO15" s="23">
        <v>105</v>
      </c>
      <c r="AP15" s="24" t="s">
        <v>29</v>
      </c>
      <c r="AQ15" s="23" t="s">
        <v>29</v>
      </c>
      <c r="AR15" s="24" t="s">
        <v>29</v>
      </c>
      <c r="AS15" s="23">
        <v>105</v>
      </c>
      <c r="AT15" s="23">
        <v>40</v>
      </c>
      <c r="AU15" s="24" t="s">
        <v>29</v>
      </c>
      <c r="AV15" s="23">
        <v>65</v>
      </c>
      <c r="AW15" s="24" t="s">
        <v>29</v>
      </c>
      <c r="AX15" s="23">
        <v>90</v>
      </c>
      <c r="AY15" s="24" t="s">
        <v>29</v>
      </c>
      <c r="AZ15" s="23">
        <v>90</v>
      </c>
      <c r="BA15" s="24" t="s">
        <v>29</v>
      </c>
      <c r="BB15" s="23" t="s">
        <v>29</v>
      </c>
      <c r="BC15" s="24" t="s">
        <v>29</v>
      </c>
      <c r="BD15" s="23">
        <v>95</v>
      </c>
    </row>
    <row r="16" spans="1:56" ht="15" customHeight="1" x14ac:dyDescent="0.2">
      <c r="A16" t="s">
        <v>77</v>
      </c>
      <c r="B16" s="23">
        <v>15</v>
      </c>
      <c r="C16" s="24">
        <v>0.15555559999999999</v>
      </c>
      <c r="D16" s="23">
        <v>25</v>
      </c>
      <c r="E16" s="24">
        <v>0.2888889</v>
      </c>
      <c r="F16" s="23">
        <v>45</v>
      </c>
      <c r="G16" s="24">
        <v>0.48888890000000002</v>
      </c>
      <c r="H16" s="23">
        <v>60</v>
      </c>
      <c r="I16" s="24">
        <v>0.68888890000000003</v>
      </c>
      <c r="J16" s="23">
        <v>30</v>
      </c>
      <c r="K16" s="24">
        <v>0.31111109999999997</v>
      </c>
      <c r="L16" s="23">
        <v>90</v>
      </c>
      <c r="M16" s="23">
        <v>30</v>
      </c>
      <c r="N16" s="24" t="s">
        <v>29</v>
      </c>
      <c r="O16" s="23">
        <v>55</v>
      </c>
      <c r="P16" s="24" t="s">
        <v>29</v>
      </c>
      <c r="Q16" s="23">
        <v>75</v>
      </c>
      <c r="R16" s="24" t="s">
        <v>29</v>
      </c>
      <c r="S16" s="23">
        <v>85</v>
      </c>
      <c r="T16" s="24" t="s">
        <v>29</v>
      </c>
      <c r="U16" s="23" t="s">
        <v>29</v>
      </c>
      <c r="V16" s="24" t="s">
        <v>29</v>
      </c>
      <c r="W16" s="23">
        <v>90</v>
      </c>
      <c r="X16" s="23">
        <v>10</v>
      </c>
      <c r="Y16" s="24" t="s">
        <v>29</v>
      </c>
      <c r="Z16" s="23">
        <v>20</v>
      </c>
      <c r="AA16" s="24" t="s">
        <v>29</v>
      </c>
      <c r="AB16" s="23">
        <v>35</v>
      </c>
      <c r="AC16" s="24" t="s">
        <v>29</v>
      </c>
      <c r="AD16" s="23">
        <v>40</v>
      </c>
      <c r="AE16" s="24" t="s">
        <v>29</v>
      </c>
      <c r="AF16" s="23" t="s">
        <v>29</v>
      </c>
      <c r="AG16" s="24" t="s">
        <v>29</v>
      </c>
      <c r="AH16" s="23">
        <v>45</v>
      </c>
      <c r="AI16" s="23">
        <v>10</v>
      </c>
      <c r="AJ16" s="24" t="s">
        <v>29</v>
      </c>
      <c r="AK16" s="23">
        <v>15</v>
      </c>
      <c r="AL16" s="24" t="s">
        <v>29</v>
      </c>
      <c r="AM16" s="23">
        <v>30</v>
      </c>
      <c r="AN16" s="24" t="s">
        <v>29</v>
      </c>
      <c r="AO16" s="23">
        <v>35</v>
      </c>
      <c r="AP16" s="24" t="s">
        <v>29</v>
      </c>
      <c r="AQ16" s="23" t="s">
        <v>29</v>
      </c>
      <c r="AR16" s="24" t="s">
        <v>29</v>
      </c>
      <c r="AS16" s="23">
        <v>35</v>
      </c>
      <c r="AT16" s="23">
        <v>10</v>
      </c>
      <c r="AU16" s="24">
        <v>0.1355932</v>
      </c>
      <c r="AV16" s="23">
        <v>20</v>
      </c>
      <c r="AW16" s="24">
        <v>0.37288139999999997</v>
      </c>
      <c r="AX16" s="23">
        <v>40</v>
      </c>
      <c r="AY16" s="24">
        <v>0.67796610000000002</v>
      </c>
      <c r="AZ16" s="23">
        <v>45</v>
      </c>
      <c r="BA16" s="24">
        <v>0.79661020000000005</v>
      </c>
      <c r="BB16" s="23">
        <v>10</v>
      </c>
      <c r="BC16" s="24">
        <v>0.20338980000000001</v>
      </c>
      <c r="BD16" s="23">
        <v>60</v>
      </c>
    </row>
    <row r="17" spans="1:56" ht="15" customHeight="1" x14ac:dyDescent="0.2">
      <c r="A17" t="s">
        <v>56</v>
      </c>
      <c r="B17" s="23">
        <v>775</v>
      </c>
      <c r="C17" s="24">
        <v>0.2793215</v>
      </c>
      <c r="D17" s="23">
        <v>1590</v>
      </c>
      <c r="E17" s="24">
        <v>0.57343920000000004</v>
      </c>
      <c r="F17" s="23">
        <v>2325</v>
      </c>
      <c r="G17" s="24">
        <v>0.83976899999999999</v>
      </c>
      <c r="H17" s="23">
        <v>2695</v>
      </c>
      <c r="I17" s="24">
        <v>0.97257309999999997</v>
      </c>
      <c r="J17" s="23">
        <v>75</v>
      </c>
      <c r="K17" s="24">
        <v>2.7426900000000001E-2</v>
      </c>
      <c r="L17" s="23">
        <v>2770</v>
      </c>
      <c r="M17" s="23">
        <v>1300</v>
      </c>
      <c r="N17" s="24">
        <v>0.45901059999999999</v>
      </c>
      <c r="O17" s="23">
        <v>2055</v>
      </c>
      <c r="P17" s="24">
        <v>0.72579510000000003</v>
      </c>
      <c r="Q17" s="23">
        <v>2595</v>
      </c>
      <c r="R17" s="24">
        <v>0.91766780000000003</v>
      </c>
      <c r="S17" s="23">
        <v>2750</v>
      </c>
      <c r="T17" s="24">
        <v>0.97102469999999996</v>
      </c>
      <c r="U17" s="23">
        <v>80</v>
      </c>
      <c r="V17" s="24">
        <v>2.8975299999999999E-2</v>
      </c>
      <c r="W17" s="23">
        <v>2830</v>
      </c>
      <c r="X17" s="23">
        <v>835</v>
      </c>
      <c r="Y17" s="24">
        <v>0.37260149999999997</v>
      </c>
      <c r="Z17" s="23">
        <v>1545</v>
      </c>
      <c r="AA17" s="24">
        <v>0.68853189999999997</v>
      </c>
      <c r="AB17" s="23">
        <v>2075</v>
      </c>
      <c r="AC17" s="24">
        <v>0.92503349999999995</v>
      </c>
      <c r="AD17" s="23">
        <v>2195</v>
      </c>
      <c r="AE17" s="24">
        <v>0.97991969999999995</v>
      </c>
      <c r="AF17" s="23">
        <v>45</v>
      </c>
      <c r="AG17" s="24">
        <v>2.0080299999999999E-2</v>
      </c>
      <c r="AH17" s="23">
        <v>2240</v>
      </c>
      <c r="AI17" s="23">
        <v>485</v>
      </c>
      <c r="AJ17" s="24">
        <v>0.20664679999999999</v>
      </c>
      <c r="AK17" s="23">
        <v>1115</v>
      </c>
      <c r="AL17" s="24">
        <v>0.47464849999999997</v>
      </c>
      <c r="AM17" s="23">
        <v>1840</v>
      </c>
      <c r="AN17" s="24">
        <v>0.78440560000000004</v>
      </c>
      <c r="AO17" s="23">
        <v>2120</v>
      </c>
      <c r="AP17" s="24">
        <v>0.90285470000000001</v>
      </c>
      <c r="AQ17" s="23">
        <v>230</v>
      </c>
      <c r="AR17" s="24">
        <v>9.7145300000000004E-2</v>
      </c>
      <c r="AS17" s="23">
        <v>2345</v>
      </c>
      <c r="AT17" s="23">
        <v>645</v>
      </c>
      <c r="AU17" s="24">
        <v>0.25915490000000002</v>
      </c>
      <c r="AV17" s="23">
        <v>1350</v>
      </c>
      <c r="AW17" s="24">
        <v>0.54325959999999995</v>
      </c>
      <c r="AX17" s="23">
        <v>2020</v>
      </c>
      <c r="AY17" s="24">
        <v>0.81247480000000005</v>
      </c>
      <c r="AZ17" s="23">
        <v>2270</v>
      </c>
      <c r="BA17" s="24">
        <v>0.91307850000000002</v>
      </c>
      <c r="BB17" s="23">
        <v>215</v>
      </c>
      <c r="BC17" s="24">
        <v>8.6921499999999999E-2</v>
      </c>
      <c r="BD17" s="23">
        <v>2485</v>
      </c>
    </row>
    <row r="18" spans="1:56" ht="15" customHeight="1" x14ac:dyDescent="0.2">
      <c r="A18" t="s">
        <v>28</v>
      </c>
      <c r="B18" s="23">
        <v>225</v>
      </c>
      <c r="C18" s="24">
        <v>0.44313730000000001</v>
      </c>
      <c r="D18" s="23">
        <v>325</v>
      </c>
      <c r="E18" s="24">
        <v>0.63921570000000005</v>
      </c>
      <c r="F18" s="23">
        <v>425</v>
      </c>
      <c r="G18" s="24">
        <v>0.83333330000000005</v>
      </c>
      <c r="H18" s="23">
        <v>480</v>
      </c>
      <c r="I18" s="24">
        <v>0.94313729999999996</v>
      </c>
      <c r="J18" s="23">
        <v>30</v>
      </c>
      <c r="K18" s="24">
        <v>5.6862700000000002E-2</v>
      </c>
      <c r="L18" s="23">
        <v>510</v>
      </c>
      <c r="M18" s="23">
        <v>355</v>
      </c>
      <c r="N18" s="24">
        <v>0.60067680000000001</v>
      </c>
      <c r="O18" s="23">
        <v>485</v>
      </c>
      <c r="P18" s="24">
        <v>0.82064300000000001</v>
      </c>
      <c r="Q18" s="23">
        <v>560</v>
      </c>
      <c r="R18" s="24">
        <v>0.94585450000000004</v>
      </c>
      <c r="S18" s="23">
        <v>580</v>
      </c>
      <c r="T18" s="24">
        <v>0.98477159999999997</v>
      </c>
      <c r="U18" s="23">
        <v>10</v>
      </c>
      <c r="V18" s="24">
        <v>1.52284E-2</v>
      </c>
      <c r="W18" s="23">
        <v>590</v>
      </c>
      <c r="X18" s="23">
        <v>340</v>
      </c>
      <c r="Y18" s="24" t="s">
        <v>29</v>
      </c>
      <c r="Z18" s="23">
        <v>490</v>
      </c>
      <c r="AA18" s="24" t="s">
        <v>29</v>
      </c>
      <c r="AB18" s="23">
        <v>555</v>
      </c>
      <c r="AC18" s="24" t="s">
        <v>29</v>
      </c>
      <c r="AD18" s="23">
        <v>570</v>
      </c>
      <c r="AE18" s="24" t="s">
        <v>29</v>
      </c>
      <c r="AF18" s="23" t="s">
        <v>29</v>
      </c>
      <c r="AG18" s="24" t="s">
        <v>29</v>
      </c>
      <c r="AH18" s="23">
        <v>575</v>
      </c>
      <c r="AI18" s="23">
        <v>240</v>
      </c>
      <c r="AJ18" s="24">
        <v>0.39469320000000002</v>
      </c>
      <c r="AK18" s="23">
        <v>350</v>
      </c>
      <c r="AL18" s="24">
        <v>0.57711440000000003</v>
      </c>
      <c r="AM18" s="23">
        <v>465</v>
      </c>
      <c r="AN18" s="24">
        <v>0.77446099999999996</v>
      </c>
      <c r="AO18" s="23">
        <v>500</v>
      </c>
      <c r="AP18" s="24">
        <v>0.83250409999999997</v>
      </c>
      <c r="AQ18" s="23">
        <v>100</v>
      </c>
      <c r="AR18" s="24">
        <v>0.1674959</v>
      </c>
      <c r="AS18" s="23">
        <v>605</v>
      </c>
      <c r="AT18" s="23">
        <v>275</v>
      </c>
      <c r="AU18" s="24">
        <v>0.43260189999999998</v>
      </c>
      <c r="AV18" s="23">
        <v>445</v>
      </c>
      <c r="AW18" s="24">
        <v>0.69435740000000001</v>
      </c>
      <c r="AX18" s="23">
        <v>555</v>
      </c>
      <c r="AY18" s="24">
        <v>0.87147339999999995</v>
      </c>
      <c r="AZ18" s="23">
        <v>590</v>
      </c>
      <c r="BA18" s="24">
        <v>0.92789969999999999</v>
      </c>
      <c r="BB18" s="23">
        <v>45</v>
      </c>
      <c r="BC18" s="24">
        <v>7.2100300000000006E-2</v>
      </c>
      <c r="BD18" s="23">
        <v>640</v>
      </c>
    </row>
    <row r="19" spans="1:56" ht="15" customHeight="1" x14ac:dyDescent="0.2">
      <c r="A19" t="s">
        <v>30</v>
      </c>
      <c r="B19" s="23">
        <v>5</v>
      </c>
      <c r="C19" s="24">
        <v>0.5</v>
      </c>
      <c r="D19" s="23">
        <v>5</v>
      </c>
      <c r="E19" s="24">
        <v>0.7</v>
      </c>
      <c r="F19" s="23">
        <v>10</v>
      </c>
      <c r="G19" s="24">
        <v>1</v>
      </c>
      <c r="H19" s="23">
        <v>10</v>
      </c>
      <c r="I19" s="24">
        <v>1</v>
      </c>
      <c r="J19" s="23">
        <v>0</v>
      </c>
      <c r="K19" s="24">
        <v>0</v>
      </c>
      <c r="L19" s="23">
        <v>10</v>
      </c>
      <c r="M19" s="23">
        <v>5</v>
      </c>
      <c r="N19" s="24">
        <v>0.77777779999999996</v>
      </c>
      <c r="O19" s="23">
        <v>10</v>
      </c>
      <c r="P19" s="24">
        <v>0.88888889999999998</v>
      </c>
      <c r="Q19" s="23">
        <v>10</v>
      </c>
      <c r="R19" s="24">
        <v>1</v>
      </c>
      <c r="S19" s="23">
        <v>10</v>
      </c>
      <c r="T19" s="24">
        <v>1</v>
      </c>
      <c r="U19" s="23">
        <v>0</v>
      </c>
      <c r="V19" s="24">
        <v>0</v>
      </c>
      <c r="W19" s="23">
        <v>10</v>
      </c>
      <c r="X19" s="23">
        <v>5</v>
      </c>
      <c r="Y19" s="24" t="s">
        <v>29</v>
      </c>
      <c r="Z19" s="23">
        <v>10</v>
      </c>
      <c r="AA19" s="24" t="s">
        <v>29</v>
      </c>
      <c r="AB19" s="23">
        <v>10</v>
      </c>
      <c r="AC19" s="24" t="s">
        <v>29</v>
      </c>
      <c r="AD19" s="23">
        <v>10</v>
      </c>
      <c r="AE19" s="24" t="s">
        <v>29</v>
      </c>
      <c r="AF19" s="23" t="s">
        <v>29</v>
      </c>
      <c r="AG19" s="24" t="s">
        <v>29</v>
      </c>
      <c r="AH19" s="23">
        <v>10</v>
      </c>
      <c r="AI19" s="23">
        <v>5</v>
      </c>
      <c r="AJ19" s="24" t="s">
        <v>29</v>
      </c>
      <c r="AK19" s="23">
        <v>15</v>
      </c>
      <c r="AL19" s="24" t="s">
        <v>29</v>
      </c>
      <c r="AM19" s="23">
        <v>15</v>
      </c>
      <c r="AN19" s="24" t="s">
        <v>29</v>
      </c>
      <c r="AO19" s="23">
        <v>20</v>
      </c>
      <c r="AP19" s="24" t="s">
        <v>29</v>
      </c>
      <c r="AQ19" s="23" t="s">
        <v>29</v>
      </c>
      <c r="AR19" s="24" t="s">
        <v>29</v>
      </c>
      <c r="AS19" s="23">
        <v>20</v>
      </c>
      <c r="AT19" s="23">
        <v>5</v>
      </c>
      <c r="AU19" s="24">
        <v>0.45454549999999999</v>
      </c>
      <c r="AV19" s="23">
        <v>10</v>
      </c>
      <c r="AW19" s="24">
        <v>0.72727269999999999</v>
      </c>
      <c r="AX19" s="23">
        <v>10</v>
      </c>
      <c r="AY19" s="24">
        <v>1</v>
      </c>
      <c r="AZ19" s="23">
        <v>10</v>
      </c>
      <c r="BA19" s="24">
        <v>1</v>
      </c>
      <c r="BB19" s="23">
        <v>0</v>
      </c>
      <c r="BC19" s="24">
        <v>0</v>
      </c>
      <c r="BD19" s="23">
        <v>10</v>
      </c>
    </row>
    <row r="20" spans="1:56" ht="15" customHeight="1" x14ac:dyDescent="0.2">
      <c r="A20" t="s">
        <v>138</v>
      </c>
      <c r="B20" s="23">
        <v>10</v>
      </c>
      <c r="C20" s="24" t="s">
        <v>29</v>
      </c>
      <c r="D20" s="23">
        <v>20</v>
      </c>
      <c r="E20" s="24" t="s">
        <v>29</v>
      </c>
      <c r="F20" s="23">
        <v>25</v>
      </c>
      <c r="G20" s="24" t="s">
        <v>29</v>
      </c>
      <c r="H20" s="23">
        <v>25</v>
      </c>
      <c r="I20" s="24" t="s">
        <v>29</v>
      </c>
      <c r="J20" s="23" t="s">
        <v>29</v>
      </c>
      <c r="K20" s="24" t="s">
        <v>29</v>
      </c>
      <c r="L20" s="23">
        <v>25</v>
      </c>
      <c r="M20" s="23">
        <v>20</v>
      </c>
      <c r="N20" s="24">
        <v>0.63333329999999999</v>
      </c>
      <c r="O20" s="23">
        <v>25</v>
      </c>
      <c r="P20" s="24">
        <v>0.83333330000000005</v>
      </c>
      <c r="Q20" s="23">
        <v>30</v>
      </c>
      <c r="R20" s="24">
        <v>0.96666669999999999</v>
      </c>
      <c r="S20" s="23">
        <v>30</v>
      </c>
      <c r="T20" s="24">
        <v>1</v>
      </c>
      <c r="U20" s="23">
        <v>0</v>
      </c>
      <c r="V20" s="24">
        <v>0</v>
      </c>
      <c r="W20" s="23">
        <v>30</v>
      </c>
      <c r="X20" s="23">
        <v>25</v>
      </c>
      <c r="Y20" s="24" t="s">
        <v>29</v>
      </c>
      <c r="Z20" s="23">
        <v>35</v>
      </c>
      <c r="AA20" s="24" t="s">
        <v>29</v>
      </c>
      <c r="AB20" s="23">
        <v>40</v>
      </c>
      <c r="AC20" s="24" t="s">
        <v>29</v>
      </c>
      <c r="AD20" s="23">
        <v>40</v>
      </c>
      <c r="AE20" s="24" t="s">
        <v>29</v>
      </c>
      <c r="AF20" s="23" t="s">
        <v>29</v>
      </c>
      <c r="AG20" s="24" t="s">
        <v>29</v>
      </c>
      <c r="AH20" s="23">
        <v>45</v>
      </c>
      <c r="AI20" s="23">
        <v>15</v>
      </c>
      <c r="AJ20" s="24">
        <v>0.4482759</v>
      </c>
      <c r="AK20" s="23">
        <v>20</v>
      </c>
      <c r="AL20" s="24">
        <v>0.7241379</v>
      </c>
      <c r="AM20" s="23">
        <v>25</v>
      </c>
      <c r="AN20" s="24">
        <v>0.93103449999999999</v>
      </c>
      <c r="AO20" s="23">
        <v>30</v>
      </c>
      <c r="AP20" s="24">
        <v>1</v>
      </c>
      <c r="AQ20" s="23">
        <v>0</v>
      </c>
      <c r="AR20" s="24">
        <v>0</v>
      </c>
      <c r="AS20" s="23">
        <v>30</v>
      </c>
      <c r="AT20" s="23">
        <v>20</v>
      </c>
      <c r="AU20" s="24" t="s">
        <v>29</v>
      </c>
      <c r="AV20" s="23">
        <v>20</v>
      </c>
      <c r="AW20" s="24" t="s">
        <v>29</v>
      </c>
      <c r="AX20" s="23">
        <v>25</v>
      </c>
      <c r="AY20" s="24" t="s">
        <v>29</v>
      </c>
      <c r="AZ20" s="23">
        <v>30</v>
      </c>
      <c r="BA20" s="24" t="s">
        <v>29</v>
      </c>
      <c r="BB20" s="23" t="s">
        <v>29</v>
      </c>
      <c r="BC20" s="24" t="s">
        <v>29</v>
      </c>
      <c r="BD20" s="23">
        <v>30</v>
      </c>
    </row>
    <row r="21" spans="1:56" ht="15" customHeight="1" x14ac:dyDescent="0.2">
      <c r="A21" t="s">
        <v>60</v>
      </c>
      <c r="B21" s="23">
        <v>250</v>
      </c>
      <c r="C21" s="24">
        <v>0.24414060000000001</v>
      </c>
      <c r="D21" s="23">
        <v>605</v>
      </c>
      <c r="E21" s="24">
        <v>0.59179689999999996</v>
      </c>
      <c r="F21" s="23">
        <v>895</v>
      </c>
      <c r="G21" s="24">
        <v>0.87207029999999996</v>
      </c>
      <c r="H21" s="23">
        <v>995</v>
      </c>
      <c r="I21" s="24">
        <v>0.97265630000000003</v>
      </c>
      <c r="J21" s="23">
        <v>30</v>
      </c>
      <c r="K21" s="24">
        <v>2.7343800000000001E-2</v>
      </c>
      <c r="L21" s="23">
        <v>1025</v>
      </c>
      <c r="M21" s="23">
        <v>370</v>
      </c>
      <c r="N21" s="24">
        <v>0.4634761</v>
      </c>
      <c r="O21" s="23">
        <v>590</v>
      </c>
      <c r="P21" s="24">
        <v>0.74433249999999995</v>
      </c>
      <c r="Q21" s="23">
        <v>740</v>
      </c>
      <c r="R21" s="24">
        <v>0.93450880000000003</v>
      </c>
      <c r="S21" s="23">
        <v>775</v>
      </c>
      <c r="T21" s="24">
        <v>0.97733000000000003</v>
      </c>
      <c r="U21" s="23">
        <v>20</v>
      </c>
      <c r="V21" s="24">
        <v>2.2669999999999999E-2</v>
      </c>
      <c r="W21" s="23">
        <v>795</v>
      </c>
      <c r="X21" s="23">
        <v>320</v>
      </c>
      <c r="Y21" s="24">
        <v>0.42399999999999999</v>
      </c>
      <c r="Z21" s="23">
        <v>565</v>
      </c>
      <c r="AA21" s="24">
        <v>0.752</v>
      </c>
      <c r="AB21" s="23">
        <v>715</v>
      </c>
      <c r="AC21" s="24">
        <v>0.95333330000000005</v>
      </c>
      <c r="AD21" s="23">
        <v>740</v>
      </c>
      <c r="AE21" s="24">
        <v>0.98666670000000001</v>
      </c>
      <c r="AF21" s="23">
        <v>10</v>
      </c>
      <c r="AG21" s="24">
        <v>1.3333299999999999E-2</v>
      </c>
      <c r="AH21" s="23">
        <v>750</v>
      </c>
      <c r="AI21" s="23">
        <v>185</v>
      </c>
      <c r="AJ21" s="24">
        <v>0.2627119</v>
      </c>
      <c r="AK21" s="23">
        <v>420</v>
      </c>
      <c r="AL21" s="24">
        <v>0.59604520000000005</v>
      </c>
      <c r="AM21" s="23">
        <v>605</v>
      </c>
      <c r="AN21" s="24">
        <v>0.85451980000000005</v>
      </c>
      <c r="AO21" s="23">
        <v>665</v>
      </c>
      <c r="AP21" s="24">
        <v>0.9378531</v>
      </c>
      <c r="AQ21" s="23">
        <v>45</v>
      </c>
      <c r="AR21" s="24">
        <v>6.2146899999999998E-2</v>
      </c>
      <c r="AS21" s="23">
        <v>710</v>
      </c>
      <c r="AT21" s="23">
        <v>220</v>
      </c>
      <c r="AU21" s="24">
        <v>0.2714819</v>
      </c>
      <c r="AV21" s="23">
        <v>500</v>
      </c>
      <c r="AW21" s="24">
        <v>0.62391030000000003</v>
      </c>
      <c r="AX21" s="23">
        <v>715</v>
      </c>
      <c r="AY21" s="24">
        <v>0.89290159999999996</v>
      </c>
      <c r="AZ21" s="23">
        <v>760</v>
      </c>
      <c r="BA21" s="24">
        <v>0.94769610000000004</v>
      </c>
      <c r="BB21" s="23">
        <v>40</v>
      </c>
      <c r="BC21" s="24">
        <v>5.23039E-2</v>
      </c>
      <c r="BD21" s="23">
        <v>805</v>
      </c>
    </row>
    <row r="22" spans="1:56" ht="15" customHeight="1" x14ac:dyDescent="0.2">
      <c r="A22" t="s">
        <v>33</v>
      </c>
      <c r="B22" s="23">
        <v>65</v>
      </c>
      <c r="C22" s="24" t="s">
        <v>29</v>
      </c>
      <c r="D22" s="23">
        <v>90</v>
      </c>
      <c r="E22" s="24" t="s">
        <v>29</v>
      </c>
      <c r="F22" s="23">
        <v>100</v>
      </c>
      <c r="G22" s="24" t="s">
        <v>29</v>
      </c>
      <c r="H22" s="23">
        <v>105</v>
      </c>
      <c r="I22" s="24" t="s">
        <v>29</v>
      </c>
      <c r="J22" s="23" t="s">
        <v>29</v>
      </c>
      <c r="K22" s="24" t="s">
        <v>29</v>
      </c>
      <c r="L22" s="23">
        <v>110</v>
      </c>
      <c r="M22" s="23">
        <v>95</v>
      </c>
      <c r="N22" s="24" t="s">
        <v>29</v>
      </c>
      <c r="O22" s="23">
        <v>120</v>
      </c>
      <c r="P22" s="24" t="s">
        <v>29</v>
      </c>
      <c r="Q22" s="23">
        <v>135</v>
      </c>
      <c r="R22" s="24" t="s">
        <v>29</v>
      </c>
      <c r="S22" s="23">
        <v>140</v>
      </c>
      <c r="T22" s="24" t="s">
        <v>29</v>
      </c>
      <c r="U22" s="23" t="s">
        <v>29</v>
      </c>
      <c r="V22" s="24" t="s">
        <v>29</v>
      </c>
      <c r="W22" s="23">
        <v>145</v>
      </c>
      <c r="X22" s="23">
        <v>50</v>
      </c>
      <c r="Y22" s="24" t="s">
        <v>29</v>
      </c>
      <c r="Z22" s="23">
        <v>80</v>
      </c>
      <c r="AA22" s="24" t="s">
        <v>29</v>
      </c>
      <c r="AB22" s="23">
        <v>100</v>
      </c>
      <c r="AC22" s="24" t="s">
        <v>29</v>
      </c>
      <c r="AD22" s="23">
        <v>100</v>
      </c>
      <c r="AE22" s="24" t="s">
        <v>29</v>
      </c>
      <c r="AF22" s="23" t="s">
        <v>29</v>
      </c>
      <c r="AG22" s="24" t="s">
        <v>29</v>
      </c>
      <c r="AH22" s="23">
        <v>105</v>
      </c>
      <c r="AI22" s="23">
        <v>75</v>
      </c>
      <c r="AJ22" s="24" t="s">
        <v>29</v>
      </c>
      <c r="AK22" s="23">
        <v>105</v>
      </c>
      <c r="AL22" s="24" t="s">
        <v>29</v>
      </c>
      <c r="AM22" s="23">
        <v>120</v>
      </c>
      <c r="AN22" s="24" t="s">
        <v>29</v>
      </c>
      <c r="AO22" s="23">
        <v>125</v>
      </c>
      <c r="AP22" s="24" t="s">
        <v>29</v>
      </c>
      <c r="AQ22" s="23" t="s">
        <v>29</v>
      </c>
      <c r="AR22" s="24" t="s">
        <v>29</v>
      </c>
      <c r="AS22" s="23">
        <v>125</v>
      </c>
      <c r="AT22" s="23">
        <v>80</v>
      </c>
      <c r="AU22" s="24">
        <v>0.65322579999999997</v>
      </c>
      <c r="AV22" s="23">
        <v>100</v>
      </c>
      <c r="AW22" s="24">
        <v>0.79032259999999999</v>
      </c>
      <c r="AX22" s="23">
        <v>115</v>
      </c>
      <c r="AY22" s="24">
        <v>0.9274194</v>
      </c>
      <c r="AZ22" s="23">
        <v>120</v>
      </c>
      <c r="BA22" s="24">
        <v>0.95967740000000001</v>
      </c>
      <c r="BB22" s="23">
        <v>5</v>
      </c>
      <c r="BC22" s="24">
        <v>4.03226E-2</v>
      </c>
      <c r="BD22" s="23">
        <v>125</v>
      </c>
    </row>
    <row r="23" spans="1:56" ht="15" customHeight="1" x14ac:dyDescent="0.2">
      <c r="A23" t="s">
        <v>78</v>
      </c>
      <c r="B23" s="23">
        <v>70</v>
      </c>
      <c r="C23" s="24">
        <v>0.1502146</v>
      </c>
      <c r="D23" s="23">
        <v>165</v>
      </c>
      <c r="E23" s="24">
        <v>0.34978540000000002</v>
      </c>
      <c r="F23" s="23">
        <v>280</v>
      </c>
      <c r="G23" s="24">
        <v>0.60515019999999997</v>
      </c>
      <c r="H23" s="23">
        <v>375</v>
      </c>
      <c r="I23" s="24">
        <v>0.80042919999999995</v>
      </c>
      <c r="J23" s="23">
        <v>95</v>
      </c>
      <c r="K23" s="24">
        <v>0.19957079999999999</v>
      </c>
      <c r="L23" s="23">
        <v>465</v>
      </c>
      <c r="M23" s="23">
        <v>145</v>
      </c>
      <c r="N23" s="24">
        <v>0.31385279999999999</v>
      </c>
      <c r="O23" s="23">
        <v>265</v>
      </c>
      <c r="P23" s="24">
        <v>0.56926410000000005</v>
      </c>
      <c r="Q23" s="23">
        <v>390</v>
      </c>
      <c r="R23" s="24">
        <v>0.84415580000000001</v>
      </c>
      <c r="S23" s="23">
        <v>435</v>
      </c>
      <c r="T23" s="24">
        <v>0.94155840000000002</v>
      </c>
      <c r="U23" s="23">
        <v>25</v>
      </c>
      <c r="V23" s="24">
        <v>5.8441600000000003E-2</v>
      </c>
      <c r="W23" s="23">
        <v>460</v>
      </c>
      <c r="X23" s="23">
        <v>95</v>
      </c>
      <c r="Y23" s="24">
        <v>0.25401069999999998</v>
      </c>
      <c r="Z23" s="23">
        <v>230</v>
      </c>
      <c r="AA23" s="24">
        <v>0.6176471</v>
      </c>
      <c r="AB23" s="23">
        <v>345</v>
      </c>
      <c r="AC23" s="24">
        <v>0.91978610000000005</v>
      </c>
      <c r="AD23" s="23">
        <v>365</v>
      </c>
      <c r="AE23" s="24">
        <v>0.97326199999999996</v>
      </c>
      <c r="AF23" s="23">
        <v>10</v>
      </c>
      <c r="AG23" s="24">
        <v>2.6738000000000001E-2</v>
      </c>
      <c r="AH23" s="23">
        <v>375</v>
      </c>
      <c r="AI23" s="23">
        <v>50</v>
      </c>
      <c r="AJ23" s="24">
        <v>0.10276680000000001</v>
      </c>
      <c r="AK23" s="23">
        <v>180</v>
      </c>
      <c r="AL23" s="24">
        <v>0.3517787</v>
      </c>
      <c r="AM23" s="23">
        <v>320</v>
      </c>
      <c r="AN23" s="24">
        <v>0.63043479999999996</v>
      </c>
      <c r="AO23" s="23">
        <v>375</v>
      </c>
      <c r="AP23" s="24">
        <v>0.74505929999999998</v>
      </c>
      <c r="AQ23" s="23">
        <v>130</v>
      </c>
      <c r="AR23" s="24">
        <v>0.25494070000000002</v>
      </c>
      <c r="AS23" s="23">
        <v>505</v>
      </c>
      <c r="AT23" s="23">
        <v>55</v>
      </c>
      <c r="AU23" s="24">
        <v>0.1085714</v>
      </c>
      <c r="AV23" s="23">
        <v>190</v>
      </c>
      <c r="AW23" s="24">
        <v>0.36380950000000001</v>
      </c>
      <c r="AX23" s="23">
        <v>350</v>
      </c>
      <c r="AY23" s="24">
        <v>0.66285709999999998</v>
      </c>
      <c r="AZ23" s="23">
        <v>410</v>
      </c>
      <c r="BA23" s="24">
        <v>0.77714289999999997</v>
      </c>
      <c r="BB23" s="23">
        <v>115</v>
      </c>
      <c r="BC23" s="24">
        <v>0.2228571</v>
      </c>
      <c r="BD23" s="23">
        <v>525</v>
      </c>
    </row>
    <row r="24" spans="1:56" ht="15" customHeight="1" x14ac:dyDescent="0.2">
      <c r="A24" t="s">
        <v>61</v>
      </c>
      <c r="B24" s="23">
        <v>15</v>
      </c>
      <c r="C24" s="24" t="s">
        <v>29</v>
      </c>
      <c r="D24" s="23">
        <v>35</v>
      </c>
      <c r="E24" s="24" t="s">
        <v>29</v>
      </c>
      <c r="F24" s="23">
        <v>55</v>
      </c>
      <c r="G24" s="24" t="s">
        <v>29</v>
      </c>
      <c r="H24" s="23">
        <v>65</v>
      </c>
      <c r="I24" s="24" t="s">
        <v>29</v>
      </c>
      <c r="J24" s="23" t="s">
        <v>29</v>
      </c>
      <c r="K24" s="24" t="s">
        <v>29</v>
      </c>
      <c r="L24" s="23">
        <v>70</v>
      </c>
      <c r="M24" s="23">
        <v>15</v>
      </c>
      <c r="N24" s="24" t="s">
        <v>29</v>
      </c>
      <c r="O24" s="23">
        <v>25</v>
      </c>
      <c r="P24" s="24" t="s">
        <v>29</v>
      </c>
      <c r="Q24" s="23">
        <v>40</v>
      </c>
      <c r="R24" s="24" t="s">
        <v>29</v>
      </c>
      <c r="S24" s="23">
        <v>40</v>
      </c>
      <c r="T24" s="24" t="s">
        <v>29</v>
      </c>
      <c r="U24" s="23" t="s">
        <v>29</v>
      </c>
      <c r="V24" s="24" t="s">
        <v>29</v>
      </c>
      <c r="W24" s="23">
        <v>40</v>
      </c>
      <c r="X24" s="23">
        <v>15</v>
      </c>
      <c r="Y24" s="24">
        <v>0.4482759</v>
      </c>
      <c r="Z24" s="23">
        <v>25</v>
      </c>
      <c r="AA24" s="24">
        <v>0.79310340000000001</v>
      </c>
      <c r="AB24" s="23">
        <v>30</v>
      </c>
      <c r="AC24" s="24">
        <v>0.96551719999999996</v>
      </c>
      <c r="AD24" s="23">
        <v>30</v>
      </c>
      <c r="AE24" s="24">
        <v>1</v>
      </c>
      <c r="AF24" s="23">
        <v>0</v>
      </c>
      <c r="AG24" s="24">
        <v>0</v>
      </c>
      <c r="AH24" s="23">
        <v>30</v>
      </c>
      <c r="AI24" s="23" t="s">
        <v>29</v>
      </c>
      <c r="AJ24" s="24" t="s">
        <v>29</v>
      </c>
      <c r="AK24" s="23">
        <v>5</v>
      </c>
      <c r="AL24" s="24" t="s">
        <v>29</v>
      </c>
      <c r="AM24" s="23">
        <v>15</v>
      </c>
      <c r="AN24" s="24" t="s">
        <v>29</v>
      </c>
      <c r="AO24" s="23">
        <v>20</v>
      </c>
      <c r="AP24" s="24" t="s">
        <v>29</v>
      </c>
      <c r="AQ24" s="23" t="s">
        <v>29</v>
      </c>
      <c r="AR24" s="24" t="s">
        <v>29</v>
      </c>
      <c r="AS24" s="23">
        <v>20</v>
      </c>
      <c r="AT24" s="23" t="s">
        <v>29</v>
      </c>
      <c r="AU24" s="24" t="s">
        <v>29</v>
      </c>
      <c r="AV24" s="23">
        <v>15</v>
      </c>
      <c r="AW24" s="24" t="s">
        <v>29</v>
      </c>
      <c r="AX24" s="23">
        <v>35</v>
      </c>
      <c r="AY24" s="24" t="s">
        <v>29</v>
      </c>
      <c r="AZ24" s="23">
        <v>40</v>
      </c>
      <c r="BA24" s="24" t="s">
        <v>29</v>
      </c>
      <c r="BB24" s="23">
        <v>5</v>
      </c>
      <c r="BC24" s="24" t="s">
        <v>29</v>
      </c>
      <c r="BD24" s="23">
        <v>45</v>
      </c>
    </row>
    <row r="25" spans="1:56" ht="15" customHeight="1" x14ac:dyDescent="0.2">
      <c r="A25" t="s">
        <v>62</v>
      </c>
      <c r="B25" s="23">
        <v>470</v>
      </c>
      <c r="C25" s="24">
        <v>0.3206522</v>
      </c>
      <c r="D25" s="23">
        <v>890</v>
      </c>
      <c r="E25" s="24">
        <v>0.60597829999999997</v>
      </c>
      <c r="F25" s="23">
        <v>1205</v>
      </c>
      <c r="G25" s="24">
        <v>0.81725539999999997</v>
      </c>
      <c r="H25" s="23">
        <v>1385</v>
      </c>
      <c r="I25" s="24">
        <v>0.94157610000000003</v>
      </c>
      <c r="J25" s="23">
        <v>85</v>
      </c>
      <c r="K25" s="24">
        <v>5.8423900000000001E-2</v>
      </c>
      <c r="L25" s="23">
        <v>1470</v>
      </c>
      <c r="M25" s="23">
        <v>680</v>
      </c>
      <c r="N25" s="24">
        <v>0.46928920000000002</v>
      </c>
      <c r="O25" s="23">
        <v>1085</v>
      </c>
      <c r="P25" s="24">
        <v>0.74879229999999997</v>
      </c>
      <c r="Q25" s="23">
        <v>1345</v>
      </c>
      <c r="R25" s="24">
        <v>0.92960659999999995</v>
      </c>
      <c r="S25" s="23">
        <v>1420</v>
      </c>
      <c r="T25" s="24">
        <v>0.9792961</v>
      </c>
      <c r="U25" s="23">
        <v>30</v>
      </c>
      <c r="V25" s="24">
        <v>2.0703900000000001E-2</v>
      </c>
      <c r="W25" s="23">
        <v>1450</v>
      </c>
      <c r="X25" s="23">
        <v>495</v>
      </c>
      <c r="Y25" s="24">
        <v>0.40277780000000002</v>
      </c>
      <c r="Z25" s="23">
        <v>915</v>
      </c>
      <c r="AA25" s="24">
        <v>0.74836599999999998</v>
      </c>
      <c r="AB25" s="23">
        <v>1145</v>
      </c>
      <c r="AC25" s="24">
        <v>0.93709149999999997</v>
      </c>
      <c r="AD25" s="23">
        <v>1200</v>
      </c>
      <c r="AE25" s="24">
        <v>0.9812092</v>
      </c>
      <c r="AF25" s="23">
        <v>25</v>
      </c>
      <c r="AG25" s="24">
        <v>1.87908E-2</v>
      </c>
      <c r="AH25" s="23">
        <v>1225</v>
      </c>
      <c r="AI25" s="23">
        <v>360</v>
      </c>
      <c r="AJ25" s="24">
        <v>0.2835821</v>
      </c>
      <c r="AK25" s="23">
        <v>710</v>
      </c>
      <c r="AL25" s="24">
        <v>0.55773759999999994</v>
      </c>
      <c r="AM25" s="23">
        <v>1015</v>
      </c>
      <c r="AN25" s="24">
        <v>0.79575810000000002</v>
      </c>
      <c r="AO25" s="23">
        <v>1125</v>
      </c>
      <c r="AP25" s="24">
        <v>0.88295369999999995</v>
      </c>
      <c r="AQ25" s="23">
        <v>150</v>
      </c>
      <c r="AR25" s="24">
        <v>0.11704630000000001</v>
      </c>
      <c r="AS25" s="23">
        <v>1275</v>
      </c>
      <c r="AT25" s="23">
        <v>460</v>
      </c>
      <c r="AU25" s="24">
        <v>0.30229509999999998</v>
      </c>
      <c r="AV25" s="23">
        <v>890</v>
      </c>
      <c r="AW25" s="24">
        <v>0.58360659999999998</v>
      </c>
      <c r="AX25" s="23">
        <v>1250</v>
      </c>
      <c r="AY25" s="24">
        <v>0.81967210000000001</v>
      </c>
      <c r="AZ25" s="23">
        <v>1360</v>
      </c>
      <c r="BA25" s="24">
        <v>0.89311479999999999</v>
      </c>
      <c r="BB25" s="23">
        <v>165</v>
      </c>
      <c r="BC25" s="24">
        <v>0.1068852</v>
      </c>
      <c r="BD25" s="23">
        <v>1525</v>
      </c>
    </row>
    <row r="26" spans="1:56" ht="15" customHeight="1" x14ac:dyDescent="0.2">
      <c r="A26" t="s">
        <v>35</v>
      </c>
      <c r="B26" s="23">
        <v>30</v>
      </c>
      <c r="C26" s="24" t="s">
        <v>29</v>
      </c>
      <c r="D26" s="23">
        <v>30</v>
      </c>
      <c r="E26" s="24" t="s">
        <v>29</v>
      </c>
      <c r="F26" s="23">
        <v>30</v>
      </c>
      <c r="G26" s="24" t="s">
        <v>29</v>
      </c>
      <c r="H26" s="23">
        <v>30</v>
      </c>
      <c r="I26" s="24" t="s">
        <v>29</v>
      </c>
      <c r="J26" s="23" t="s">
        <v>29</v>
      </c>
      <c r="K26" s="24" t="s">
        <v>29</v>
      </c>
      <c r="L26" s="23">
        <v>35</v>
      </c>
      <c r="M26" s="23">
        <v>30</v>
      </c>
      <c r="N26" s="24">
        <v>0.90909090000000004</v>
      </c>
      <c r="O26" s="23">
        <v>30</v>
      </c>
      <c r="P26" s="24">
        <v>0.96969700000000003</v>
      </c>
      <c r="Q26" s="23">
        <v>35</v>
      </c>
      <c r="R26" s="24">
        <v>1</v>
      </c>
      <c r="S26" s="23">
        <v>35</v>
      </c>
      <c r="T26" s="24">
        <v>1</v>
      </c>
      <c r="U26" s="23">
        <v>0</v>
      </c>
      <c r="V26" s="24">
        <v>0</v>
      </c>
      <c r="W26" s="23">
        <v>35</v>
      </c>
      <c r="X26" s="23">
        <v>20</v>
      </c>
      <c r="Y26" s="24">
        <v>0.70370370000000004</v>
      </c>
      <c r="Z26" s="23">
        <v>25</v>
      </c>
      <c r="AA26" s="24">
        <v>0.96296300000000001</v>
      </c>
      <c r="AB26" s="23">
        <v>25</v>
      </c>
      <c r="AC26" s="24">
        <v>1</v>
      </c>
      <c r="AD26" s="23">
        <v>25</v>
      </c>
      <c r="AE26" s="24">
        <v>1</v>
      </c>
      <c r="AF26" s="23">
        <v>0</v>
      </c>
      <c r="AG26" s="24">
        <v>0</v>
      </c>
      <c r="AH26" s="23">
        <v>25</v>
      </c>
      <c r="AI26" s="23">
        <v>15</v>
      </c>
      <c r="AJ26" s="24" t="s">
        <v>29</v>
      </c>
      <c r="AK26" s="23">
        <v>20</v>
      </c>
      <c r="AL26" s="24" t="s">
        <v>29</v>
      </c>
      <c r="AM26" s="23">
        <v>25</v>
      </c>
      <c r="AN26" s="24" t="s">
        <v>29</v>
      </c>
      <c r="AO26" s="23">
        <v>25</v>
      </c>
      <c r="AP26" s="24" t="s">
        <v>29</v>
      </c>
      <c r="AQ26" s="23" t="s">
        <v>29</v>
      </c>
      <c r="AR26" s="24" t="s">
        <v>29</v>
      </c>
      <c r="AS26" s="23">
        <v>25</v>
      </c>
      <c r="AT26" s="23">
        <v>30</v>
      </c>
      <c r="AU26" s="24" t="s">
        <v>29</v>
      </c>
      <c r="AV26" s="23">
        <v>35</v>
      </c>
      <c r="AW26" s="24" t="s">
        <v>29</v>
      </c>
      <c r="AX26" s="23">
        <v>35</v>
      </c>
      <c r="AY26" s="24" t="s">
        <v>29</v>
      </c>
      <c r="AZ26" s="23">
        <v>35</v>
      </c>
      <c r="BA26" s="24" t="s">
        <v>29</v>
      </c>
      <c r="BB26" s="23" t="s">
        <v>29</v>
      </c>
      <c r="BC26" s="24" t="s">
        <v>29</v>
      </c>
      <c r="BD26" s="23">
        <v>35</v>
      </c>
    </row>
    <row r="27" spans="1:56" ht="15" customHeight="1" x14ac:dyDescent="0.2">
      <c r="A27" t="s">
        <v>63</v>
      </c>
      <c r="B27" s="23">
        <v>15</v>
      </c>
      <c r="C27" s="24" t="s">
        <v>29</v>
      </c>
      <c r="D27" s="23">
        <v>25</v>
      </c>
      <c r="E27" s="24" t="s">
        <v>29</v>
      </c>
      <c r="F27" s="23">
        <v>30</v>
      </c>
      <c r="G27" s="24" t="s">
        <v>29</v>
      </c>
      <c r="H27" s="23">
        <v>35</v>
      </c>
      <c r="I27" s="24" t="s">
        <v>29</v>
      </c>
      <c r="J27" s="23" t="s">
        <v>29</v>
      </c>
      <c r="K27" s="24" t="s">
        <v>29</v>
      </c>
      <c r="L27" s="23">
        <v>35</v>
      </c>
      <c r="M27" s="23">
        <v>25</v>
      </c>
      <c r="N27" s="24">
        <v>0.72972970000000004</v>
      </c>
      <c r="O27" s="23">
        <v>35</v>
      </c>
      <c r="P27" s="24">
        <v>0.91891889999999998</v>
      </c>
      <c r="Q27" s="23">
        <v>35</v>
      </c>
      <c r="R27" s="24">
        <v>0.97297299999999998</v>
      </c>
      <c r="S27" s="23">
        <v>35</v>
      </c>
      <c r="T27" s="24">
        <v>1</v>
      </c>
      <c r="U27" s="23">
        <v>0</v>
      </c>
      <c r="V27" s="24">
        <v>0</v>
      </c>
      <c r="W27" s="23">
        <v>35</v>
      </c>
      <c r="X27" s="23">
        <v>25</v>
      </c>
      <c r="Y27" s="24">
        <v>0.72727269999999999</v>
      </c>
      <c r="Z27" s="23">
        <v>30</v>
      </c>
      <c r="AA27" s="24">
        <v>0.96969700000000003</v>
      </c>
      <c r="AB27" s="23">
        <v>35</v>
      </c>
      <c r="AC27" s="24">
        <v>1</v>
      </c>
      <c r="AD27" s="23">
        <v>35</v>
      </c>
      <c r="AE27" s="24">
        <v>1</v>
      </c>
      <c r="AF27" s="23">
        <v>0</v>
      </c>
      <c r="AG27" s="24">
        <v>0</v>
      </c>
      <c r="AH27" s="23">
        <v>35</v>
      </c>
      <c r="AI27" s="23">
        <v>20</v>
      </c>
      <c r="AJ27" s="24">
        <v>0.33898309999999998</v>
      </c>
      <c r="AK27" s="23">
        <v>30</v>
      </c>
      <c r="AL27" s="24">
        <v>0.5084746</v>
      </c>
      <c r="AM27" s="23">
        <v>45</v>
      </c>
      <c r="AN27" s="24">
        <v>0.7457627</v>
      </c>
      <c r="AO27" s="23">
        <v>45</v>
      </c>
      <c r="AP27" s="24">
        <v>0.79661020000000005</v>
      </c>
      <c r="AQ27" s="23">
        <v>10</v>
      </c>
      <c r="AR27" s="24">
        <v>0.20338980000000001</v>
      </c>
      <c r="AS27" s="23">
        <v>60</v>
      </c>
      <c r="AT27" s="23">
        <v>20</v>
      </c>
      <c r="AU27" s="24" t="s">
        <v>29</v>
      </c>
      <c r="AV27" s="23">
        <v>30</v>
      </c>
      <c r="AW27" s="24" t="s">
        <v>29</v>
      </c>
      <c r="AX27" s="23">
        <v>35</v>
      </c>
      <c r="AY27" s="24" t="s">
        <v>29</v>
      </c>
      <c r="AZ27" s="23">
        <v>40</v>
      </c>
      <c r="BA27" s="24" t="s">
        <v>29</v>
      </c>
      <c r="BB27" s="23" t="s">
        <v>29</v>
      </c>
      <c r="BC27" s="24" t="s">
        <v>29</v>
      </c>
      <c r="BD27" s="23">
        <v>45</v>
      </c>
    </row>
    <row r="28" spans="1:56" ht="15" customHeight="1" x14ac:dyDescent="0.2">
      <c r="A28" t="s">
        <v>79</v>
      </c>
      <c r="B28" s="23">
        <v>1515</v>
      </c>
      <c r="C28" s="24">
        <v>0.38652029999999998</v>
      </c>
      <c r="D28" s="23">
        <v>2365</v>
      </c>
      <c r="E28" s="24">
        <v>0.60352309999999998</v>
      </c>
      <c r="F28" s="23">
        <v>3030</v>
      </c>
      <c r="G28" s="24">
        <v>0.77329590000000004</v>
      </c>
      <c r="H28" s="23">
        <v>3475</v>
      </c>
      <c r="I28" s="24">
        <v>0.88766909999999999</v>
      </c>
      <c r="J28" s="23">
        <v>440</v>
      </c>
      <c r="K28" s="24">
        <v>0.1123309</v>
      </c>
      <c r="L28" s="23">
        <v>3915</v>
      </c>
      <c r="M28" s="23">
        <v>2190</v>
      </c>
      <c r="N28" s="24">
        <v>0.57837689999999997</v>
      </c>
      <c r="O28" s="23">
        <v>2820</v>
      </c>
      <c r="P28" s="24">
        <v>0.74596879999999999</v>
      </c>
      <c r="Q28" s="23">
        <v>3290</v>
      </c>
      <c r="R28" s="24">
        <v>0.86994450000000001</v>
      </c>
      <c r="S28" s="23">
        <v>3505</v>
      </c>
      <c r="T28" s="24">
        <v>0.92598469999999999</v>
      </c>
      <c r="U28" s="23">
        <v>280</v>
      </c>
      <c r="V28" s="24">
        <v>7.4015300000000006E-2</v>
      </c>
      <c r="W28" s="23">
        <v>3785</v>
      </c>
      <c r="X28" s="23">
        <v>1740</v>
      </c>
      <c r="Y28" s="24">
        <v>0.47867949999999998</v>
      </c>
      <c r="Z28" s="23">
        <v>2545</v>
      </c>
      <c r="AA28" s="24">
        <v>0.69958730000000002</v>
      </c>
      <c r="AB28" s="23">
        <v>3240</v>
      </c>
      <c r="AC28" s="24">
        <v>0.8916094</v>
      </c>
      <c r="AD28" s="23">
        <v>3460</v>
      </c>
      <c r="AE28" s="24">
        <v>0.95158180000000003</v>
      </c>
      <c r="AF28" s="23">
        <v>175</v>
      </c>
      <c r="AG28" s="24">
        <v>4.8418200000000002E-2</v>
      </c>
      <c r="AH28" s="23">
        <v>3635</v>
      </c>
      <c r="AI28" s="23">
        <v>1380</v>
      </c>
      <c r="AJ28" s="24">
        <v>0.37209930000000002</v>
      </c>
      <c r="AK28" s="23">
        <v>2150</v>
      </c>
      <c r="AL28" s="24">
        <v>0.58041010000000004</v>
      </c>
      <c r="AM28" s="23">
        <v>2795</v>
      </c>
      <c r="AN28" s="24">
        <v>0.75418240000000003</v>
      </c>
      <c r="AO28" s="23">
        <v>3065</v>
      </c>
      <c r="AP28" s="24">
        <v>0.82757689999999995</v>
      </c>
      <c r="AQ28" s="23">
        <v>640</v>
      </c>
      <c r="AR28" s="24">
        <v>0.1724231</v>
      </c>
      <c r="AS28" s="23">
        <v>3705</v>
      </c>
      <c r="AT28" s="23">
        <v>1380</v>
      </c>
      <c r="AU28" s="24">
        <v>0.37469449999999999</v>
      </c>
      <c r="AV28" s="23">
        <v>2175</v>
      </c>
      <c r="AW28" s="24">
        <v>0.59055120000000005</v>
      </c>
      <c r="AX28" s="23">
        <v>2750</v>
      </c>
      <c r="AY28" s="24">
        <v>0.74694539999999998</v>
      </c>
      <c r="AZ28" s="23">
        <v>3005</v>
      </c>
      <c r="BA28" s="24">
        <v>0.81618250000000003</v>
      </c>
      <c r="BB28" s="23">
        <v>675</v>
      </c>
      <c r="BC28" s="24">
        <v>0.18381749999999999</v>
      </c>
      <c r="BD28" s="23">
        <v>3685</v>
      </c>
    </row>
    <row r="29" spans="1:56" ht="15" customHeight="1" x14ac:dyDescent="0.2">
      <c r="A29" t="s">
        <v>151</v>
      </c>
      <c r="B29" s="23">
        <v>140</v>
      </c>
      <c r="C29" s="24">
        <v>0.50724639999999999</v>
      </c>
      <c r="D29" s="23">
        <v>180</v>
      </c>
      <c r="E29" s="24">
        <v>0.65942029999999996</v>
      </c>
      <c r="F29" s="23">
        <v>220</v>
      </c>
      <c r="G29" s="24">
        <v>0.79710139999999996</v>
      </c>
      <c r="H29" s="23">
        <v>245</v>
      </c>
      <c r="I29" s="24">
        <v>0.88043479999999996</v>
      </c>
      <c r="J29" s="23">
        <v>35</v>
      </c>
      <c r="K29" s="24">
        <v>0.1195652</v>
      </c>
      <c r="L29" s="23">
        <v>275</v>
      </c>
      <c r="M29" s="23">
        <v>180</v>
      </c>
      <c r="N29" s="24">
        <v>0.56112850000000003</v>
      </c>
      <c r="O29" s="23">
        <v>225</v>
      </c>
      <c r="P29" s="24">
        <v>0.71159870000000003</v>
      </c>
      <c r="Q29" s="23">
        <v>270</v>
      </c>
      <c r="R29" s="24">
        <v>0.84639500000000001</v>
      </c>
      <c r="S29" s="23">
        <v>290</v>
      </c>
      <c r="T29" s="24">
        <v>0.90595610000000004</v>
      </c>
      <c r="U29" s="23">
        <v>30</v>
      </c>
      <c r="V29" s="24">
        <v>9.40439E-2</v>
      </c>
      <c r="W29" s="23">
        <v>320</v>
      </c>
      <c r="X29" s="23">
        <v>210</v>
      </c>
      <c r="Y29" s="24">
        <v>0.65408809999999995</v>
      </c>
      <c r="Z29" s="23">
        <v>255</v>
      </c>
      <c r="AA29" s="24">
        <v>0.79559749999999996</v>
      </c>
      <c r="AB29" s="23">
        <v>295</v>
      </c>
      <c r="AC29" s="24">
        <v>0.92452829999999997</v>
      </c>
      <c r="AD29" s="23">
        <v>305</v>
      </c>
      <c r="AE29" s="24">
        <v>0.96540879999999996</v>
      </c>
      <c r="AF29" s="23">
        <v>10</v>
      </c>
      <c r="AG29" s="24">
        <v>3.4591200000000003E-2</v>
      </c>
      <c r="AH29" s="23">
        <v>320</v>
      </c>
      <c r="AI29" s="23">
        <v>120</v>
      </c>
      <c r="AJ29" s="24">
        <v>0.40816330000000001</v>
      </c>
      <c r="AK29" s="23">
        <v>165</v>
      </c>
      <c r="AL29" s="24">
        <v>0.55442179999999996</v>
      </c>
      <c r="AM29" s="23">
        <v>225</v>
      </c>
      <c r="AN29" s="24">
        <v>0.76870749999999999</v>
      </c>
      <c r="AO29" s="23">
        <v>245</v>
      </c>
      <c r="AP29" s="24">
        <v>0.84013610000000005</v>
      </c>
      <c r="AQ29" s="23">
        <v>45</v>
      </c>
      <c r="AR29" s="24">
        <v>0.1598639</v>
      </c>
      <c r="AS29" s="23">
        <v>295</v>
      </c>
      <c r="AT29" s="23">
        <v>150</v>
      </c>
      <c r="AU29" s="24">
        <v>0.5</v>
      </c>
      <c r="AV29" s="23">
        <v>200</v>
      </c>
      <c r="AW29" s="24">
        <v>0.65460529999999995</v>
      </c>
      <c r="AX29" s="23">
        <v>245</v>
      </c>
      <c r="AY29" s="24">
        <v>0.79934210000000006</v>
      </c>
      <c r="AZ29" s="23">
        <v>255</v>
      </c>
      <c r="BA29" s="24">
        <v>0.84539470000000005</v>
      </c>
      <c r="BB29" s="23">
        <v>45</v>
      </c>
      <c r="BC29" s="24">
        <v>0.1546053</v>
      </c>
      <c r="BD29" s="23">
        <v>305</v>
      </c>
    </row>
    <row r="30" spans="1:56" ht="15" customHeight="1" x14ac:dyDescent="0.2">
      <c r="A30" t="s">
        <v>65</v>
      </c>
      <c r="B30" s="23">
        <v>365</v>
      </c>
      <c r="C30" s="24">
        <v>0.31122450000000002</v>
      </c>
      <c r="D30" s="23">
        <v>675</v>
      </c>
      <c r="E30" s="24">
        <v>0.57397960000000003</v>
      </c>
      <c r="F30" s="23">
        <v>915</v>
      </c>
      <c r="G30" s="24">
        <v>0.77721090000000004</v>
      </c>
      <c r="H30" s="23">
        <v>1055</v>
      </c>
      <c r="I30" s="24">
        <v>0.89625849999999996</v>
      </c>
      <c r="J30" s="23">
        <v>120</v>
      </c>
      <c r="K30" s="24">
        <v>0.1037415</v>
      </c>
      <c r="L30" s="23">
        <v>1175</v>
      </c>
      <c r="M30" s="23">
        <v>490</v>
      </c>
      <c r="N30" s="24">
        <v>0.45319739999999997</v>
      </c>
      <c r="O30" s="23">
        <v>790</v>
      </c>
      <c r="P30" s="24">
        <v>0.73123260000000001</v>
      </c>
      <c r="Q30" s="23">
        <v>995</v>
      </c>
      <c r="R30" s="24">
        <v>0.92122340000000003</v>
      </c>
      <c r="S30" s="23">
        <v>1050</v>
      </c>
      <c r="T30" s="24">
        <v>0.97219650000000002</v>
      </c>
      <c r="U30" s="23">
        <v>30</v>
      </c>
      <c r="V30" s="24">
        <v>2.7803499999999998E-2</v>
      </c>
      <c r="W30" s="23">
        <v>1080</v>
      </c>
      <c r="X30" s="23">
        <v>365</v>
      </c>
      <c r="Y30" s="24">
        <v>0.40970649999999997</v>
      </c>
      <c r="Z30" s="23">
        <v>635</v>
      </c>
      <c r="AA30" s="24">
        <v>0.71557559999999998</v>
      </c>
      <c r="AB30" s="23">
        <v>815</v>
      </c>
      <c r="AC30" s="24">
        <v>0.92099319999999996</v>
      </c>
      <c r="AD30" s="23">
        <v>865</v>
      </c>
      <c r="AE30" s="24">
        <v>0.97742660000000003</v>
      </c>
      <c r="AF30" s="23">
        <v>20</v>
      </c>
      <c r="AG30" s="24">
        <v>2.25734E-2</v>
      </c>
      <c r="AH30" s="23">
        <v>885</v>
      </c>
      <c r="AI30" s="23">
        <v>230</v>
      </c>
      <c r="AJ30" s="24">
        <v>0.28767120000000002</v>
      </c>
      <c r="AK30" s="23">
        <v>430</v>
      </c>
      <c r="AL30" s="24">
        <v>0.53300119999999995</v>
      </c>
      <c r="AM30" s="23">
        <v>610</v>
      </c>
      <c r="AN30" s="24">
        <v>0.76089660000000003</v>
      </c>
      <c r="AO30" s="23">
        <v>665</v>
      </c>
      <c r="AP30" s="24">
        <v>0.82814449999999995</v>
      </c>
      <c r="AQ30" s="23">
        <v>140</v>
      </c>
      <c r="AR30" s="24">
        <v>0.17185549999999999</v>
      </c>
      <c r="AS30" s="23">
        <v>805</v>
      </c>
      <c r="AT30" s="23">
        <v>210</v>
      </c>
      <c r="AU30" s="24">
        <v>0.2485137</v>
      </c>
      <c r="AV30" s="23">
        <v>450</v>
      </c>
      <c r="AW30" s="24">
        <v>0.53269920000000004</v>
      </c>
      <c r="AX30" s="23">
        <v>655</v>
      </c>
      <c r="AY30" s="24">
        <v>0.78121280000000004</v>
      </c>
      <c r="AZ30" s="23">
        <v>740</v>
      </c>
      <c r="BA30" s="24">
        <v>0.87871580000000005</v>
      </c>
      <c r="BB30" s="23">
        <v>100</v>
      </c>
      <c r="BC30" s="24">
        <v>0.12128419999999999</v>
      </c>
      <c r="BD30" s="23">
        <v>840</v>
      </c>
    </row>
    <row r="31" spans="1:56" ht="15" customHeight="1" x14ac:dyDescent="0.2">
      <c r="A31" t="s">
        <v>66</v>
      </c>
      <c r="B31" s="23">
        <v>970</v>
      </c>
      <c r="C31" s="24">
        <v>0.55264659999999999</v>
      </c>
      <c r="D31" s="23">
        <v>1415</v>
      </c>
      <c r="E31" s="24">
        <v>0.80535000000000001</v>
      </c>
      <c r="F31" s="23">
        <v>1630</v>
      </c>
      <c r="G31" s="24">
        <v>0.92828690000000003</v>
      </c>
      <c r="H31" s="23">
        <v>1715</v>
      </c>
      <c r="I31" s="24">
        <v>0.97609559999999995</v>
      </c>
      <c r="J31" s="23">
        <v>40</v>
      </c>
      <c r="K31" s="24">
        <v>2.3904399999999999E-2</v>
      </c>
      <c r="L31" s="23">
        <v>1755</v>
      </c>
      <c r="M31" s="23">
        <v>1300</v>
      </c>
      <c r="N31" s="24">
        <v>0.69709989999999999</v>
      </c>
      <c r="O31" s="23">
        <v>1650</v>
      </c>
      <c r="P31" s="24">
        <v>0.88614389999999998</v>
      </c>
      <c r="Q31" s="23">
        <v>1820</v>
      </c>
      <c r="R31" s="24">
        <v>0.97798070000000004</v>
      </c>
      <c r="S31" s="23">
        <v>1845</v>
      </c>
      <c r="T31" s="24">
        <v>0.9919441</v>
      </c>
      <c r="U31" s="23">
        <v>15</v>
      </c>
      <c r="V31" s="24">
        <v>8.0558999999999995E-3</v>
      </c>
      <c r="W31" s="23">
        <v>1860</v>
      </c>
      <c r="X31" s="23">
        <v>1100</v>
      </c>
      <c r="Y31" s="24">
        <v>0.66868930000000004</v>
      </c>
      <c r="Z31" s="23">
        <v>1450</v>
      </c>
      <c r="AA31" s="24">
        <v>0.87924760000000002</v>
      </c>
      <c r="AB31" s="23">
        <v>1615</v>
      </c>
      <c r="AC31" s="24">
        <v>0.98058250000000002</v>
      </c>
      <c r="AD31" s="23">
        <v>1640</v>
      </c>
      <c r="AE31" s="24">
        <v>0.99393200000000004</v>
      </c>
      <c r="AF31" s="23">
        <v>10</v>
      </c>
      <c r="AG31" s="24">
        <v>6.0679999999999996E-3</v>
      </c>
      <c r="AH31" s="23">
        <v>1650</v>
      </c>
      <c r="AI31" s="23">
        <v>920</v>
      </c>
      <c r="AJ31" s="24">
        <v>0.54122499999999996</v>
      </c>
      <c r="AK31" s="23">
        <v>1325</v>
      </c>
      <c r="AL31" s="24">
        <v>0.78150770000000003</v>
      </c>
      <c r="AM31" s="23">
        <v>1565</v>
      </c>
      <c r="AN31" s="24">
        <v>0.9204947</v>
      </c>
      <c r="AO31" s="23">
        <v>1625</v>
      </c>
      <c r="AP31" s="24">
        <v>0.95700819999999998</v>
      </c>
      <c r="AQ31" s="23">
        <v>75</v>
      </c>
      <c r="AR31" s="24">
        <v>4.2991799999999997E-2</v>
      </c>
      <c r="AS31" s="23">
        <v>1700</v>
      </c>
      <c r="AT31" s="23">
        <v>1040</v>
      </c>
      <c r="AU31" s="24">
        <v>0.60689249999999995</v>
      </c>
      <c r="AV31" s="23">
        <v>1415</v>
      </c>
      <c r="AW31" s="24">
        <v>0.82593459999999996</v>
      </c>
      <c r="AX31" s="23">
        <v>1605</v>
      </c>
      <c r="AY31" s="24">
        <v>0.93866819999999995</v>
      </c>
      <c r="AZ31" s="23">
        <v>1650</v>
      </c>
      <c r="BA31" s="24">
        <v>0.963785</v>
      </c>
      <c r="BB31" s="23">
        <v>60</v>
      </c>
      <c r="BC31" s="24">
        <v>3.6214999999999997E-2</v>
      </c>
      <c r="BD31" s="23">
        <v>1710</v>
      </c>
    </row>
    <row r="32" spans="1:56" ht="15" customHeight="1" x14ac:dyDescent="0.2">
      <c r="A32" t="s">
        <v>67</v>
      </c>
      <c r="B32" s="23">
        <v>10</v>
      </c>
      <c r="C32" s="24">
        <v>0.20689660000000001</v>
      </c>
      <c r="D32" s="23">
        <v>25</v>
      </c>
      <c r="E32" s="24">
        <v>0.46551720000000002</v>
      </c>
      <c r="F32" s="23">
        <v>45</v>
      </c>
      <c r="G32" s="24">
        <v>0.74137929999999996</v>
      </c>
      <c r="H32" s="23">
        <v>55</v>
      </c>
      <c r="I32" s="24">
        <v>0.91379310000000002</v>
      </c>
      <c r="J32" s="23">
        <v>5</v>
      </c>
      <c r="K32" s="24">
        <v>8.6206900000000003E-2</v>
      </c>
      <c r="L32" s="23">
        <v>60</v>
      </c>
      <c r="M32" s="23">
        <v>20</v>
      </c>
      <c r="N32" s="24">
        <v>0.375</v>
      </c>
      <c r="O32" s="23">
        <v>35</v>
      </c>
      <c r="P32" s="24">
        <v>0.58928570000000002</v>
      </c>
      <c r="Q32" s="23">
        <v>45</v>
      </c>
      <c r="R32" s="24">
        <v>0.82142859999999995</v>
      </c>
      <c r="S32" s="23">
        <v>50</v>
      </c>
      <c r="T32" s="24">
        <v>0.85714290000000004</v>
      </c>
      <c r="U32" s="23">
        <v>10</v>
      </c>
      <c r="V32" s="24">
        <v>0.14285709999999999</v>
      </c>
      <c r="W32" s="23">
        <v>55</v>
      </c>
      <c r="X32" s="23">
        <v>20</v>
      </c>
      <c r="Y32" s="24">
        <v>0.59375</v>
      </c>
      <c r="Z32" s="23">
        <v>30</v>
      </c>
      <c r="AA32" s="24">
        <v>0.875</v>
      </c>
      <c r="AB32" s="23">
        <v>30</v>
      </c>
      <c r="AC32" s="24">
        <v>1</v>
      </c>
      <c r="AD32" s="23">
        <v>30</v>
      </c>
      <c r="AE32" s="24">
        <v>1</v>
      </c>
      <c r="AF32" s="23">
        <v>0</v>
      </c>
      <c r="AG32" s="24">
        <v>0</v>
      </c>
      <c r="AH32" s="23">
        <v>30</v>
      </c>
      <c r="AI32" s="23" t="s">
        <v>31</v>
      </c>
      <c r="AJ32" s="23" t="s">
        <v>31</v>
      </c>
      <c r="AK32" s="23" t="s">
        <v>31</v>
      </c>
      <c r="AL32" s="23" t="s">
        <v>31</v>
      </c>
      <c r="AM32" s="23" t="s">
        <v>31</v>
      </c>
      <c r="AN32" s="23" t="s">
        <v>31</v>
      </c>
      <c r="AO32" s="23" t="s">
        <v>31</v>
      </c>
      <c r="AP32" s="23" t="s">
        <v>31</v>
      </c>
      <c r="AQ32" s="23" t="s">
        <v>31</v>
      </c>
      <c r="AR32" s="23" t="s">
        <v>31</v>
      </c>
      <c r="AS32" s="23" t="s">
        <v>31</v>
      </c>
      <c r="AT32" s="23" t="s">
        <v>31</v>
      </c>
      <c r="AU32" s="23" t="s">
        <v>31</v>
      </c>
      <c r="AV32" s="23" t="s">
        <v>31</v>
      </c>
      <c r="AW32" s="23" t="s">
        <v>31</v>
      </c>
      <c r="AX32" s="23" t="s">
        <v>31</v>
      </c>
      <c r="AY32" s="23" t="s">
        <v>31</v>
      </c>
      <c r="AZ32" s="23" t="s">
        <v>31</v>
      </c>
      <c r="BA32" s="23" t="s">
        <v>31</v>
      </c>
      <c r="BB32" s="23" t="s">
        <v>31</v>
      </c>
      <c r="BC32" s="23" t="s">
        <v>31</v>
      </c>
      <c r="BD32" s="23" t="s">
        <v>31</v>
      </c>
    </row>
    <row r="33" spans="1:56" ht="15" customHeight="1" x14ac:dyDescent="0.2">
      <c r="A33" t="s">
        <v>152</v>
      </c>
      <c r="B33" s="23">
        <v>5</v>
      </c>
      <c r="C33" s="24">
        <v>0.4166667</v>
      </c>
      <c r="D33" s="23">
        <v>5</v>
      </c>
      <c r="E33" s="24">
        <v>0.5</v>
      </c>
      <c r="F33" s="23">
        <v>10</v>
      </c>
      <c r="G33" s="24">
        <v>0.83333330000000005</v>
      </c>
      <c r="H33" s="23">
        <v>10</v>
      </c>
      <c r="I33" s="24">
        <v>1</v>
      </c>
      <c r="J33" s="23">
        <v>0</v>
      </c>
      <c r="K33" s="24">
        <v>0</v>
      </c>
      <c r="L33" s="23">
        <v>10</v>
      </c>
      <c r="M33" s="23">
        <v>10</v>
      </c>
      <c r="N33" s="24">
        <v>0.75</v>
      </c>
      <c r="O33" s="23">
        <v>15</v>
      </c>
      <c r="P33" s="24">
        <v>0.9375</v>
      </c>
      <c r="Q33" s="23">
        <v>15</v>
      </c>
      <c r="R33" s="24">
        <v>1</v>
      </c>
      <c r="S33" s="23">
        <v>15</v>
      </c>
      <c r="T33" s="24">
        <v>1</v>
      </c>
      <c r="U33" s="23">
        <v>0</v>
      </c>
      <c r="V33" s="24">
        <v>0</v>
      </c>
      <c r="W33" s="23">
        <v>15</v>
      </c>
      <c r="X33" s="23">
        <v>20</v>
      </c>
      <c r="Y33" s="24">
        <v>0.72</v>
      </c>
      <c r="Z33" s="23">
        <v>25</v>
      </c>
      <c r="AA33" s="24">
        <v>1</v>
      </c>
      <c r="AB33" s="23">
        <v>25</v>
      </c>
      <c r="AC33" s="24">
        <v>1</v>
      </c>
      <c r="AD33" s="23">
        <v>25</v>
      </c>
      <c r="AE33" s="24">
        <v>1</v>
      </c>
      <c r="AF33" s="23">
        <v>0</v>
      </c>
      <c r="AG33" s="24">
        <v>0</v>
      </c>
      <c r="AH33" s="23">
        <v>25</v>
      </c>
      <c r="AI33" s="23" t="s">
        <v>29</v>
      </c>
      <c r="AJ33" s="24" t="s">
        <v>29</v>
      </c>
      <c r="AK33" s="23">
        <v>5</v>
      </c>
      <c r="AL33" s="24" t="s">
        <v>29</v>
      </c>
      <c r="AM33" s="23">
        <v>5</v>
      </c>
      <c r="AN33" s="24" t="s">
        <v>29</v>
      </c>
      <c r="AO33" s="23">
        <v>10</v>
      </c>
      <c r="AP33" s="24" t="s">
        <v>29</v>
      </c>
      <c r="AQ33" s="23" t="s">
        <v>29</v>
      </c>
      <c r="AR33" s="24" t="s">
        <v>29</v>
      </c>
      <c r="AS33" s="23">
        <v>10</v>
      </c>
      <c r="AT33" s="23">
        <v>5</v>
      </c>
      <c r="AU33" s="24" t="s">
        <v>29</v>
      </c>
      <c r="AV33" s="23">
        <v>10</v>
      </c>
      <c r="AW33" s="24" t="s">
        <v>29</v>
      </c>
      <c r="AX33" s="23">
        <v>10</v>
      </c>
      <c r="AY33" s="24" t="s">
        <v>29</v>
      </c>
      <c r="AZ33" s="23">
        <v>10</v>
      </c>
      <c r="BA33" s="24" t="s">
        <v>29</v>
      </c>
      <c r="BB33" s="23" t="s">
        <v>29</v>
      </c>
      <c r="BC33" s="24" t="s">
        <v>29</v>
      </c>
      <c r="BD33" s="23">
        <v>10</v>
      </c>
    </row>
    <row r="34" spans="1:56" ht="15" customHeight="1" x14ac:dyDescent="0.2">
      <c r="A34" t="s">
        <v>38</v>
      </c>
      <c r="B34" s="23">
        <v>275</v>
      </c>
      <c r="C34" s="24">
        <v>0.26260699999999998</v>
      </c>
      <c r="D34" s="23">
        <v>560</v>
      </c>
      <c r="E34" s="24">
        <v>0.5347288</v>
      </c>
      <c r="F34" s="23">
        <v>825</v>
      </c>
      <c r="G34" s="24">
        <v>0.78306370000000003</v>
      </c>
      <c r="H34" s="23">
        <v>1005</v>
      </c>
      <c r="I34" s="24">
        <v>0.95432919999999999</v>
      </c>
      <c r="J34" s="23">
        <v>50</v>
      </c>
      <c r="K34" s="24">
        <v>4.5670799999999998E-2</v>
      </c>
      <c r="L34" s="23">
        <v>1050</v>
      </c>
      <c r="M34" s="23">
        <v>405</v>
      </c>
      <c r="N34" s="24">
        <v>0.50061960000000005</v>
      </c>
      <c r="O34" s="23">
        <v>625</v>
      </c>
      <c r="P34" s="24">
        <v>0.77323419999999998</v>
      </c>
      <c r="Q34" s="23">
        <v>760</v>
      </c>
      <c r="R34" s="24">
        <v>0.94052040000000003</v>
      </c>
      <c r="S34" s="23">
        <v>795</v>
      </c>
      <c r="T34" s="24">
        <v>0.98265179999999996</v>
      </c>
      <c r="U34" s="23">
        <v>15</v>
      </c>
      <c r="V34" s="24">
        <v>1.7348200000000001E-2</v>
      </c>
      <c r="W34" s="23">
        <v>805</v>
      </c>
      <c r="X34" s="23">
        <v>245</v>
      </c>
      <c r="Y34" s="24">
        <v>0.47563349999999999</v>
      </c>
      <c r="Z34" s="23">
        <v>395</v>
      </c>
      <c r="AA34" s="24">
        <v>0.76608189999999998</v>
      </c>
      <c r="AB34" s="23">
        <v>490</v>
      </c>
      <c r="AC34" s="24">
        <v>0.95126710000000003</v>
      </c>
      <c r="AD34" s="23">
        <v>505</v>
      </c>
      <c r="AE34" s="24">
        <v>0.98830410000000002</v>
      </c>
      <c r="AF34" s="23">
        <v>5</v>
      </c>
      <c r="AG34" s="24">
        <v>1.16959E-2</v>
      </c>
      <c r="AH34" s="23">
        <v>515</v>
      </c>
      <c r="AI34" s="23">
        <v>115</v>
      </c>
      <c r="AJ34" s="24">
        <v>0.23446890000000001</v>
      </c>
      <c r="AK34" s="23">
        <v>245</v>
      </c>
      <c r="AL34" s="24">
        <v>0.49298599999999998</v>
      </c>
      <c r="AM34" s="23">
        <v>380</v>
      </c>
      <c r="AN34" s="24">
        <v>0.76553110000000002</v>
      </c>
      <c r="AO34" s="23">
        <v>445</v>
      </c>
      <c r="AP34" s="24">
        <v>0.89178360000000001</v>
      </c>
      <c r="AQ34" s="23">
        <v>55</v>
      </c>
      <c r="AR34" s="24">
        <v>0.1082164</v>
      </c>
      <c r="AS34" s="23">
        <v>500</v>
      </c>
      <c r="AT34" s="23">
        <v>90</v>
      </c>
      <c r="AU34" s="24">
        <v>0.21395349999999999</v>
      </c>
      <c r="AV34" s="23">
        <v>215</v>
      </c>
      <c r="AW34" s="24">
        <v>0.49767440000000002</v>
      </c>
      <c r="AX34" s="23">
        <v>320</v>
      </c>
      <c r="AY34" s="24">
        <v>0.74418600000000001</v>
      </c>
      <c r="AZ34" s="23">
        <v>370</v>
      </c>
      <c r="BA34" s="24">
        <v>0.86511629999999995</v>
      </c>
      <c r="BB34" s="23">
        <v>60</v>
      </c>
      <c r="BC34" s="24">
        <v>0.1348837</v>
      </c>
      <c r="BD34" s="23">
        <v>430</v>
      </c>
    </row>
    <row r="35" spans="1:56" ht="15" customHeight="1" x14ac:dyDescent="0.2">
      <c r="A35" t="s">
        <v>69</v>
      </c>
      <c r="B35" s="23">
        <v>770</v>
      </c>
      <c r="C35" s="24">
        <v>0.36210130000000001</v>
      </c>
      <c r="D35" s="23">
        <v>1305</v>
      </c>
      <c r="E35" s="24">
        <v>0.61116320000000002</v>
      </c>
      <c r="F35" s="23">
        <v>1720</v>
      </c>
      <c r="G35" s="24">
        <v>0.80769230000000003</v>
      </c>
      <c r="H35" s="23">
        <v>1985</v>
      </c>
      <c r="I35" s="24">
        <v>0.93058160000000001</v>
      </c>
      <c r="J35" s="23">
        <v>150</v>
      </c>
      <c r="K35" s="24">
        <v>6.9418400000000005E-2</v>
      </c>
      <c r="L35" s="23">
        <v>2130</v>
      </c>
      <c r="M35" s="23">
        <v>1005</v>
      </c>
      <c r="N35" s="24">
        <v>0.51697530000000003</v>
      </c>
      <c r="O35" s="23">
        <v>1435</v>
      </c>
      <c r="P35" s="24">
        <v>0.73919749999999995</v>
      </c>
      <c r="Q35" s="23">
        <v>1715</v>
      </c>
      <c r="R35" s="24">
        <v>0.88117279999999998</v>
      </c>
      <c r="S35" s="23">
        <v>1845</v>
      </c>
      <c r="T35" s="24">
        <v>0.94907410000000003</v>
      </c>
      <c r="U35" s="23">
        <v>100</v>
      </c>
      <c r="V35" s="24">
        <v>5.0925900000000003E-2</v>
      </c>
      <c r="W35" s="23">
        <v>1945</v>
      </c>
      <c r="X35" s="23">
        <v>865</v>
      </c>
      <c r="Y35" s="24">
        <v>0.50555879999999997</v>
      </c>
      <c r="Z35" s="23">
        <v>1285</v>
      </c>
      <c r="AA35" s="24">
        <v>0.75190170000000001</v>
      </c>
      <c r="AB35" s="23">
        <v>1590</v>
      </c>
      <c r="AC35" s="24">
        <v>0.93153889999999995</v>
      </c>
      <c r="AD35" s="23">
        <v>1670</v>
      </c>
      <c r="AE35" s="24">
        <v>0.97600940000000003</v>
      </c>
      <c r="AF35" s="23">
        <v>40</v>
      </c>
      <c r="AG35" s="24">
        <v>2.3990600000000001E-2</v>
      </c>
      <c r="AH35" s="23">
        <v>1710</v>
      </c>
      <c r="AI35" s="23">
        <v>520</v>
      </c>
      <c r="AJ35" s="24">
        <v>0.31470229999999999</v>
      </c>
      <c r="AK35" s="23">
        <v>960</v>
      </c>
      <c r="AL35" s="24">
        <v>0.58262449999999999</v>
      </c>
      <c r="AM35" s="23">
        <v>1295</v>
      </c>
      <c r="AN35" s="24">
        <v>0.78554069999999998</v>
      </c>
      <c r="AO35" s="23">
        <v>1445</v>
      </c>
      <c r="AP35" s="24">
        <v>0.87788580000000005</v>
      </c>
      <c r="AQ35" s="23">
        <v>200</v>
      </c>
      <c r="AR35" s="24">
        <v>0.12211420000000001</v>
      </c>
      <c r="AS35" s="23">
        <v>1645</v>
      </c>
      <c r="AT35" s="23">
        <v>580</v>
      </c>
      <c r="AU35" s="24">
        <v>0.3056584</v>
      </c>
      <c r="AV35" s="23">
        <v>1085</v>
      </c>
      <c r="AW35" s="24">
        <v>0.57429929999999996</v>
      </c>
      <c r="AX35" s="23">
        <v>1505</v>
      </c>
      <c r="AY35" s="24">
        <v>0.7958752</v>
      </c>
      <c r="AZ35" s="23">
        <v>1660</v>
      </c>
      <c r="BA35" s="24">
        <v>0.87837120000000002</v>
      </c>
      <c r="BB35" s="23">
        <v>230</v>
      </c>
      <c r="BC35" s="24">
        <v>0.1216288</v>
      </c>
      <c r="BD35" s="23">
        <v>1890</v>
      </c>
    </row>
    <row r="36" spans="1:56" ht="15" customHeight="1" x14ac:dyDescent="0.2">
      <c r="A36" t="s">
        <v>71</v>
      </c>
      <c r="B36" s="23">
        <v>85</v>
      </c>
      <c r="C36" s="24">
        <v>0.34939759999999997</v>
      </c>
      <c r="D36" s="23">
        <v>160</v>
      </c>
      <c r="E36" s="24">
        <v>0.64257030000000004</v>
      </c>
      <c r="F36" s="23">
        <v>200</v>
      </c>
      <c r="G36" s="24">
        <v>0.80722890000000003</v>
      </c>
      <c r="H36" s="23">
        <v>230</v>
      </c>
      <c r="I36" s="24">
        <v>0.92771079999999995</v>
      </c>
      <c r="J36" s="23">
        <v>20</v>
      </c>
      <c r="K36" s="24">
        <v>7.2289199999999998E-2</v>
      </c>
      <c r="L36" s="23">
        <v>250</v>
      </c>
      <c r="M36" s="23">
        <v>155</v>
      </c>
      <c r="N36" s="24" t="s">
        <v>29</v>
      </c>
      <c r="O36" s="23">
        <v>200</v>
      </c>
      <c r="P36" s="24" t="s">
        <v>29</v>
      </c>
      <c r="Q36" s="23">
        <v>230</v>
      </c>
      <c r="R36" s="24" t="s">
        <v>29</v>
      </c>
      <c r="S36" s="23">
        <v>235</v>
      </c>
      <c r="T36" s="24" t="s">
        <v>29</v>
      </c>
      <c r="U36" s="23" t="s">
        <v>29</v>
      </c>
      <c r="V36" s="24" t="s">
        <v>29</v>
      </c>
      <c r="W36" s="23">
        <v>235</v>
      </c>
      <c r="X36" s="23">
        <v>95</v>
      </c>
      <c r="Y36" s="24">
        <v>0.5388889</v>
      </c>
      <c r="Z36" s="23">
        <v>150</v>
      </c>
      <c r="AA36" s="24">
        <v>0.82777780000000001</v>
      </c>
      <c r="AB36" s="23">
        <v>175</v>
      </c>
      <c r="AC36" s="24">
        <v>0.96666669999999999</v>
      </c>
      <c r="AD36" s="23">
        <v>180</v>
      </c>
      <c r="AE36" s="24">
        <v>1</v>
      </c>
      <c r="AF36" s="23">
        <v>0</v>
      </c>
      <c r="AG36" s="24">
        <v>0</v>
      </c>
      <c r="AH36" s="23">
        <v>180</v>
      </c>
      <c r="AI36" s="23">
        <v>55</v>
      </c>
      <c r="AJ36" s="24">
        <v>0.32571430000000001</v>
      </c>
      <c r="AK36" s="23">
        <v>100</v>
      </c>
      <c r="AL36" s="24">
        <v>0.57142859999999995</v>
      </c>
      <c r="AM36" s="23">
        <v>135</v>
      </c>
      <c r="AN36" s="24">
        <v>0.77142860000000002</v>
      </c>
      <c r="AO36" s="23">
        <v>150</v>
      </c>
      <c r="AP36" s="24">
        <v>0.84571430000000003</v>
      </c>
      <c r="AQ36" s="23">
        <v>25</v>
      </c>
      <c r="AR36" s="24">
        <v>0.1542857</v>
      </c>
      <c r="AS36" s="23">
        <v>175</v>
      </c>
      <c r="AT36" s="23">
        <v>35</v>
      </c>
      <c r="AU36" s="24">
        <v>0.22292989999999999</v>
      </c>
      <c r="AV36" s="23">
        <v>70</v>
      </c>
      <c r="AW36" s="24">
        <v>0.44585989999999998</v>
      </c>
      <c r="AX36" s="23">
        <v>105</v>
      </c>
      <c r="AY36" s="24">
        <v>0.67515919999999996</v>
      </c>
      <c r="AZ36" s="23">
        <v>120</v>
      </c>
      <c r="BA36" s="24">
        <v>0.75796180000000002</v>
      </c>
      <c r="BB36" s="23">
        <v>40</v>
      </c>
      <c r="BC36" s="24">
        <v>0.24203820000000001</v>
      </c>
      <c r="BD36" s="23">
        <v>155</v>
      </c>
    </row>
    <row r="37" spans="1:56" ht="15" customHeight="1" x14ac:dyDescent="0.2">
      <c r="A37" t="s">
        <v>42</v>
      </c>
      <c r="B37" s="23">
        <v>200</v>
      </c>
      <c r="C37" s="24">
        <v>0.4212766</v>
      </c>
      <c r="D37" s="23">
        <v>295</v>
      </c>
      <c r="E37" s="24">
        <v>0.62765959999999998</v>
      </c>
      <c r="F37" s="23">
        <v>385</v>
      </c>
      <c r="G37" s="24">
        <v>0.81702129999999995</v>
      </c>
      <c r="H37" s="23">
        <v>435</v>
      </c>
      <c r="I37" s="24">
        <v>0.9212766</v>
      </c>
      <c r="J37" s="23">
        <v>35</v>
      </c>
      <c r="K37" s="24">
        <v>7.8723399999999999E-2</v>
      </c>
      <c r="L37" s="23">
        <v>470</v>
      </c>
      <c r="M37" s="23">
        <v>280</v>
      </c>
      <c r="N37" s="24">
        <v>0.60907129999999998</v>
      </c>
      <c r="O37" s="23">
        <v>370</v>
      </c>
      <c r="P37" s="24">
        <v>0.80129589999999995</v>
      </c>
      <c r="Q37" s="23">
        <v>430</v>
      </c>
      <c r="R37" s="24">
        <v>0.92872569999999999</v>
      </c>
      <c r="S37" s="23">
        <v>450</v>
      </c>
      <c r="T37" s="24">
        <v>0.96976240000000002</v>
      </c>
      <c r="U37" s="23">
        <v>15</v>
      </c>
      <c r="V37" s="24">
        <v>3.02376E-2</v>
      </c>
      <c r="W37" s="23">
        <v>465</v>
      </c>
      <c r="X37" s="23">
        <v>250</v>
      </c>
      <c r="Y37" s="24" t="s">
        <v>29</v>
      </c>
      <c r="Z37" s="23">
        <v>375</v>
      </c>
      <c r="AA37" s="24" t="s">
        <v>29</v>
      </c>
      <c r="AB37" s="23">
        <v>450</v>
      </c>
      <c r="AC37" s="24" t="s">
        <v>29</v>
      </c>
      <c r="AD37" s="23">
        <v>460</v>
      </c>
      <c r="AE37" s="24" t="s">
        <v>29</v>
      </c>
      <c r="AF37" s="23" t="s">
        <v>29</v>
      </c>
      <c r="AG37" s="24" t="s">
        <v>29</v>
      </c>
      <c r="AH37" s="23">
        <v>465</v>
      </c>
      <c r="AI37" s="23">
        <v>175</v>
      </c>
      <c r="AJ37" s="24">
        <v>0.3710021</v>
      </c>
      <c r="AK37" s="23">
        <v>265</v>
      </c>
      <c r="AL37" s="24">
        <v>0.56716420000000001</v>
      </c>
      <c r="AM37" s="23">
        <v>365</v>
      </c>
      <c r="AN37" s="24">
        <v>0.78038379999999996</v>
      </c>
      <c r="AO37" s="23">
        <v>405</v>
      </c>
      <c r="AP37" s="24">
        <v>0.86140720000000004</v>
      </c>
      <c r="AQ37" s="23">
        <v>65</v>
      </c>
      <c r="AR37" s="24">
        <v>0.13859279999999999</v>
      </c>
      <c r="AS37" s="23">
        <v>470</v>
      </c>
      <c r="AT37" s="23">
        <v>155</v>
      </c>
      <c r="AU37" s="24">
        <v>0.3399123</v>
      </c>
      <c r="AV37" s="23">
        <v>255</v>
      </c>
      <c r="AW37" s="24">
        <v>0.55701750000000005</v>
      </c>
      <c r="AX37" s="23">
        <v>340</v>
      </c>
      <c r="AY37" s="24">
        <v>0.75</v>
      </c>
      <c r="AZ37" s="23">
        <v>380</v>
      </c>
      <c r="BA37" s="24">
        <v>0.83552630000000006</v>
      </c>
      <c r="BB37" s="23">
        <v>75</v>
      </c>
      <c r="BC37" s="24">
        <v>0.1644737</v>
      </c>
      <c r="BD37" s="23">
        <v>455</v>
      </c>
    </row>
    <row r="38" spans="1:56" ht="15" customHeight="1" x14ac:dyDescent="0.2">
      <c r="A38" s="26" t="s">
        <v>153</v>
      </c>
      <c r="B38" s="23">
        <v>55</v>
      </c>
      <c r="C38" s="24">
        <v>0.40579710000000002</v>
      </c>
      <c r="D38" s="23">
        <v>90</v>
      </c>
      <c r="E38" s="24">
        <v>0.66666669999999995</v>
      </c>
      <c r="F38" s="23">
        <v>110</v>
      </c>
      <c r="G38" s="24">
        <v>0.78985510000000003</v>
      </c>
      <c r="H38" s="23">
        <v>120</v>
      </c>
      <c r="I38" s="24">
        <v>0.88405800000000001</v>
      </c>
      <c r="J38" s="23">
        <v>15</v>
      </c>
      <c r="K38" s="24">
        <v>0.115942</v>
      </c>
      <c r="L38" s="23">
        <v>140</v>
      </c>
      <c r="M38" s="23">
        <v>140</v>
      </c>
      <c r="N38" s="24">
        <v>0.68932040000000006</v>
      </c>
      <c r="O38" s="23">
        <v>170</v>
      </c>
      <c r="P38" s="24">
        <v>0.82038829999999996</v>
      </c>
      <c r="Q38" s="23">
        <v>185</v>
      </c>
      <c r="R38" s="24">
        <v>0.90776699999999999</v>
      </c>
      <c r="S38" s="23">
        <v>195</v>
      </c>
      <c r="T38" s="24">
        <v>0.94174760000000002</v>
      </c>
      <c r="U38" s="23">
        <v>10</v>
      </c>
      <c r="V38" s="24">
        <v>5.8252400000000003E-2</v>
      </c>
      <c r="W38" s="23">
        <v>205</v>
      </c>
      <c r="X38" s="27">
        <v>100</v>
      </c>
      <c r="Y38" s="28">
        <v>0.53551910000000003</v>
      </c>
      <c r="Z38" s="27">
        <v>140</v>
      </c>
      <c r="AA38" s="28">
        <v>0.76502729999999997</v>
      </c>
      <c r="AB38" s="27">
        <v>165</v>
      </c>
      <c r="AC38" s="28">
        <v>0.8961749</v>
      </c>
      <c r="AD38" s="27">
        <v>175</v>
      </c>
      <c r="AE38" s="28">
        <v>0.96174859999999995</v>
      </c>
      <c r="AF38" s="27">
        <v>5</v>
      </c>
      <c r="AG38" s="28">
        <v>3.8251399999999998E-2</v>
      </c>
      <c r="AH38" s="27">
        <v>185</v>
      </c>
      <c r="AI38" s="27">
        <v>70</v>
      </c>
      <c r="AJ38" s="28">
        <v>0.3301887</v>
      </c>
      <c r="AK38" s="27">
        <v>130</v>
      </c>
      <c r="AL38" s="28">
        <v>0.60849059999999999</v>
      </c>
      <c r="AM38" s="27">
        <v>165</v>
      </c>
      <c r="AN38" s="28">
        <v>0.77830189999999999</v>
      </c>
      <c r="AO38" s="27">
        <v>175</v>
      </c>
      <c r="AP38" s="28">
        <v>0.83490569999999997</v>
      </c>
      <c r="AQ38" s="27">
        <v>35</v>
      </c>
      <c r="AR38" s="28">
        <v>0.1650943</v>
      </c>
      <c r="AS38" s="27">
        <v>210</v>
      </c>
      <c r="AT38" s="27">
        <v>70</v>
      </c>
      <c r="AU38" s="28">
        <v>0.37096770000000001</v>
      </c>
      <c r="AV38" s="27">
        <v>105</v>
      </c>
      <c r="AW38" s="28">
        <v>0.57526880000000002</v>
      </c>
      <c r="AX38" s="27">
        <v>145</v>
      </c>
      <c r="AY38" s="28">
        <v>0.77419349999999998</v>
      </c>
      <c r="AZ38" s="27">
        <v>160</v>
      </c>
      <c r="BA38" s="28">
        <v>0.84946239999999995</v>
      </c>
      <c r="BB38" s="27">
        <v>30</v>
      </c>
      <c r="BC38" s="28">
        <v>0.15053759999999999</v>
      </c>
      <c r="BD38" s="27">
        <v>185</v>
      </c>
    </row>
    <row r="39" spans="1:56" ht="15" customHeight="1" x14ac:dyDescent="0.2">
      <c r="A39" t="s">
        <v>43</v>
      </c>
      <c r="B39" s="32">
        <v>9510</v>
      </c>
      <c r="C39" s="33">
        <v>0.33693610000000002</v>
      </c>
      <c r="D39" s="32">
        <v>16860</v>
      </c>
      <c r="E39" s="33">
        <v>0.59746980000000005</v>
      </c>
      <c r="F39" s="32">
        <v>22940</v>
      </c>
      <c r="G39" s="33">
        <v>0.81289199999999995</v>
      </c>
      <c r="H39" s="32">
        <v>26355</v>
      </c>
      <c r="I39" s="33">
        <v>0.93401610000000002</v>
      </c>
      <c r="J39" s="32">
        <v>1860</v>
      </c>
      <c r="K39" s="33">
        <v>6.5983899999999998E-2</v>
      </c>
      <c r="L39" s="32">
        <v>28220</v>
      </c>
      <c r="M39" s="32">
        <v>13655</v>
      </c>
      <c r="N39" s="33">
        <v>0.50957269999999999</v>
      </c>
      <c r="O39" s="32">
        <v>19890</v>
      </c>
      <c r="P39" s="33">
        <v>0.742228</v>
      </c>
      <c r="Q39" s="32">
        <v>24160</v>
      </c>
      <c r="R39" s="33">
        <v>0.90173539999999996</v>
      </c>
      <c r="S39" s="32">
        <v>25645</v>
      </c>
      <c r="T39" s="33">
        <v>0.95704420000000001</v>
      </c>
      <c r="U39" s="32">
        <v>1150</v>
      </c>
      <c r="V39" s="33">
        <v>4.2955800000000002E-2</v>
      </c>
      <c r="W39" s="32">
        <v>26795</v>
      </c>
      <c r="X39" s="23">
        <v>10920</v>
      </c>
      <c r="Y39" s="24">
        <v>0.46325840000000001</v>
      </c>
      <c r="Z39" s="23">
        <v>17470</v>
      </c>
      <c r="AA39" s="24">
        <v>0.74115399999999998</v>
      </c>
      <c r="AB39" s="23">
        <v>21935</v>
      </c>
      <c r="AC39" s="24">
        <v>0.93063220000000002</v>
      </c>
      <c r="AD39" s="23">
        <v>23025</v>
      </c>
      <c r="AE39" s="24">
        <v>0.97679249999999995</v>
      </c>
      <c r="AF39" s="23">
        <v>545</v>
      </c>
      <c r="AG39" s="24">
        <v>2.3207499999999999E-2</v>
      </c>
      <c r="AH39" s="23">
        <v>23570</v>
      </c>
      <c r="AI39" s="23">
        <v>7460</v>
      </c>
      <c r="AJ39" s="24">
        <v>0.31790279999999999</v>
      </c>
      <c r="AK39" s="23">
        <v>13305</v>
      </c>
      <c r="AL39" s="24">
        <v>0.56705030000000001</v>
      </c>
      <c r="AM39" s="23">
        <v>18625</v>
      </c>
      <c r="AN39" s="24">
        <v>0.79398979999999997</v>
      </c>
      <c r="AO39" s="23">
        <v>20595</v>
      </c>
      <c r="AP39" s="24">
        <v>0.87779200000000002</v>
      </c>
      <c r="AQ39" s="23">
        <v>2865</v>
      </c>
      <c r="AR39" s="24">
        <v>0.122208</v>
      </c>
      <c r="AS39" s="23">
        <v>23460</v>
      </c>
      <c r="AT39" s="23">
        <v>7865</v>
      </c>
      <c r="AU39" s="24">
        <v>0.32325019999999999</v>
      </c>
      <c r="AV39" s="23">
        <v>14155</v>
      </c>
      <c r="AW39" s="24">
        <v>0.58180920000000003</v>
      </c>
      <c r="AX39" s="23">
        <v>19585</v>
      </c>
      <c r="AY39" s="24">
        <v>0.80494019999999999</v>
      </c>
      <c r="AZ39" s="23">
        <v>21540</v>
      </c>
      <c r="BA39" s="24">
        <v>0.88537259999999995</v>
      </c>
      <c r="BB39" s="23">
        <v>2790</v>
      </c>
      <c r="BC39" s="24">
        <v>0.1146274</v>
      </c>
      <c r="BD39" s="23">
        <v>24330</v>
      </c>
    </row>
    <row r="40" spans="1:56" ht="15" customHeight="1" x14ac:dyDescent="0.2"/>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
  <sheetViews>
    <sheetView workbookViewId="0"/>
  </sheetViews>
  <sheetFormatPr defaultColWidth="11.5546875" defaultRowHeight="15.6" x14ac:dyDescent="0.2"/>
  <cols>
    <col min="1" max="1" width="45" customWidth="1"/>
    <col min="2" max="2" width="20.33203125" bestFit="1" customWidth="1"/>
    <col min="3" max="3" width="24.77734375" style="12" bestFit="1" customWidth="1"/>
    <col min="4" max="4" width="19.88671875" bestFit="1" customWidth="1"/>
    <col min="5" max="5" width="24.33203125" style="12" bestFit="1" customWidth="1"/>
    <col min="6" max="6" width="19.33203125" bestFit="1" customWidth="1"/>
    <col min="7" max="7" width="23.6640625" style="12" bestFit="1" customWidth="1"/>
    <col min="8" max="8" width="11.21875" bestFit="1" customWidth="1"/>
    <col min="9" max="9" width="20.33203125" bestFit="1" customWidth="1"/>
    <col min="10" max="10" width="24.77734375" style="12" bestFit="1" customWidth="1"/>
    <col min="11" max="11" width="19.88671875" bestFit="1" customWidth="1"/>
    <col min="12" max="12" width="24.33203125" style="12" bestFit="1" customWidth="1"/>
    <col min="13" max="13" width="19.33203125" bestFit="1" customWidth="1"/>
    <col min="14" max="14" width="23.6640625" style="12" bestFit="1" customWidth="1"/>
    <col min="15" max="15" width="11.21875" bestFit="1" customWidth="1"/>
    <col min="16" max="16" width="20.33203125" bestFit="1" customWidth="1"/>
    <col min="17" max="17" width="24.77734375" style="12" bestFit="1" customWidth="1"/>
    <col min="18" max="18" width="19.88671875" bestFit="1" customWidth="1"/>
    <col min="19" max="19" width="24.33203125" style="12" bestFit="1" customWidth="1"/>
    <col min="20" max="20" width="19.33203125" bestFit="1" customWidth="1"/>
    <col min="21" max="21" width="23.6640625" style="12" bestFit="1" customWidth="1"/>
    <col min="22" max="22" width="11.21875" bestFit="1" customWidth="1"/>
    <col min="23" max="23" width="20.33203125" bestFit="1" customWidth="1"/>
    <col min="24" max="24" width="24.77734375" style="12" bestFit="1" customWidth="1"/>
    <col min="25" max="25" width="19.88671875" bestFit="1" customWidth="1"/>
    <col min="26" max="26" width="24.33203125" style="12" bestFit="1" customWidth="1"/>
    <col min="27" max="27" width="19.33203125" bestFit="1" customWidth="1"/>
    <col min="28" max="28" width="23.6640625" style="12" bestFit="1" customWidth="1"/>
    <col min="29" max="29" width="11.21875" bestFit="1" customWidth="1"/>
    <col min="30" max="30" width="20.33203125" bestFit="1" customWidth="1"/>
    <col min="31" max="31" width="24.77734375" style="12" bestFit="1" customWidth="1"/>
    <col min="32" max="32" width="19.88671875" bestFit="1" customWidth="1"/>
    <col min="33" max="33" width="24.33203125" style="12" bestFit="1" customWidth="1"/>
    <col min="34" max="34" width="19.33203125" bestFit="1" customWidth="1"/>
    <col min="35" max="35" width="23.6640625" style="12" bestFit="1" customWidth="1"/>
    <col min="36" max="36" width="11.21875" bestFit="1" customWidth="1"/>
    <col min="37" max="37" width="11.5546875" customWidth="1"/>
  </cols>
  <sheetData>
    <row r="1" spans="1:36" ht="35.1" customHeight="1" x14ac:dyDescent="0.2">
      <c r="A1" s="8" t="s">
        <v>154</v>
      </c>
    </row>
    <row r="2" spans="1:36" ht="17.45" customHeight="1" x14ac:dyDescent="0.2">
      <c r="A2" s="13" t="s">
        <v>7</v>
      </c>
    </row>
    <row r="3" spans="1:36" s="22" customFormat="1" ht="15" customHeight="1" x14ac:dyDescent="0.25">
      <c r="A3" s="19" t="s">
        <v>8</v>
      </c>
      <c r="B3" s="19" t="s">
        <v>155</v>
      </c>
      <c r="C3" s="21" t="s">
        <v>156</v>
      </c>
      <c r="D3" s="19" t="s">
        <v>157</v>
      </c>
      <c r="E3" s="21" t="s">
        <v>158</v>
      </c>
      <c r="F3" s="19" t="s">
        <v>92</v>
      </c>
      <c r="G3" s="21" t="s">
        <v>93</v>
      </c>
      <c r="H3" s="19" t="s">
        <v>11</v>
      </c>
      <c r="I3" s="19" t="s">
        <v>159</v>
      </c>
      <c r="J3" s="21" t="s">
        <v>160</v>
      </c>
      <c r="K3" s="19" t="s">
        <v>161</v>
      </c>
      <c r="L3" s="21" t="s">
        <v>162</v>
      </c>
      <c r="M3" s="19" t="s">
        <v>102</v>
      </c>
      <c r="N3" s="21" t="s">
        <v>103</v>
      </c>
      <c r="O3" s="19" t="s">
        <v>14</v>
      </c>
      <c r="P3" s="19" t="s">
        <v>163</v>
      </c>
      <c r="Q3" s="21" t="s">
        <v>164</v>
      </c>
      <c r="R3" s="19" t="s">
        <v>165</v>
      </c>
      <c r="S3" s="21" t="s">
        <v>166</v>
      </c>
      <c r="T3" s="19" t="s">
        <v>112</v>
      </c>
      <c r="U3" s="21" t="s">
        <v>113</v>
      </c>
      <c r="V3" s="19" t="s">
        <v>17</v>
      </c>
      <c r="W3" s="19" t="s">
        <v>167</v>
      </c>
      <c r="X3" s="21" t="s">
        <v>168</v>
      </c>
      <c r="Y3" s="19" t="s">
        <v>169</v>
      </c>
      <c r="Z3" s="21" t="s">
        <v>170</v>
      </c>
      <c r="AA3" s="19" t="s">
        <v>122</v>
      </c>
      <c r="AB3" s="21" t="s">
        <v>123</v>
      </c>
      <c r="AC3" s="19" t="s">
        <v>20</v>
      </c>
      <c r="AD3" s="19" t="s">
        <v>171</v>
      </c>
      <c r="AE3" s="21" t="s">
        <v>172</v>
      </c>
      <c r="AF3" s="19" t="s">
        <v>173</v>
      </c>
      <c r="AG3" s="21" t="s">
        <v>174</v>
      </c>
      <c r="AH3" s="19" t="s">
        <v>132</v>
      </c>
      <c r="AI3" s="21" t="s">
        <v>133</v>
      </c>
      <c r="AJ3" s="19" t="s">
        <v>23</v>
      </c>
    </row>
    <row r="4" spans="1:36" ht="15" customHeight="1" x14ac:dyDescent="0.2">
      <c r="A4" t="s">
        <v>175</v>
      </c>
      <c r="B4" s="25" t="s">
        <v>29</v>
      </c>
      <c r="C4" s="24" t="s">
        <v>29</v>
      </c>
      <c r="D4" s="25">
        <v>5</v>
      </c>
      <c r="E4" s="24" t="s">
        <v>29</v>
      </c>
      <c r="F4" s="25" t="s">
        <v>29</v>
      </c>
      <c r="G4" s="24" t="s">
        <v>29</v>
      </c>
      <c r="H4" s="25">
        <v>10</v>
      </c>
      <c r="I4" s="25">
        <v>10</v>
      </c>
      <c r="J4" s="24">
        <v>0.8</v>
      </c>
      <c r="K4" s="25">
        <v>10</v>
      </c>
      <c r="L4" s="24">
        <v>1</v>
      </c>
      <c r="M4" s="25">
        <v>0</v>
      </c>
      <c r="N4" s="24">
        <v>0</v>
      </c>
      <c r="O4" s="25">
        <v>10</v>
      </c>
      <c r="P4" s="25" t="s">
        <v>29</v>
      </c>
      <c r="Q4" s="24" t="s">
        <v>29</v>
      </c>
      <c r="R4" s="25">
        <v>5</v>
      </c>
      <c r="S4" s="24" t="s">
        <v>29</v>
      </c>
      <c r="T4" s="25" t="s">
        <v>29</v>
      </c>
      <c r="U4" s="24" t="s">
        <v>29</v>
      </c>
      <c r="V4" s="25">
        <v>5</v>
      </c>
      <c r="W4" s="25" t="s">
        <v>29</v>
      </c>
      <c r="X4" s="24" t="s">
        <v>29</v>
      </c>
      <c r="Y4" s="25">
        <v>10</v>
      </c>
      <c r="Z4" s="24" t="s">
        <v>29</v>
      </c>
      <c r="AA4" s="25" t="s">
        <v>29</v>
      </c>
      <c r="AB4" s="24" t="s">
        <v>29</v>
      </c>
      <c r="AC4" s="25">
        <v>10</v>
      </c>
      <c r="AD4" s="25" t="s">
        <v>29</v>
      </c>
      <c r="AE4" s="24" t="s">
        <v>29</v>
      </c>
      <c r="AF4" s="25">
        <v>5</v>
      </c>
      <c r="AG4" s="24" t="s">
        <v>29</v>
      </c>
      <c r="AH4" s="25" t="s">
        <v>29</v>
      </c>
      <c r="AI4" s="24" t="s">
        <v>29</v>
      </c>
      <c r="AJ4" s="25">
        <v>5</v>
      </c>
    </row>
    <row r="5" spans="1:36" ht="15" customHeight="1" x14ac:dyDescent="0.2">
      <c r="A5" t="s">
        <v>176</v>
      </c>
      <c r="B5" s="25" t="s">
        <v>29</v>
      </c>
      <c r="C5" s="24" t="s">
        <v>29</v>
      </c>
      <c r="D5" s="25">
        <v>5</v>
      </c>
      <c r="E5" s="24" t="s">
        <v>29</v>
      </c>
      <c r="F5" s="25">
        <v>20</v>
      </c>
      <c r="G5" s="24" t="s">
        <v>29</v>
      </c>
      <c r="H5" s="25">
        <v>30</v>
      </c>
      <c r="I5" s="25">
        <v>15</v>
      </c>
      <c r="J5" s="24" t="s">
        <v>29</v>
      </c>
      <c r="K5" s="25">
        <v>15</v>
      </c>
      <c r="L5" s="24" t="s">
        <v>29</v>
      </c>
      <c r="M5" s="25" t="s">
        <v>29</v>
      </c>
      <c r="N5" s="24" t="s">
        <v>29</v>
      </c>
      <c r="O5" s="25">
        <v>20</v>
      </c>
      <c r="P5" s="25">
        <v>15</v>
      </c>
      <c r="Q5" s="24">
        <v>0.68181820000000004</v>
      </c>
      <c r="R5" s="25">
        <v>15</v>
      </c>
      <c r="S5" s="24">
        <v>0.72727269999999999</v>
      </c>
      <c r="T5" s="25">
        <v>5</v>
      </c>
      <c r="U5" s="24">
        <v>0.27272730000000001</v>
      </c>
      <c r="V5" s="25">
        <v>20</v>
      </c>
      <c r="W5" s="25">
        <v>10</v>
      </c>
      <c r="X5" s="24">
        <v>0.29032259999999999</v>
      </c>
      <c r="Y5" s="25">
        <v>15</v>
      </c>
      <c r="Z5" s="24">
        <v>0.51612899999999995</v>
      </c>
      <c r="AA5" s="25">
        <v>15</v>
      </c>
      <c r="AB5" s="24">
        <v>0.483871</v>
      </c>
      <c r="AC5" s="25">
        <v>30</v>
      </c>
      <c r="AD5" s="25">
        <v>10</v>
      </c>
      <c r="AE5" s="24">
        <v>0.43478260000000002</v>
      </c>
      <c r="AF5" s="25">
        <v>15</v>
      </c>
      <c r="AG5" s="24">
        <v>0.65217389999999997</v>
      </c>
      <c r="AH5" s="25">
        <v>10</v>
      </c>
      <c r="AI5" s="24">
        <v>0.34782610000000003</v>
      </c>
      <c r="AJ5" s="25">
        <v>25</v>
      </c>
    </row>
    <row r="6" spans="1:36" ht="15" customHeight="1" x14ac:dyDescent="0.2">
      <c r="A6" t="s">
        <v>72</v>
      </c>
      <c r="B6" s="25">
        <v>60</v>
      </c>
      <c r="C6" s="24">
        <v>0.56603769999999998</v>
      </c>
      <c r="D6" s="25">
        <v>90</v>
      </c>
      <c r="E6" s="24">
        <v>0.86792449999999999</v>
      </c>
      <c r="F6" s="25">
        <v>15</v>
      </c>
      <c r="G6" s="24">
        <v>0.13207550000000001</v>
      </c>
      <c r="H6" s="25">
        <v>105</v>
      </c>
      <c r="I6" s="25">
        <v>60</v>
      </c>
      <c r="J6" s="24">
        <v>0.61855669999999996</v>
      </c>
      <c r="K6" s="25">
        <v>90</v>
      </c>
      <c r="L6" s="24">
        <v>0.90721649999999998</v>
      </c>
      <c r="M6" s="25">
        <v>10</v>
      </c>
      <c r="N6" s="24">
        <v>9.2783500000000005E-2</v>
      </c>
      <c r="O6" s="25">
        <v>95</v>
      </c>
      <c r="P6" s="25">
        <v>60</v>
      </c>
      <c r="Q6" s="24">
        <v>0.55769230000000003</v>
      </c>
      <c r="R6" s="25">
        <v>95</v>
      </c>
      <c r="S6" s="24">
        <v>0.91346150000000004</v>
      </c>
      <c r="T6" s="25">
        <v>10</v>
      </c>
      <c r="U6" s="24">
        <v>8.6538500000000004E-2</v>
      </c>
      <c r="V6" s="25">
        <v>105</v>
      </c>
      <c r="W6" s="25">
        <v>35</v>
      </c>
      <c r="X6" s="24">
        <v>0.34259260000000002</v>
      </c>
      <c r="Y6" s="25">
        <v>80</v>
      </c>
      <c r="Z6" s="24">
        <v>0.72222220000000004</v>
      </c>
      <c r="AA6" s="25">
        <v>30</v>
      </c>
      <c r="AB6" s="24">
        <v>0.27777780000000002</v>
      </c>
      <c r="AC6" s="25">
        <v>110</v>
      </c>
      <c r="AD6" s="25">
        <v>50</v>
      </c>
      <c r="AE6" s="24">
        <v>0.46788990000000003</v>
      </c>
      <c r="AF6" s="25">
        <v>85</v>
      </c>
      <c r="AG6" s="24">
        <v>0.79816509999999996</v>
      </c>
      <c r="AH6" s="25">
        <v>20</v>
      </c>
      <c r="AI6" s="24">
        <v>0.20183490000000001</v>
      </c>
      <c r="AJ6" s="25">
        <v>110</v>
      </c>
    </row>
    <row r="7" spans="1:36" ht="15" customHeight="1" x14ac:dyDescent="0.2">
      <c r="A7" s="26" t="s">
        <v>177</v>
      </c>
      <c r="B7" s="34">
        <v>5</v>
      </c>
      <c r="C7" s="28">
        <v>0.35714289999999999</v>
      </c>
      <c r="D7" s="34">
        <v>10</v>
      </c>
      <c r="E7" s="28">
        <v>0.57142859999999995</v>
      </c>
      <c r="F7" s="34">
        <v>5</v>
      </c>
      <c r="G7" s="28">
        <v>0.42857139999999999</v>
      </c>
      <c r="H7" s="34">
        <v>15</v>
      </c>
      <c r="I7" s="34">
        <v>15</v>
      </c>
      <c r="J7" s="28" t="s">
        <v>29</v>
      </c>
      <c r="K7" s="34">
        <v>25</v>
      </c>
      <c r="L7" s="28" t="s">
        <v>29</v>
      </c>
      <c r="M7" s="34" t="s">
        <v>29</v>
      </c>
      <c r="N7" s="28" t="s">
        <v>29</v>
      </c>
      <c r="O7" s="34">
        <v>25</v>
      </c>
      <c r="P7" s="34">
        <v>10</v>
      </c>
      <c r="Q7" s="28">
        <v>0.45</v>
      </c>
      <c r="R7" s="34">
        <v>15</v>
      </c>
      <c r="S7" s="28">
        <v>0.75</v>
      </c>
      <c r="T7" s="34">
        <v>5</v>
      </c>
      <c r="U7" s="28">
        <v>0.25</v>
      </c>
      <c r="V7" s="34">
        <v>20</v>
      </c>
      <c r="W7" s="34">
        <v>5</v>
      </c>
      <c r="X7" s="28" t="s">
        <v>29</v>
      </c>
      <c r="Y7" s="34">
        <v>5</v>
      </c>
      <c r="Z7" s="28" t="s">
        <v>29</v>
      </c>
      <c r="AA7" s="34" t="s">
        <v>29</v>
      </c>
      <c r="AB7" s="28" t="s">
        <v>29</v>
      </c>
      <c r="AC7" s="34">
        <v>10</v>
      </c>
      <c r="AD7" s="34">
        <v>5</v>
      </c>
      <c r="AE7" s="28" t="s">
        <v>29</v>
      </c>
      <c r="AF7" s="34">
        <v>10</v>
      </c>
      <c r="AG7" s="28" t="s">
        <v>29</v>
      </c>
      <c r="AH7" s="34" t="s">
        <v>29</v>
      </c>
      <c r="AI7" s="28" t="s">
        <v>29</v>
      </c>
      <c r="AJ7" s="34">
        <v>15</v>
      </c>
    </row>
    <row r="8" spans="1:36" ht="15" customHeight="1" x14ac:dyDescent="0.2">
      <c r="A8" t="s">
        <v>43</v>
      </c>
      <c r="B8" s="25">
        <v>70</v>
      </c>
      <c r="C8" s="24">
        <v>0.4556962</v>
      </c>
      <c r="D8" s="25">
        <v>115</v>
      </c>
      <c r="E8" s="24">
        <v>0.72151900000000002</v>
      </c>
      <c r="F8" s="25">
        <v>45</v>
      </c>
      <c r="G8" s="24">
        <v>0.27848099999999998</v>
      </c>
      <c r="H8" s="25">
        <v>160</v>
      </c>
      <c r="I8" s="25">
        <v>100</v>
      </c>
      <c r="J8" s="24">
        <v>0.6447368</v>
      </c>
      <c r="K8" s="25">
        <v>140</v>
      </c>
      <c r="L8" s="24">
        <v>0.91447369999999994</v>
      </c>
      <c r="M8" s="25">
        <v>15</v>
      </c>
      <c r="N8" s="24">
        <v>8.55263E-2</v>
      </c>
      <c r="O8" s="25">
        <v>150</v>
      </c>
      <c r="P8" s="25">
        <v>85</v>
      </c>
      <c r="Q8" s="24">
        <v>0.55921050000000005</v>
      </c>
      <c r="R8" s="25">
        <v>130</v>
      </c>
      <c r="S8" s="24">
        <v>0.86184210000000006</v>
      </c>
      <c r="T8" s="25">
        <v>20</v>
      </c>
      <c r="U8" s="24">
        <v>0.1381579</v>
      </c>
      <c r="V8" s="25">
        <v>150</v>
      </c>
      <c r="W8" s="25">
        <v>55</v>
      </c>
      <c r="X8" s="24">
        <v>0.343949</v>
      </c>
      <c r="Y8" s="25">
        <v>110</v>
      </c>
      <c r="Z8" s="24">
        <v>0.69426750000000004</v>
      </c>
      <c r="AA8" s="25">
        <v>50</v>
      </c>
      <c r="AB8" s="24">
        <v>0.30573250000000002</v>
      </c>
      <c r="AC8" s="25">
        <v>155</v>
      </c>
      <c r="AD8" s="25">
        <v>70</v>
      </c>
      <c r="AE8" s="24">
        <v>0.45161289999999998</v>
      </c>
      <c r="AF8" s="25">
        <v>120</v>
      </c>
      <c r="AG8" s="24">
        <v>0.77419349999999998</v>
      </c>
      <c r="AH8" s="25">
        <v>35</v>
      </c>
      <c r="AI8" s="24">
        <v>0.22580649999999999</v>
      </c>
      <c r="AJ8" s="25">
        <v>155</v>
      </c>
    </row>
    <row r="9" spans="1:36" ht="15" customHeight="1" x14ac:dyDescent="0.2"/>
    <row r="10" spans="1:36" ht="15" customHeight="1" x14ac:dyDescent="0.2"/>
    <row r="11" spans="1:36" ht="15" customHeight="1" x14ac:dyDescent="0.2"/>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workbookViewId="0"/>
  </sheetViews>
  <sheetFormatPr defaultColWidth="11.5546875" defaultRowHeight="15" x14ac:dyDescent="0.2"/>
  <cols>
    <col min="1" max="1" width="7.44140625" style="41" customWidth="1"/>
    <col min="2" max="2" width="45" style="29" customWidth="1"/>
    <col min="3" max="3" width="18.5546875" style="30" bestFit="1" customWidth="1"/>
    <col min="4" max="4" width="22.88671875" style="31" bestFit="1" customWidth="1"/>
    <col min="5" max="5" width="11.21875" style="30" bestFit="1" customWidth="1"/>
    <col min="6" max="6" width="18.5546875" style="30" bestFit="1" customWidth="1"/>
    <col min="7" max="7" width="22.88671875" style="31" bestFit="1" customWidth="1"/>
    <col min="8" max="8" width="11.21875" style="30" bestFit="1" customWidth="1"/>
    <col min="9" max="9" width="18.5546875" style="30" bestFit="1" customWidth="1"/>
    <col min="10" max="10" width="22.88671875" style="31" bestFit="1" customWidth="1"/>
    <col min="11" max="11" width="11.21875" style="30" bestFit="1" customWidth="1"/>
    <col min="12" max="12" width="18.5546875" style="30" bestFit="1" customWidth="1"/>
    <col min="13" max="13" width="22.88671875" style="31" bestFit="1" customWidth="1"/>
    <col min="14" max="14" width="11.21875" style="30" bestFit="1" customWidth="1"/>
    <col min="15" max="15" width="18.5546875" style="30" bestFit="1" customWidth="1"/>
    <col min="16" max="16" width="22.88671875" style="31" bestFit="1" customWidth="1"/>
    <col min="17" max="17" width="11.21875" style="30" bestFit="1" customWidth="1"/>
    <col min="18" max="18" width="11.5546875" style="29" customWidth="1"/>
    <col min="19" max="16384" width="11.5546875" style="29"/>
  </cols>
  <sheetData>
    <row r="1" spans="1:17" ht="35.1" customHeight="1" x14ac:dyDescent="0.2">
      <c r="A1" s="35" t="s">
        <v>178</v>
      </c>
      <c r="B1" s="36"/>
    </row>
    <row r="2" spans="1:17" ht="17.45" customHeight="1" x14ac:dyDescent="0.2">
      <c r="A2" s="37" t="s">
        <v>7</v>
      </c>
      <c r="B2" s="36"/>
    </row>
    <row r="3" spans="1:17" s="41" customFormat="1" ht="15" customHeight="1" x14ac:dyDescent="0.25">
      <c r="A3" s="38" t="s">
        <v>179</v>
      </c>
      <c r="B3" s="38" t="s">
        <v>8</v>
      </c>
      <c r="C3" s="39" t="s">
        <v>9</v>
      </c>
      <c r="D3" s="40" t="s">
        <v>10</v>
      </c>
      <c r="E3" s="39" t="s">
        <v>11</v>
      </c>
      <c r="F3" s="39" t="s">
        <v>12</v>
      </c>
      <c r="G3" s="40" t="s">
        <v>13</v>
      </c>
      <c r="H3" s="39" t="s">
        <v>14</v>
      </c>
      <c r="I3" s="39" t="s">
        <v>15</v>
      </c>
      <c r="J3" s="40" t="s">
        <v>16</v>
      </c>
      <c r="K3" s="39" t="s">
        <v>17</v>
      </c>
      <c r="L3" s="39" t="s">
        <v>18</v>
      </c>
      <c r="M3" s="40" t="s">
        <v>19</v>
      </c>
      <c r="N3" s="39" t="s">
        <v>20</v>
      </c>
      <c r="O3" s="39" t="s">
        <v>21</v>
      </c>
      <c r="P3" s="40" t="s">
        <v>22</v>
      </c>
      <c r="Q3" s="39" t="s">
        <v>23</v>
      </c>
    </row>
    <row r="4" spans="1:17" ht="15" customHeight="1" x14ac:dyDescent="0.2">
      <c r="A4" s="41" t="s">
        <v>180</v>
      </c>
      <c r="B4" s="29" t="s">
        <v>181</v>
      </c>
      <c r="C4" s="30">
        <v>25</v>
      </c>
      <c r="D4" s="31">
        <v>0.96</v>
      </c>
      <c r="E4" s="30">
        <v>25</v>
      </c>
      <c r="F4" s="30">
        <v>35</v>
      </c>
      <c r="G4" s="31">
        <v>1</v>
      </c>
      <c r="H4" s="30">
        <v>35</v>
      </c>
      <c r="I4" s="30">
        <v>30</v>
      </c>
      <c r="J4" s="31">
        <v>1</v>
      </c>
      <c r="K4" s="30">
        <v>30</v>
      </c>
      <c r="L4" s="30">
        <v>0</v>
      </c>
      <c r="M4" s="31">
        <v>0</v>
      </c>
      <c r="N4" s="30">
        <v>15</v>
      </c>
      <c r="O4" s="30">
        <v>5</v>
      </c>
      <c r="P4" s="31">
        <v>0.63636360000000003</v>
      </c>
      <c r="Q4" s="30">
        <v>10</v>
      </c>
    </row>
    <row r="5" spans="1:17" ht="15" customHeight="1" x14ac:dyDescent="0.2">
      <c r="A5" s="41" t="s">
        <v>182</v>
      </c>
      <c r="B5" s="29" t="s">
        <v>183</v>
      </c>
      <c r="C5" s="30">
        <v>2470</v>
      </c>
      <c r="D5" s="31">
        <v>0.74525169999999996</v>
      </c>
      <c r="E5" s="30">
        <v>3315</v>
      </c>
      <c r="F5" s="30">
        <v>2155</v>
      </c>
      <c r="G5" s="31">
        <v>0.66625429999999997</v>
      </c>
      <c r="H5" s="30">
        <v>3235</v>
      </c>
      <c r="I5" s="30">
        <v>3240</v>
      </c>
      <c r="J5" s="31">
        <v>0.79285890000000003</v>
      </c>
      <c r="K5" s="30">
        <v>4090</v>
      </c>
      <c r="L5" s="30">
        <v>2870</v>
      </c>
      <c r="M5" s="31">
        <v>0.77582479999999998</v>
      </c>
      <c r="N5" s="30">
        <v>3700</v>
      </c>
      <c r="O5" s="30">
        <v>2855</v>
      </c>
      <c r="P5" s="31">
        <v>0.79283530000000002</v>
      </c>
      <c r="Q5" s="30">
        <v>3600</v>
      </c>
    </row>
    <row r="6" spans="1:17" ht="15" customHeight="1" x14ac:dyDescent="0.2">
      <c r="A6" s="41" t="s">
        <v>184</v>
      </c>
      <c r="B6" s="29" t="s">
        <v>185</v>
      </c>
      <c r="C6" s="30">
        <v>8605</v>
      </c>
      <c r="D6" s="31">
        <v>0.80122890000000002</v>
      </c>
      <c r="E6" s="30">
        <v>10740</v>
      </c>
      <c r="F6" s="30">
        <v>8075</v>
      </c>
      <c r="G6" s="31">
        <v>0.79895119999999997</v>
      </c>
      <c r="H6" s="30">
        <v>10105</v>
      </c>
      <c r="I6" s="30">
        <v>8890</v>
      </c>
      <c r="J6" s="31">
        <v>0.86386160000000001</v>
      </c>
      <c r="K6" s="30">
        <v>10290</v>
      </c>
      <c r="L6" s="30">
        <v>6635</v>
      </c>
      <c r="M6" s="31">
        <v>0.82674809999999999</v>
      </c>
      <c r="N6" s="30">
        <v>8025</v>
      </c>
      <c r="O6" s="30">
        <v>5700</v>
      </c>
      <c r="P6" s="31">
        <v>0.85977079999999995</v>
      </c>
      <c r="Q6" s="30">
        <v>6630</v>
      </c>
    </row>
    <row r="7" spans="1:17" ht="15" customHeight="1" x14ac:dyDescent="0.2">
      <c r="A7" s="42" t="s">
        <v>186</v>
      </c>
      <c r="B7" s="43" t="s">
        <v>187</v>
      </c>
      <c r="C7" s="44">
        <v>155</v>
      </c>
      <c r="D7" s="45">
        <v>0.71559629999999996</v>
      </c>
      <c r="E7" s="44">
        <v>220</v>
      </c>
      <c r="F7" s="44">
        <v>200</v>
      </c>
      <c r="G7" s="45">
        <v>0.80971660000000001</v>
      </c>
      <c r="H7" s="44">
        <v>245</v>
      </c>
      <c r="I7" s="44">
        <v>170</v>
      </c>
      <c r="J7" s="45">
        <v>0.76576580000000005</v>
      </c>
      <c r="K7" s="44">
        <v>220</v>
      </c>
      <c r="L7" s="44">
        <v>160</v>
      </c>
      <c r="M7" s="45">
        <v>0.7843137</v>
      </c>
      <c r="N7" s="44">
        <v>205</v>
      </c>
      <c r="O7" s="44">
        <v>215</v>
      </c>
      <c r="P7" s="45">
        <v>0.8143939</v>
      </c>
      <c r="Q7" s="44">
        <v>265</v>
      </c>
    </row>
    <row r="8" spans="1:17" ht="15" customHeight="1" x14ac:dyDescent="0.2">
      <c r="A8" s="41" t="s">
        <v>180</v>
      </c>
      <c r="B8" s="29" t="s">
        <v>188</v>
      </c>
      <c r="C8" s="30">
        <v>25</v>
      </c>
      <c r="D8" s="31">
        <v>0.96</v>
      </c>
      <c r="E8" s="30">
        <v>25</v>
      </c>
      <c r="F8" s="30">
        <v>35</v>
      </c>
      <c r="G8" s="31">
        <v>1</v>
      </c>
      <c r="H8" s="30">
        <v>35</v>
      </c>
      <c r="I8" s="30">
        <v>30</v>
      </c>
      <c r="J8" s="31">
        <v>1</v>
      </c>
      <c r="K8" s="30">
        <v>30</v>
      </c>
      <c r="L8" s="30">
        <v>0</v>
      </c>
      <c r="M8" s="31">
        <v>0</v>
      </c>
      <c r="N8" s="30">
        <v>15</v>
      </c>
      <c r="O8" s="30">
        <v>5</v>
      </c>
      <c r="P8" s="31">
        <v>0.63636360000000003</v>
      </c>
      <c r="Q8" s="30">
        <v>10</v>
      </c>
    </row>
    <row r="9" spans="1:17" ht="15" customHeight="1" x14ac:dyDescent="0.2">
      <c r="A9" s="41" t="s">
        <v>182</v>
      </c>
      <c r="B9" s="29" t="s">
        <v>189</v>
      </c>
      <c r="C9" s="30">
        <v>395</v>
      </c>
      <c r="D9" s="31">
        <v>0.84076430000000002</v>
      </c>
      <c r="E9" s="30">
        <v>470</v>
      </c>
      <c r="F9" s="30">
        <v>205</v>
      </c>
      <c r="G9" s="31">
        <v>0.62962960000000001</v>
      </c>
      <c r="H9" s="30">
        <v>325</v>
      </c>
      <c r="I9" s="30">
        <v>225</v>
      </c>
      <c r="J9" s="31">
        <v>0.76450510000000005</v>
      </c>
      <c r="K9" s="30">
        <v>295</v>
      </c>
      <c r="L9" s="30">
        <v>175</v>
      </c>
      <c r="M9" s="31">
        <v>0.85436889999999999</v>
      </c>
      <c r="N9" s="30">
        <v>205</v>
      </c>
      <c r="O9" s="30">
        <v>200</v>
      </c>
      <c r="P9" s="31">
        <v>0.8583691</v>
      </c>
      <c r="Q9" s="30">
        <v>235</v>
      </c>
    </row>
    <row r="10" spans="1:17" ht="15" customHeight="1" x14ac:dyDescent="0.2">
      <c r="A10" s="41" t="s">
        <v>182</v>
      </c>
      <c r="B10" s="29" t="s">
        <v>190</v>
      </c>
      <c r="C10" s="30">
        <v>25</v>
      </c>
      <c r="D10" s="31">
        <v>0.45454549999999999</v>
      </c>
      <c r="E10" s="30">
        <v>55</v>
      </c>
      <c r="F10" s="30">
        <v>15</v>
      </c>
      <c r="G10" s="31">
        <v>0.34883720000000001</v>
      </c>
      <c r="H10" s="30">
        <v>45</v>
      </c>
      <c r="I10" s="30">
        <v>30</v>
      </c>
      <c r="J10" s="31">
        <v>0.9375</v>
      </c>
      <c r="K10" s="30">
        <v>30</v>
      </c>
      <c r="L10" s="30">
        <v>20</v>
      </c>
      <c r="M10" s="31">
        <v>0.64705880000000005</v>
      </c>
      <c r="N10" s="30">
        <v>35</v>
      </c>
      <c r="O10" s="30" t="s">
        <v>31</v>
      </c>
      <c r="P10" s="31" t="s">
        <v>31</v>
      </c>
      <c r="Q10" s="30">
        <v>0</v>
      </c>
    </row>
    <row r="11" spans="1:17" ht="15" customHeight="1" x14ac:dyDescent="0.2">
      <c r="A11" s="41" t="s">
        <v>182</v>
      </c>
      <c r="B11" s="29" t="s">
        <v>191</v>
      </c>
      <c r="C11" s="30" t="s">
        <v>31</v>
      </c>
      <c r="D11" s="31" t="s">
        <v>31</v>
      </c>
      <c r="E11" s="30" t="s">
        <v>31</v>
      </c>
      <c r="F11" s="30" t="s">
        <v>31</v>
      </c>
      <c r="G11" s="31" t="s">
        <v>31</v>
      </c>
      <c r="H11" s="30" t="s">
        <v>31</v>
      </c>
      <c r="I11" s="30">
        <v>505</v>
      </c>
      <c r="J11" s="31">
        <v>0.75148809999999999</v>
      </c>
      <c r="K11" s="30">
        <v>670</v>
      </c>
      <c r="L11" s="30">
        <v>450</v>
      </c>
      <c r="M11" s="31">
        <v>0.7</v>
      </c>
      <c r="N11" s="30">
        <v>640</v>
      </c>
      <c r="O11" s="30">
        <v>380</v>
      </c>
      <c r="P11" s="31">
        <v>0.67495559999999999</v>
      </c>
      <c r="Q11" s="30">
        <v>565</v>
      </c>
    </row>
    <row r="12" spans="1:17" ht="15" customHeight="1" x14ac:dyDescent="0.2">
      <c r="A12" s="41" t="s">
        <v>182</v>
      </c>
      <c r="B12" s="29" t="s">
        <v>192</v>
      </c>
      <c r="C12" s="30">
        <v>10</v>
      </c>
      <c r="D12" s="31">
        <v>0.76923079999999999</v>
      </c>
      <c r="E12" s="30">
        <v>15</v>
      </c>
      <c r="F12" s="30">
        <v>10</v>
      </c>
      <c r="G12" s="31">
        <v>0.9</v>
      </c>
      <c r="H12" s="30">
        <v>10</v>
      </c>
      <c r="I12" s="30">
        <v>15</v>
      </c>
      <c r="J12" s="31">
        <v>1</v>
      </c>
      <c r="K12" s="30">
        <v>15</v>
      </c>
      <c r="L12" s="30">
        <v>25</v>
      </c>
      <c r="M12" s="31">
        <v>0.66666669999999995</v>
      </c>
      <c r="N12" s="30">
        <v>40</v>
      </c>
      <c r="O12" s="30">
        <v>10</v>
      </c>
      <c r="P12" s="31">
        <v>1</v>
      </c>
      <c r="Q12" s="30">
        <v>10</v>
      </c>
    </row>
    <row r="13" spans="1:17" ht="15" customHeight="1" x14ac:dyDescent="0.2">
      <c r="A13" s="41" t="s">
        <v>182</v>
      </c>
      <c r="B13" s="29" t="s">
        <v>193</v>
      </c>
      <c r="C13" s="30" t="s">
        <v>31</v>
      </c>
      <c r="D13" s="31" t="s">
        <v>31</v>
      </c>
      <c r="E13" s="30" t="s">
        <v>31</v>
      </c>
      <c r="F13" s="30" t="s">
        <v>31</v>
      </c>
      <c r="G13" s="31" t="s">
        <v>31</v>
      </c>
      <c r="H13" s="30" t="s">
        <v>31</v>
      </c>
      <c r="I13" s="30">
        <v>255</v>
      </c>
      <c r="J13" s="31">
        <v>0.87972510000000004</v>
      </c>
      <c r="K13" s="30">
        <v>290</v>
      </c>
      <c r="L13" s="30">
        <v>430</v>
      </c>
      <c r="M13" s="31">
        <v>0.79482439999999999</v>
      </c>
      <c r="N13" s="30">
        <v>540</v>
      </c>
      <c r="O13" s="30">
        <v>735</v>
      </c>
      <c r="P13" s="31">
        <v>0.81737190000000004</v>
      </c>
      <c r="Q13" s="30">
        <v>900</v>
      </c>
    </row>
    <row r="14" spans="1:17" ht="15" customHeight="1" x14ac:dyDescent="0.2">
      <c r="A14" s="41" t="s">
        <v>182</v>
      </c>
      <c r="B14" s="29" t="s">
        <v>194</v>
      </c>
      <c r="C14" s="30">
        <v>460</v>
      </c>
      <c r="D14" s="31">
        <v>0.67551620000000001</v>
      </c>
      <c r="E14" s="30">
        <v>680</v>
      </c>
      <c r="F14" s="30">
        <v>540</v>
      </c>
      <c r="G14" s="31">
        <v>0.67288559999999997</v>
      </c>
      <c r="H14" s="30">
        <v>805</v>
      </c>
      <c r="I14" s="30">
        <v>390</v>
      </c>
      <c r="J14" s="31">
        <v>0.70017949999999995</v>
      </c>
      <c r="K14" s="30">
        <v>555</v>
      </c>
      <c r="L14" s="30">
        <v>365</v>
      </c>
      <c r="M14" s="31">
        <v>0.75153999999999999</v>
      </c>
      <c r="N14" s="30">
        <v>485</v>
      </c>
      <c r="O14" s="30" t="s">
        <v>31</v>
      </c>
      <c r="P14" s="31" t="s">
        <v>31</v>
      </c>
      <c r="Q14" s="30">
        <v>0</v>
      </c>
    </row>
    <row r="15" spans="1:17" ht="15" customHeight="1" x14ac:dyDescent="0.2">
      <c r="A15" s="41" t="s">
        <v>182</v>
      </c>
      <c r="B15" s="29" t="s">
        <v>195</v>
      </c>
      <c r="C15" s="30">
        <v>215</v>
      </c>
      <c r="D15" s="31">
        <v>0.79779409999999995</v>
      </c>
      <c r="E15" s="30">
        <v>270</v>
      </c>
      <c r="F15" s="30">
        <v>90</v>
      </c>
      <c r="G15" s="31">
        <v>0.4009009</v>
      </c>
      <c r="H15" s="30">
        <v>220</v>
      </c>
      <c r="I15" s="30">
        <v>285</v>
      </c>
      <c r="J15" s="31">
        <v>0.81609200000000004</v>
      </c>
      <c r="K15" s="30">
        <v>350</v>
      </c>
      <c r="L15" s="30">
        <v>165</v>
      </c>
      <c r="M15" s="31">
        <v>0.67755100000000001</v>
      </c>
      <c r="N15" s="30">
        <v>245</v>
      </c>
      <c r="O15" s="30">
        <v>160</v>
      </c>
      <c r="P15" s="31">
        <v>0.75</v>
      </c>
      <c r="Q15" s="30">
        <v>210</v>
      </c>
    </row>
    <row r="16" spans="1:17" ht="15" customHeight="1" x14ac:dyDescent="0.2">
      <c r="A16" s="41" t="s">
        <v>182</v>
      </c>
      <c r="B16" s="29" t="s">
        <v>196</v>
      </c>
      <c r="C16" s="30">
        <v>265</v>
      </c>
      <c r="D16" s="31">
        <v>0.93992929999999997</v>
      </c>
      <c r="E16" s="30">
        <v>285</v>
      </c>
      <c r="F16" s="30">
        <v>275</v>
      </c>
      <c r="G16" s="31">
        <v>0.71317830000000004</v>
      </c>
      <c r="H16" s="30">
        <v>385</v>
      </c>
      <c r="I16" s="30">
        <v>290</v>
      </c>
      <c r="J16" s="31">
        <v>0.9473684</v>
      </c>
      <c r="K16" s="30">
        <v>305</v>
      </c>
      <c r="L16" s="30">
        <v>285</v>
      </c>
      <c r="M16" s="31">
        <v>0.92233010000000004</v>
      </c>
      <c r="N16" s="30">
        <v>310</v>
      </c>
      <c r="O16" s="30">
        <v>325</v>
      </c>
      <c r="P16" s="31">
        <v>0.872973</v>
      </c>
      <c r="Q16" s="30">
        <v>370</v>
      </c>
    </row>
    <row r="17" spans="1:17" ht="15" customHeight="1" x14ac:dyDescent="0.2">
      <c r="A17" s="41" t="s">
        <v>182</v>
      </c>
      <c r="B17" s="29" t="s">
        <v>197</v>
      </c>
      <c r="C17" s="30">
        <v>85</v>
      </c>
      <c r="D17" s="31">
        <v>0.55844159999999998</v>
      </c>
      <c r="E17" s="30">
        <v>155</v>
      </c>
      <c r="F17" s="30">
        <v>80</v>
      </c>
      <c r="G17" s="31">
        <v>0.64285709999999996</v>
      </c>
      <c r="H17" s="30">
        <v>125</v>
      </c>
      <c r="I17" s="30">
        <v>110</v>
      </c>
      <c r="J17" s="31">
        <v>0.69182390000000005</v>
      </c>
      <c r="K17" s="30">
        <v>160</v>
      </c>
      <c r="L17" s="30">
        <v>180</v>
      </c>
      <c r="M17" s="31">
        <v>0.85714290000000004</v>
      </c>
      <c r="N17" s="30">
        <v>210</v>
      </c>
      <c r="O17" s="30">
        <v>215</v>
      </c>
      <c r="P17" s="31">
        <v>0.72575250000000002</v>
      </c>
      <c r="Q17" s="30">
        <v>300</v>
      </c>
    </row>
    <row r="18" spans="1:17" ht="15" customHeight="1" x14ac:dyDescent="0.2">
      <c r="A18" s="41" t="s">
        <v>182</v>
      </c>
      <c r="B18" s="29" t="s">
        <v>198</v>
      </c>
      <c r="C18" s="30">
        <v>130</v>
      </c>
      <c r="D18" s="31">
        <v>0.66497459999999997</v>
      </c>
      <c r="E18" s="30">
        <v>195</v>
      </c>
      <c r="F18" s="30">
        <v>110</v>
      </c>
      <c r="G18" s="31">
        <v>0.62790699999999999</v>
      </c>
      <c r="H18" s="30">
        <v>170</v>
      </c>
      <c r="I18" s="30">
        <v>110</v>
      </c>
      <c r="J18" s="31">
        <v>0.74657530000000005</v>
      </c>
      <c r="K18" s="30">
        <v>145</v>
      </c>
      <c r="L18" s="30">
        <v>70</v>
      </c>
      <c r="M18" s="31">
        <v>0.8470588</v>
      </c>
      <c r="N18" s="30">
        <v>85</v>
      </c>
      <c r="O18" s="30">
        <v>60</v>
      </c>
      <c r="P18" s="31">
        <v>0.70114940000000003</v>
      </c>
      <c r="Q18" s="30">
        <v>85</v>
      </c>
    </row>
    <row r="19" spans="1:17" ht="15" customHeight="1" x14ac:dyDescent="0.2">
      <c r="A19" s="41" t="s">
        <v>182</v>
      </c>
      <c r="B19" s="29" t="s">
        <v>199</v>
      </c>
      <c r="C19" s="30">
        <v>245</v>
      </c>
      <c r="D19" s="31">
        <v>0.80065359999999997</v>
      </c>
      <c r="E19" s="30">
        <v>305</v>
      </c>
      <c r="F19" s="30">
        <v>230</v>
      </c>
      <c r="G19" s="31">
        <v>0.75907590000000003</v>
      </c>
      <c r="H19" s="30">
        <v>305</v>
      </c>
      <c r="I19" s="30">
        <v>290</v>
      </c>
      <c r="J19" s="31">
        <v>0.81126759999999998</v>
      </c>
      <c r="K19" s="30">
        <v>355</v>
      </c>
      <c r="L19" s="30">
        <v>240</v>
      </c>
      <c r="M19" s="31">
        <v>0.83103450000000001</v>
      </c>
      <c r="N19" s="30">
        <v>290</v>
      </c>
      <c r="O19" s="30">
        <v>260</v>
      </c>
      <c r="P19" s="31">
        <v>0.84193549999999995</v>
      </c>
      <c r="Q19" s="30">
        <v>310</v>
      </c>
    </row>
    <row r="20" spans="1:17" ht="15" customHeight="1" x14ac:dyDescent="0.2">
      <c r="A20" s="41" t="s">
        <v>182</v>
      </c>
      <c r="B20" s="29" t="s">
        <v>200</v>
      </c>
      <c r="C20" s="30">
        <v>90</v>
      </c>
      <c r="D20" s="31">
        <v>0.7086614</v>
      </c>
      <c r="E20" s="30">
        <v>125</v>
      </c>
      <c r="F20" s="30">
        <v>100</v>
      </c>
      <c r="G20" s="31">
        <v>0.6181818</v>
      </c>
      <c r="H20" s="30">
        <v>165</v>
      </c>
      <c r="I20" s="30">
        <v>90</v>
      </c>
      <c r="J20" s="31">
        <v>0.78632480000000005</v>
      </c>
      <c r="K20" s="30">
        <v>115</v>
      </c>
      <c r="L20" s="30">
        <v>90</v>
      </c>
      <c r="M20" s="31">
        <v>0.70078739999999995</v>
      </c>
      <c r="N20" s="30">
        <v>125</v>
      </c>
      <c r="O20" s="30">
        <v>80</v>
      </c>
      <c r="P20" s="31">
        <v>0.87096770000000001</v>
      </c>
      <c r="Q20" s="30">
        <v>95</v>
      </c>
    </row>
    <row r="21" spans="1:17" ht="15" customHeight="1" x14ac:dyDescent="0.2">
      <c r="A21" s="41" t="s">
        <v>182</v>
      </c>
      <c r="B21" s="29" t="s">
        <v>201</v>
      </c>
      <c r="C21" s="30">
        <v>285</v>
      </c>
      <c r="D21" s="31">
        <v>0.65068490000000001</v>
      </c>
      <c r="E21" s="30">
        <v>440</v>
      </c>
      <c r="F21" s="30">
        <v>330</v>
      </c>
      <c r="G21" s="31">
        <v>0.68828449999999997</v>
      </c>
      <c r="H21" s="30">
        <v>480</v>
      </c>
      <c r="I21" s="30">
        <v>415</v>
      </c>
      <c r="J21" s="31">
        <v>0.78937380000000001</v>
      </c>
      <c r="K21" s="30">
        <v>525</v>
      </c>
      <c r="L21" s="30">
        <v>190</v>
      </c>
      <c r="M21" s="31">
        <v>0.68085110000000004</v>
      </c>
      <c r="N21" s="30">
        <v>280</v>
      </c>
      <c r="O21" s="30">
        <v>210</v>
      </c>
      <c r="P21" s="31">
        <v>0.71864410000000001</v>
      </c>
      <c r="Q21" s="30">
        <v>295</v>
      </c>
    </row>
    <row r="22" spans="1:17" ht="15" customHeight="1" x14ac:dyDescent="0.2">
      <c r="A22" s="41" t="s">
        <v>182</v>
      </c>
      <c r="B22" s="29" t="s">
        <v>202</v>
      </c>
      <c r="C22" s="30">
        <v>265</v>
      </c>
      <c r="D22" s="31">
        <v>0.81424149999999995</v>
      </c>
      <c r="E22" s="30">
        <v>325</v>
      </c>
      <c r="F22" s="30">
        <v>170</v>
      </c>
      <c r="G22" s="31">
        <v>0.85427140000000001</v>
      </c>
      <c r="H22" s="30">
        <v>200</v>
      </c>
      <c r="I22" s="30">
        <v>235</v>
      </c>
      <c r="J22" s="31">
        <v>0.86080590000000001</v>
      </c>
      <c r="K22" s="30">
        <v>275</v>
      </c>
      <c r="L22" s="30">
        <v>175</v>
      </c>
      <c r="M22" s="31">
        <v>0.86699510000000002</v>
      </c>
      <c r="N22" s="30">
        <v>205</v>
      </c>
      <c r="O22" s="30">
        <v>215</v>
      </c>
      <c r="P22" s="31">
        <v>0.93913040000000003</v>
      </c>
      <c r="Q22" s="30">
        <v>230</v>
      </c>
    </row>
    <row r="23" spans="1:17" ht="15" customHeight="1" x14ac:dyDescent="0.2">
      <c r="A23" s="41" t="s">
        <v>184</v>
      </c>
      <c r="B23" s="29" t="s">
        <v>191</v>
      </c>
      <c r="C23" s="30" t="s">
        <v>31</v>
      </c>
      <c r="D23" s="31" t="s">
        <v>31</v>
      </c>
      <c r="E23" s="30" t="s">
        <v>31</v>
      </c>
      <c r="F23" s="30" t="s">
        <v>31</v>
      </c>
      <c r="G23" s="31" t="s">
        <v>31</v>
      </c>
      <c r="H23" s="30" t="s">
        <v>31</v>
      </c>
      <c r="I23" s="30">
        <v>520</v>
      </c>
      <c r="J23" s="31">
        <v>0.84364819999999996</v>
      </c>
      <c r="K23" s="30">
        <v>615</v>
      </c>
      <c r="L23" s="30">
        <v>405</v>
      </c>
      <c r="M23" s="31">
        <v>0.72351889999999996</v>
      </c>
      <c r="N23" s="30">
        <v>555</v>
      </c>
      <c r="O23" s="30">
        <v>430</v>
      </c>
      <c r="P23" s="31">
        <v>0.78260870000000005</v>
      </c>
      <c r="Q23" s="30">
        <v>550</v>
      </c>
    </row>
    <row r="24" spans="1:17" ht="15" customHeight="1" x14ac:dyDescent="0.2">
      <c r="A24" s="41" t="s">
        <v>184</v>
      </c>
      <c r="B24" s="29" t="s">
        <v>203</v>
      </c>
      <c r="C24" s="30">
        <v>445</v>
      </c>
      <c r="D24" s="31">
        <v>0.82958799999999999</v>
      </c>
      <c r="E24" s="30">
        <v>535</v>
      </c>
      <c r="F24" s="30">
        <v>405</v>
      </c>
      <c r="G24" s="31">
        <v>0.85115300000000005</v>
      </c>
      <c r="H24" s="30">
        <v>475</v>
      </c>
      <c r="I24" s="30">
        <v>465</v>
      </c>
      <c r="J24" s="31">
        <v>0.90802349999999998</v>
      </c>
      <c r="K24" s="30">
        <v>510</v>
      </c>
      <c r="L24" s="30">
        <v>505</v>
      </c>
      <c r="M24" s="31">
        <v>0.86896549999999995</v>
      </c>
      <c r="N24" s="30">
        <v>580</v>
      </c>
      <c r="O24" s="30">
        <v>545</v>
      </c>
      <c r="P24" s="31">
        <v>0.87081339999999996</v>
      </c>
      <c r="Q24" s="30">
        <v>625</v>
      </c>
    </row>
    <row r="25" spans="1:17" ht="15" customHeight="1" x14ac:dyDescent="0.2">
      <c r="A25" s="41" t="s">
        <v>184</v>
      </c>
      <c r="B25" s="29" t="s">
        <v>193</v>
      </c>
      <c r="C25" s="30" t="s">
        <v>31</v>
      </c>
      <c r="D25" s="31" t="s">
        <v>31</v>
      </c>
      <c r="E25" s="30" t="s">
        <v>31</v>
      </c>
      <c r="F25" s="30" t="s">
        <v>31</v>
      </c>
      <c r="G25" s="31" t="s">
        <v>31</v>
      </c>
      <c r="H25" s="30" t="s">
        <v>31</v>
      </c>
      <c r="I25" s="30">
        <v>255</v>
      </c>
      <c r="J25" s="31">
        <v>0.91039429999999999</v>
      </c>
      <c r="K25" s="30">
        <v>280</v>
      </c>
      <c r="L25" s="30">
        <v>555</v>
      </c>
      <c r="M25" s="31">
        <v>0.81443299999999996</v>
      </c>
      <c r="N25" s="30">
        <v>680</v>
      </c>
      <c r="O25" s="30">
        <v>1015</v>
      </c>
      <c r="P25" s="31">
        <v>0.81884060000000003</v>
      </c>
      <c r="Q25" s="30">
        <v>1240</v>
      </c>
    </row>
    <row r="26" spans="1:17" ht="15" customHeight="1" x14ac:dyDescent="0.2">
      <c r="A26" s="41" t="s">
        <v>184</v>
      </c>
      <c r="B26" s="29" t="s">
        <v>194</v>
      </c>
      <c r="C26" s="30">
        <v>1695</v>
      </c>
      <c r="D26" s="31">
        <v>0.76261259999999997</v>
      </c>
      <c r="E26" s="30">
        <v>2220</v>
      </c>
      <c r="F26" s="30">
        <v>1485</v>
      </c>
      <c r="G26" s="31">
        <v>0.78176069999999998</v>
      </c>
      <c r="H26" s="30">
        <v>1895</v>
      </c>
      <c r="I26" s="30">
        <v>1285</v>
      </c>
      <c r="J26" s="31">
        <v>0.78401460000000001</v>
      </c>
      <c r="K26" s="30">
        <v>1640</v>
      </c>
      <c r="L26" s="30">
        <v>715</v>
      </c>
      <c r="M26" s="31">
        <v>0.84852070000000002</v>
      </c>
      <c r="N26" s="30">
        <v>845</v>
      </c>
      <c r="O26" s="30" t="s">
        <v>31</v>
      </c>
      <c r="P26" s="31" t="s">
        <v>31</v>
      </c>
      <c r="Q26" s="30">
        <v>0</v>
      </c>
    </row>
    <row r="27" spans="1:17" ht="15" customHeight="1" x14ac:dyDescent="0.2">
      <c r="A27" s="41" t="s">
        <v>184</v>
      </c>
      <c r="B27" s="29" t="s">
        <v>204</v>
      </c>
      <c r="C27" s="30">
        <v>245</v>
      </c>
      <c r="D27" s="31">
        <v>0.8978102</v>
      </c>
      <c r="E27" s="30">
        <v>275</v>
      </c>
      <c r="F27" s="30">
        <v>275</v>
      </c>
      <c r="G27" s="31">
        <v>0.96140349999999997</v>
      </c>
      <c r="H27" s="30">
        <v>285</v>
      </c>
      <c r="I27" s="30">
        <v>220</v>
      </c>
      <c r="J27" s="31">
        <v>0.89795919999999996</v>
      </c>
      <c r="K27" s="30">
        <v>245</v>
      </c>
      <c r="L27" s="30">
        <v>180</v>
      </c>
      <c r="M27" s="31">
        <v>0.93717280000000003</v>
      </c>
      <c r="N27" s="30">
        <v>190</v>
      </c>
      <c r="O27" s="30">
        <v>195</v>
      </c>
      <c r="P27" s="31">
        <v>0.95566499999999999</v>
      </c>
      <c r="Q27" s="30">
        <v>205</v>
      </c>
    </row>
    <row r="28" spans="1:17" ht="15" customHeight="1" x14ac:dyDescent="0.2">
      <c r="A28" s="41" t="s">
        <v>184</v>
      </c>
      <c r="B28" s="29" t="s">
        <v>195</v>
      </c>
      <c r="C28" s="30">
        <v>540</v>
      </c>
      <c r="D28" s="31">
        <v>0.83931359999999999</v>
      </c>
      <c r="E28" s="30">
        <v>640</v>
      </c>
      <c r="F28" s="30">
        <v>355</v>
      </c>
      <c r="G28" s="31">
        <v>0.6867704</v>
      </c>
      <c r="H28" s="30">
        <v>515</v>
      </c>
      <c r="I28" s="30">
        <v>495</v>
      </c>
      <c r="J28" s="31">
        <v>0.83587140000000004</v>
      </c>
      <c r="K28" s="30">
        <v>590</v>
      </c>
      <c r="L28" s="30">
        <v>410</v>
      </c>
      <c r="M28" s="31">
        <v>0.76966290000000004</v>
      </c>
      <c r="N28" s="30">
        <v>535</v>
      </c>
      <c r="O28" s="30">
        <v>310</v>
      </c>
      <c r="P28" s="31">
        <v>0.76616919999999999</v>
      </c>
      <c r="Q28" s="30">
        <v>400</v>
      </c>
    </row>
    <row r="29" spans="1:17" ht="15" customHeight="1" x14ac:dyDescent="0.2">
      <c r="A29" s="41" t="s">
        <v>184</v>
      </c>
      <c r="B29" s="29" t="s">
        <v>205</v>
      </c>
      <c r="C29" s="30">
        <v>20</v>
      </c>
      <c r="D29" s="31">
        <v>0.54545449999999995</v>
      </c>
      <c r="E29" s="30">
        <v>35</v>
      </c>
      <c r="F29" s="30">
        <v>20</v>
      </c>
      <c r="G29" s="31">
        <v>1</v>
      </c>
      <c r="H29" s="30">
        <v>20</v>
      </c>
      <c r="I29" s="30">
        <v>10</v>
      </c>
      <c r="J29" s="31">
        <v>1</v>
      </c>
      <c r="K29" s="30">
        <v>10</v>
      </c>
      <c r="L29" s="30">
        <v>40</v>
      </c>
      <c r="M29" s="31">
        <v>0.84782610000000003</v>
      </c>
      <c r="N29" s="30">
        <v>45</v>
      </c>
      <c r="O29" s="30">
        <v>20</v>
      </c>
      <c r="P29" s="31">
        <v>0.9473684</v>
      </c>
      <c r="Q29" s="30">
        <v>20</v>
      </c>
    </row>
    <row r="30" spans="1:17" ht="15" customHeight="1" x14ac:dyDescent="0.2">
      <c r="A30" s="41" t="s">
        <v>184</v>
      </c>
      <c r="B30" s="29" t="s">
        <v>196</v>
      </c>
      <c r="C30" s="30">
        <v>180</v>
      </c>
      <c r="D30" s="31">
        <v>0.79130429999999996</v>
      </c>
      <c r="E30" s="30">
        <v>230</v>
      </c>
      <c r="F30" s="30">
        <v>145</v>
      </c>
      <c r="G30" s="31">
        <v>0.66363640000000002</v>
      </c>
      <c r="H30" s="30">
        <v>220</v>
      </c>
      <c r="I30" s="30">
        <v>210</v>
      </c>
      <c r="J30" s="31">
        <v>0.92173910000000003</v>
      </c>
      <c r="K30" s="30">
        <v>230</v>
      </c>
      <c r="L30" s="30">
        <v>160</v>
      </c>
      <c r="M30" s="31">
        <v>0.88268159999999996</v>
      </c>
      <c r="N30" s="30">
        <v>180</v>
      </c>
      <c r="O30" s="30">
        <v>165</v>
      </c>
      <c r="P30" s="31">
        <v>0.89560439999999997</v>
      </c>
      <c r="Q30" s="30">
        <v>180</v>
      </c>
    </row>
    <row r="31" spans="1:17" ht="15" customHeight="1" x14ac:dyDescent="0.2">
      <c r="A31" s="41" t="s">
        <v>184</v>
      </c>
      <c r="B31" s="29" t="s">
        <v>197</v>
      </c>
      <c r="C31" s="30">
        <v>980</v>
      </c>
      <c r="D31" s="31">
        <v>0.80626549999999997</v>
      </c>
      <c r="E31" s="30">
        <v>1215</v>
      </c>
      <c r="F31" s="30">
        <v>885</v>
      </c>
      <c r="G31" s="31">
        <v>0.86705770000000004</v>
      </c>
      <c r="H31" s="30">
        <v>1025</v>
      </c>
      <c r="I31" s="30">
        <v>630</v>
      </c>
      <c r="J31" s="31">
        <v>0.88359049999999995</v>
      </c>
      <c r="K31" s="30">
        <v>715</v>
      </c>
      <c r="L31" s="30">
        <v>380</v>
      </c>
      <c r="M31" s="31">
        <v>0.78600820000000005</v>
      </c>
      <c r="N31" s="30">
        <v>485</v>
      </c>
      <c r="O31" s="30">
        <v>345</v>
      </c>
      <c r="P31" s="31">
        <v>0.87755099999999997</v>
      </c>
      <c r="Q31" s="30">
        <v>390</v>
      </c>
    </row>
    <row r="32" spans="1:17" ht="15" customHeight="1" x14ac:dyDescent="0.2">
      <c r="A32" s="41" t="s">
        <v>184</v>
      </c>
      <c r="B32" s="29" t="s">
        <v>198</v>
      </c>
      <c r="C32" s="30">
        <v>370</v>
      </c>
      <c r="D32" s="31">
        <v>0.81677699999999998</v>
      </c>
      <c r="E32" s="30">
        <v>455</v>
      </c>
      <c r="F32" s="30">
        <v>340</v>
      </c>
      <c r="G32" s="31">
        <v>0.79905440000000005</v>
      </c>
      <c r="H32" s="30">
        <v>425</v>
      </c>
      <c r="I32" s="30">
        <v>335</v>
      </c>
      <c r="J32" s="31">
        <v>0.88563829999999999</v>
      </c>
      <c r="K32" s="30">
        <v>375</v>
      </c>
      <c r="L32" s="30">
        <v>240</v>
      </c>
      <c r="M32" s="31">
        <v>0.83103450000000001</v>
      </c>
      <c r="N32" s="30">
        <v>290</v>
      </c>
      <c r="O32" s="30">
        <v>135</v>
      </c>
      <c r="P32" s="31">
        <v>0.88079470000000004</v>
      </c>
      <c r="Q32" s="30">
        <v>150</v>
      </c>
    </row>
    <row r="33" spans="1:17" ht="15" customHeight="1" x14ac:dyDescent="0.2">
      <c r="A33" s="41" t="s">
        <v>184</v>
      </c>
      <c r="B33" s="29" t="s">
        <v>206</v>
      </c>
      <c r="C33" s="30">
        <v>925</v>
      </c>
      <c r="D33" s="31">
        <v>0.78209459999999997</v>
      </c>
      <c r="E33" s="30">
        <v>1185</v>
      </c>
      <c r="F33" s="30">
        <v>835</v>
      </c>
      <c r="G33" s="31">
        <v>0.72711420000000004</v>
      </c>
      <c r="H33" s="30">
        <v>1145</v>
      </c>
      <c r="I33" s="30">
        <v>1040</v>
      </c>
      <c r="J33" s="31">
        <v>0.87153650000000005</v>
      </c>
      <c r="K33" s="30">
        <v>1190</v>
      </c>
      <c r="L33" s="30">
        <v>650</v>
      </c>
      <c r="M33" s="31">
        <v>0.88346880000000005</v>
      </c>
      <c r="N33" s="30">
        <v>740</v>
      </c>
      <c r="O33" s="30">
        <v>555</v>
      </c>
      <c r="P33" s="31">
        <v>0.90259739999999999</v>
      </c>
      <c r="Q33" s="30">
        <v>615</v>
      </c>
    </row>
    <row r="34" spans="1:17" ht="15" customHeight="1" x14ac:dyDescent="0.2">
      <c r="A34" s="41" t="s">
        <v>184</v>
      </c>
      <c r="B34" s="29" t="s">
        <v>207</v>
      </c>
      <c r="C34" s="30">
        <v>90</v>
      </c>
      <c r="D34" s="31">
        <v>0.91</v>
      </c>
      <c r="E34" s="30">
        <v>100</v>
      </c>
      <c r="F34" s="30">
        <v>55</v>
      </c>
      <c r="G34" s="31">
        <v>0.57731960000000004</v>
      </c>
      <c r="H34" s="30">
        <v>95</v>
      </c>
      <c r="I34" s="30">
        <v>95</v>
      </c>
      <c r="J34" s="31">
        <v>0.83333330000000005</v>
      </c>
      <c r="K34" s="30">
        <v>115</v>
      </c>
      <c r="L34" s="30">
        <v>105</v>
      </c>
      <c r="M34" s="31">
        <v>0.84126979999999996</v>
      </c>
      <c r="N34" s="30">
        <v>125</v>
      </c>
      <c r="O34" s="30">
        <v>70</v>
      </c>
      <c r="P34" s="31">
        <v>0.8470588</v>
      </c>
      <c r="Q34" s="30">
        <v>85</v>
      </c>
    </row>
    <row r="35" spans="1:17" ht="15" customHeight="1" x14ac:dyDescent="0.2">
      <c r="A35" s="41" t="s">
        <v>184</v>
      </c>
      <c r="B35" s="29" t="s">
        <v>208</v>
      </c>
      <c r="C35" s="30">
        <v>225</v>
      </c>
      <c r="D35" s="31">
        <v>0.88188979999999995</v>
      </c>
      <c r="E35" s="30">
        <v>255</v>
      </c>
      <c r="F35" s="30">
        <v>315</v>
      </c>
      <c r="G35" s="31">
        <v>0.85175199999999995</v>
      </c>
      <c r="H35" s="30">
        <v>370</v>
      </c>
      <c r="I35" s="30">
        <v>210</v>
      </c>
      <c r="J35" s="31">
        <v>0.84799999999999998</v>
      </c>
      <c r="K35" s="30">
        <v>250</v>
      </c>
      <c r="L35" s="30">
        <v>225</v>
      </c>
      <c r="M35" s="31">
        <v>0.92975209999999997</v>
      </c>
      <c r="N35" s="30">
        <v>240</v>
      </c>
      <c r="O35" s="30">
        <v>150</v>
      </c>
      <c r="P35" s="31">
        <v>0.95597480000000001</v>
      </c>
      <c r="Q35" s="30">
        <v>160</v>
      </c>
    </row>
    <row r="36" spans="1:17" ht="15" customHeight="1" x14ac:dyDescent="0.2">
      <c r="A36" s="41" t="s">
        <v>184</v>
      </c>
      <c r="B36" s="29" t="s">
        <v>200</v>
      </c>
      <c r="C36" s="30">
        <v>1225</v>
      </c>
      <c r="D36" s="31">
        <v>0.8383562</v>
      </c>
      <c r="E36" s="30">
        <v>1460</v>
      </c>
      <c r="F36" s="30">
        <v>1245</v>
      </c>
      <c r="G36" s="31">
        <v>0.82548109999999997</v>
      </c>
      <c r="H36" s="30">
        <v>1505</v>
      </c>
      <c r="I36" s="30">
        <v>1255</v>
      </c>
      <c r="J36" s="31">
        <v>0.90561959999999997</v>
      </c>
      <c r="K36" s="30">
        <v>1390</v>
      </c>
      <c r="L36" s="30">
        <v>835</v>
      </c>
      <c r="M36" s="31">
        <v>0.83935740000000003</v>
      </c>
      <c r="N36" s="30">
        <v>995</v>
      </c>
      <c r="O36" s="30">
        <v>630</v>
      </c>
      <c r="P36" s="31">
        <v>0.92772860000000001</v>
      </c>
      <c r="Q36" s="30">
        <v>680</v>
      </c>
    </row>
    <row r="37" spans="1:17" ht="15" customHeight="1" x14ac:dyDescent="0.2">
      <c r="A37" s="41" t="s">
        <v>184</v>
      </c>
      <c r="B37" s="29" t="s">
        <v>209</v>
      </c>
      <c r="C37" s="30" t="s">
        <v>31</v>
      </c>
      <c r="D37" s="31" t="s">
        <v>31</v>
      </c>
      <c r="E37" s="30">
        <v>0</v>
      </c>
      <c r="F37" s="30" t="s">
        <v>31</v>
      </c>
      <c r="G37" s="31" t="s">
        <v>31</v>
      </c>
      <c r="H37" s="30">
        <v>0</v>
      </c>
      <c r="I37" s="30" t="s">
        <v>31</v>
      </c>
      <c r="J37" s="31" t="s">
        <v>31</v>
      </c>
      <c r="K37" s="30">
        <v>0</v>
      </c>
      <c r="L37" s="30" t="s">
        <v>31</v>
      </c>
      <c r="M37" s="31" t="s">
        <v>31</v>
      </c>
      <c r="N37" s="30">
        <v>0</v>
      </c>
      <c r="O37" s="30" t="s">
        <v>29</v>
      </c>
      <c r="P37" s="31" t="s">
        <v>29</v>
      </c>
      <c r="Q37" s="30" t="s">
        <v>29</v>
      </c>
    </row>
    <row r="38" spans="1:17" ht="15" customHeight="1" x14ac:dyDescent="0.2">
      <c r="A38" s="41" t="s">
        <v>184</v>
      </c>
      <c r="B38" s="29" t="s">
        <v>201</v>
      </c>
      <c r="C38" s="30">
        <v>1675</v>
      </c>
      <c r="D38" s="31">
        <v>0.77995340000000002</v>
      </c>
      <c r="E38" s="30">
        <v>2145</v>
      </c>
      <c r="F38" s="30">
        <v>1715</v>
      </c>
      <c r="G38" s="31">
        <v>0.80790960000000001</v>
      </c>
      <c r="H38" s="30">
        <v>2125</v>
      </c>
      <c r="I38" s="30">
        <v>1865</v>
      </c>
      <c r="J38" s="31">
        <v>0.87277830000000001</v>
      </c>
      <c r="K38" s="30">
        <v>2140</v>
      </c>
      <c r="L38" s="30">
        <v>1225</v>
      </c>
      <c r="M38" s="31">
        <v>0.79986959999999996</v>
      </c>
      <c r="N38" s="30">
        <v>1535</v>
      </c>
      <c r="O38" s="30">
        <v>1135</v>
      </c>
      <c r="P38" s="31">
        <v>0.85930410000000002</v>
      </c>
      <c r="Q38" s="30">
        <v>1320</v>
      </c>
    </row>
    <row r="39" spans="1:17" ht="15" customHeight="1" x14ac:dyDescent="0.2">
      <c r="A39" s="41" t="s">
        <v>186</v>
      </c>
      <c r="B39" s="29" t="s">
        <v>210</v>
      </c>
      <c r="C39" s="30">
        <v>30</v>
      </c>
      <c r="D39" s="31">
        <v>0.71428570000000002</v>
      </c>
      <c r="E39" s="30">
        <v>40</v>
      </c>
      <c r="F39" s="30">
        <v>45</v>
      </c>
      <c r="G39" s="31">
        <v>0.84313729999999998</v>
      </c>
      <c r="H39" s="30">
        <v>50</v>
      </c>
      <c r="I39" s="30">
        <v>70</v>
      </c>
      <c r="J39" s="31">
        <v>0.625</v>
      </c>
      <c r="K39" s="30">
        <v>110</v>
      </c>
      <c r="L39" s="30">
        <v>50</v>
      </c>
      <c r="M39" s="31">
        <v>0.81666669999999997</v>
      </c>
      <c r="N39" s="30">
        <v>60</v>
      </c>
      <c r="O39" s="30">
        <v>55</v>
      </c>
      <c r="P39" s="31">
        <v>0.87692309999999996</v>
      </c>
      <c r="Q39" s="30">
        <v>65</v>
      </c>
    </row>
    <row r="40" spans="1:17" ht="15" customHeight="1" x14ac:dyDescent="0.2">
      <c r="A40" s="41" t="s">
        <v>186</v>
      </c>
      <c r="B40" s="29" t="s">
        <v>211</v>
      </c>
      <c r="C40" s="30">
        <v>125</v>
      </c>
      <c r="D40" s="31">
        <v>0.71590909999999996</v>
      </c>
      <c r="E40" s="30">
        <v>175</v>
      </c>
      <c r="F40" s="30">
        <v>155</v>
      </c>
      <c r="G40" s="31">
        <v>0.80102039999999997</v>
      </c>
      <c r="H40" s="30">
        <v>195</v>
      </c>
      <c r="I40" s="30">
        <v>100</v>
      </c>
      <c r="J40" s="31">
        <v>0.90909090000000004</v>
      </c>
      <c r="K40" s="30">
        <v>110</v>
      </c>
      <c r="L40" s="30">
        <v>110</v>
      </c>
      <c r="M40" s="31">
        <v>0.77083330000000005</v>
      </c>
      <c r="N40" s="30">
        <v>145</v>
      </c>
      <c r="O40" s="30">
        <v>160</v>
      </c>
      <c r="P40" s="31">
        <v>0.79396979999999995</v>
      </c>
      <c r="Q40" s="30">
        <v>200</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pri11322</dc:creator>
  <cp:lastModifiedBy>Peter Di Mambro</cp:lastModifiedBy>
  <cp:lastPrinted>2022-07-29T13:49:33Z</cp:lastPrinted>
  <dcterms:created xsi:type="dcterms:W3CDTF">2022-07-17T18:44:53Z</dcterms:created>
  <dcterms:modified xsi:type="dcterms:W3CDTF">2022-08-12T11:46:06Z</dcterms:modified>
</cp:coreProperties>
</file>